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74BC724A-4296-42C8-98CE-DAEA697C0C98}" xr6:coauthVersionLast="47" xr6:coauthVersionMax="47" xr10:uidLastSave="{00000000-0000-0000-0000-000000000000}"/>
  <bookViews>
    <workbookView xWindow="28680" yWindow="-120" windowWidth="29040" windowHeight="15720" xr2:uid="{7A2EFA6D-A26A-412B-AD08-F7C6BBF8A0A6}"/>
  </bookViews>
  <sheets>
    <sheet name="Graf1" sheetId="6" r:id="rId1"/>
    <sheet name="Graf2" sheetId="15" r:id="rId2"/>
    <sheet name="Graf3" sheetId="8" r:id="rId3"/>
    <sheet name="Graf4" sheetId="17" r:id="rId4"/>
    <sheet name="Graf5" sheetId="18" r:id="rId5"/>
    <sheet name="Graf6" sheetId="11" r:id="rId6"/>
    <sheet name="Graf7" sheetId="14" r:id="rId7"/>
  </sheets>
  <externalReferences>
    <externalReference r:id="rId8"/>
  </externalReferences>
  <definedNames>
    <definedName name="_AMO_UniqueIdentifier" hidden="1">"'9d1b0a5d-7f2e-4ae3-a674-933d59a1a2a4'"</definedName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8" l="1"/>
  <c r="I14" i="8"/>
  <c r="I13" i="8"/>
  <c r="I12" i="8"/>
  <c r="I11" i="8"/>
  <c r="I10" i="8"/>
  <c r="I9" i="8"/>
  <c r="I8" i="8"/>
  <c r="I7" i="8"/>
  <c r="I6" i="8"/>
  <c r="I5" i="8"/>
  <c r="I4" i="8"/>
  <c r="J79" i="15" l="1"/>
  <c r="J75" i="8"/>
  <c r="H76" i="6"/>
</calcChain>
</file>

<file path=xl/sharedStrings.xml><?xml version="1.0" encoding="utf-8"?>
<sst xmlns="http://schemas.openxmlformats.org/spreadsheetml/2006/main" count="178" uniqueCount="65">
  <si>
    <t>I</t>
  </si>
  <si>
    <t>II</t>
  </si>
  <si>
    <t>III</t>
  </si>
  <si>
    <t>IV</t>
  </si>
  <si>
    <t>Empresas no financieras</t>
  </si>
  <si>
    <t>Gobierno general</t>
  </si>
  <si>
    <t>Año</t>
  </si>
  <si>
    <t>Trimestre</t>
  </si>
  <si>
    <t>Fuente: Banco Central de Chile.</t>
  </si>
  <si>
    <t>Stock de títulos de deuda</t>
  </si>
  <si>
    <t xml:space="preserve">(Miles de millones de pesos) </t>
  </si>
  <si>
    <t>Banco Central</t>
  </si>
  <si>
    <t>Otros intermediarios financieros</t>
  </si>
  <si>
    <t>Operación financiera</t>
  </si>
  <si>
    <t>Total</t>
  </si>
  <si>
    <t>Mercado</t>
  </si>
  <si>
    <t>Plazo</t>
  </si>
  <si>
    <t>Mercado Local</t>
  </si>
  <si>
    <t>a 1 año</t>
  </si>
  <si>
    <t>entre 1 y 3 años</t>
  </si>
  <si>
    <t>entre 3 y 5 años</t>
  </si>
  <si>
    <t>más de 5 años</t>
  </si>
  <si>
    <t>Más de 3 años</t>
  </si>
  <si>
    <t>GRÁFICO 2</t>
  </si>
  <si>
    <t>GRÁFICO 1</t>
  </si>
  <si>
    <t>GRÁFICO 3</t>
  </si>
  <si>
    <t>GRÁFICO 4</t>
  </si>
  <si>
    <t>GRÁFICO 5</t>
  </si>
  <si>
    <t>GRÁFICO 6</t>
  </si>
  <si>
    <t>Fondos mutuos y de inversión</t>
  </si>
  <si>
    <t>OIF y Gobierno</t>
  </si>
  <si>
    <t>Fondos de pensiones</t>
  </si>
  <si>
    <t>Compañias de seguros</t>
  </si>
  <si>
    <t>Otros sectores residentes</t>
  </si>
  <si>
    <t>Porcentaje del stock emitido</t>
  </si>
  <si>
    <t xml:space="preserve">(Porcentaje del stock emitido) </t>
  </si>
  <si>
    <t>GRÁFICO 7</t>
  </si>
  <si>
    <t>Inversionistas extranjeros</t>
  </si>
  <si>
    <t xml:space="preserve">Gobierno </t>
  </si>
  <si>
    <t>Emisores extranjeros</t>
  </si>
  <si>
    <t>Periodo</t>
  </si>
  <si>
    <t>Bancos y cooperativas</t>
  </si>
  <si>
    <t>Bancos</t>
  </si>
  <si>
    <t>(Miles de millones de pesos)</t>
  </si>
  <si>
    <t>Resto sectores</t>
  </si>
  <si>
    <t>Sector Emisor</t>
  </si>
  <si>
    <t>Mercado externo</t>
  </si>
  <si>
    <t xml:space="preserve">Operación financiera de títulos de deuda según emisores </t>
  </si>
  <si>
    <t>Inversionistas extranjeros - Mercado extranjero</t>
  </si>
  <si>
    <t>Mercado local</t>
  </si>
  <si>
    <t>Gobierno</t>
  </si>
  <si>
    <t>Stock de títulos de deuda según sector emisor. Principales tenedores</t>
  </si>
  <si>
    <t xml:space="preserve">Stock de títulos de deuda según mercado de emisión </t>
  </si>
  <si>
    <t>* IIF corresponde a Instrumentos de Intermediación Financiera (Pagarés de Banco Central, Certificados de dépositos a plazo y Efectos de comercio).</t>
  </si>
  <si>
    <t>Stock de renta fija bajo criterio ESG, según sector emisor</t>
  </si>
  <si>
    <t>2025 IV Trim</t>
  </si>
  <si>
    <t>2026 I Trim</t>
  </si>
  <si>
    <t>Obligaciones de corto plazo residual de renta fija a marzo 2026</t>
  </si>
  <si>
    <t>Proyección del servicio de la deuda sin IIF*, según plazos a marzo 2026</t>
  </si>
  <si>
    <t>Composición de la tenencia de títulos de deuda a marzo 2026</t>
  </si>
  <si>
    <t>Mercado local - Intermediación financiera</t>
  </si>
  <si>
    <t>Mercado local - renta Fija</t>
  </si>
  <si>
    <t>Inversionistas extranjeros - Mercado local</t>
  </si>
  <si>
    <t>Sector tenedor</t>
  </si>
  <si>
    <t>Sector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</si>
</sst>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[$€-2]* #,##0.00_-;\-[$€-2]* #,##0.00_-;_-[$€-2]* &quot;-&quot;??_-"/>
    <numFmt numFmtId="165" formatCode="0.0"/>
    <numFmt numFmtId="166" formatCode="[$-409]ddmmmyyyy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164" fontId="0" fillId="0" borderId="0"/>
    <xf numFmtId="0" fontId="1" fillId="0" borderId="0"/>
    <xf numFmtId="164" fontId="6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34">
    <xf numFmtId="164" fontId="0" fillId="0" borderId="0" xfId="0"/>
    <xf numFmtId="0" fontId="1" fillId="2" borderId="0" xfId="1" applyFill="1"/>
    <xf numFmtId="0" fontId="0" fillId="2" borderId="0" xfId="1" applyFont="1" applyFill="1"/>
    <xf numFmtId="164" fontId="0" fillId="2" borderId="0" xfId="0" applyFill="1"/>
    <xf numFmtId="3" fontId="1" fillId="2" borderId="0" xfId="1" applyNumberFormat="1" applyFill="1"/>
    <xf numFmtId="165" fontId="1" fillId="2" borderId="0" xfId="1" applyNumberFormat="1" applyFill="1"/>
    <xf numFmtId="4" fontId="1" fillId="2" borderId="0" xfId="1" applyNumberFormat="1" applyFill="1"/>
    <xf numFmtId="164" fontId="3" fillId="3" borderId="1" xfId="0" applyFont="1" applyFill="1" applyBorder="1" applyAlignment="1">
      <alignment horizontal="center" vertical="center" wrapText="1"/>
    </xf>
    <xf numFmtId="166" fontId="1" fillId="2" borderId="0" xfId="1" applyNumberFormat="1" applyFill="1"/>
    <xf numFmtId="0" fontId="1" fillId="2" borderId="2" xfId="1" applyFill="1" applyBorder="1"/>
    <xf numFmtId="166" fontId="1" fillId="2" borderId="2" xfId="1" applyNumberFormat="1" applyFill="1" applyBorder="1"/>
    <xf numFmtId="0" fontId="2" fillId="2" borderId="0" xfId="1" applyFont="1" applyFill="1"/>
    <xf numFmtId="0" fontId="3" fillId="3" borderId="1" xfId="0" applyNumberFormat="1" applyFont="1" applyFill="1" applyBorder="1" applyAlignment="1">
      <alignment horizontal="center" vertical="center" wrapText="1"/>
    </xf>
    <xf numFmtId="3" fontId="1" fillId="2" borderId="2" xfId="1" applyNumberFormat="1" applyFill="1" applyBorder="1"/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4" fillId="2" borderId="0" xfId="1" applyFont="1" applyFill="1"/>
    <xf numFmtId="0" fontId="5" fillId="2" borderId="0" xfId="1" applyFont="1" applyFill="1"/>
    <xf numFmtId="167" fontId="1" fillId="2" borderId="0" xfId="1" applyNumberFormat="1" applyFill="1"/>
    <xf numFmtId="167" fontId="1" fillId="2" borderId="2" xfId="1" applyNumberFormat="1" applyFill="1" applyBorder="1"/>
    <xf numFmtId="4" fontId="1" fillId="2" borderId="2" xfId="1" applyNumberFormat="1" applyFill="1" applyBorder="1"/>
    <xf numFmtId="3" fontId="0" fillId="2" borderId="0" xfId="0" applyNumberFormat="1" applyFill="1"/>
    <xf numFmtId="164" fontId="6" fillId="2" borderId="0" xfId="2" applyFill="1"/>
    <xf numFmtId="164" fontId="0" fillId="2" borderId="2" xfId="0" applyFill="1" applyBorder="1"/>
    <xf numFmtId="164" fontId="7" fillId="0" borderId="0" xfId="0" applyFont="1"/>
    <xf numFmtId="0" fontId="1" fillId="3" borderId="5" xfId="1" applyFill="1" applyBorder="1"/>
    <xf numFmtId="164" fontId="3" fillId="3" borderId="6" xfId="0" applyFont="1" applyFill="1" applyBorder="1" applyAlignment="1">
      <alignment horizontal="center" vertical="center" wrapText="1"/>
    </xf>
    <xf numFmtId="3" fontId="1" fillId="2" borderId="0" xfId="3" applyNumberFormat="1" applyFont="1" applyFill="1"/>
    <xf numFmtId="3" fontId="0" fillId="2" borderId="7" xfId="0" applyNumberFormat="1" applyFill="1" applyBorder="1"/>
    <xf numFmtId="3" fontId="2" fillId="2" borderId="2" xfId="0" applyNumberFormat="1" applyFont="1" applyFill="1" applyBorder="1"/>
    <xf numFmtId="3" fontId="2" fillId="2" borderId="2" xfId="3" applyNumberFormat="1" applyFont="1" applyFill="1" applyBorder="1"/>
    <xf numFmtId="3" fontId="2" fillId="2" borderId="0" xfId="3" applyNumberFormat="1" applyFont="1" applyFill="1" applyBorder="1"/>
    <xf numFmtId="164" fontId="3" fillId="3" borderId="3" xfId="0" applyFont="1" applyFill="1" applyBorder="1" applyAlignment="1">
      <alignment horizontal="center" vertical="center" wrapText="1"/>
    </xf>
    <xf numFmtId="164" fontId="3" fillId="3" borderId="4" xfId="0" applyFont="1" applyFill="1" applyBorder="1" applyAlignment="1">
      <alignment horizontal="center" vertical="center" wrapText="1"/>
    </xf>
  </cellXfs>
  <cellStyles count="4">
    <cellStyle name="Hipervínculo" xfId="2" builtinId="8"/>
    <cellStyle name="Millares [0]" xfId="3" builtinId="6"/>
    <cellStyle name="Normal" xfId="0" builtinId="0"/>
    <cellStyle name="Normal 3" xfId="1" xr:uid="{9EE37C22-8834-45AD-AA4A-EFB5A852EF1A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6313333437771"/>
          <c:y val="2.7485506621069609E-2"/>
          <c:w val="0.8664012355786388"/>
          <c:h val="0.79144625658472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Graf1!$D$3</c:f>
              <c:strCache>
                <c:ptCount val="1"/>
                <c:pt idx="0">
                  <c:v>Mercado local - Intermediación financiera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Graf1!$B$4:$C$36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  <c:pt idx="32">
                    <c:v>2026</c:v>
                  </c:pt>
                </c:lvl>
              </c:multiLvlStrCache>
            </c:multiLvlStrRef>
          </c:cat>
          <c:val>
            <c:numRef>
              <c:f>Graf1!$D$4:$D$36</c:f>
              <c:numCache>
                <c:formatCode>#,##0</c:formatCode>
                <c:ptCount val="33"/>
                <c:pt idx="0">
                  <c:v>48718.222388416427</c:v>
                </c:pt>
                <c:pt idx="1">
                  <c:v>50821.429846127045</c:v>
                </c:pt>
                <c:pt idx="2">
                  <c:v>51659.726644677612</c:v>
                </c:pt>
                <c:pt idx="3">
                  <c:v>49856.483515551372</c:v>
                </c:pt>
                <c:pt idx="4">
                  <c:v>52044.70993402457</c:v>
                </c:pt>
                <c:pt idx="5">
                  <c:v>52068.511589367758</c:v>
                </c:pt>
                <c:pt idx="6">
                  <c:v>53207.469607583451</c:v>
                </c:pt>
                <c:pt idx="7">
                  <c:v>58338.26335171477</c:v>
                </c:pt>
                <c:pt idx="8">
                  <c:v>58162.885605489821</c:v>
                </c:pt>
                <c:pt idx="9">
                  <c:v>65219.047369290871</c:v>
                </c:pt>
                <c:pt idx="10">
                  <c:v>57329.529041671893</c:v>
                </c:pt>
                <c:pt idx="11">
                  <c:v>54291.801449745952</c:v>
                </c:pt>
                <c:pt idx="12">
                  <c:v>51620.439706634235</c:v>
                </c:pt>
                <c:pt idx="13">
                  <c:v>58403.598245765264</c:v>
                </c:pt>
                <c:pt idx="14">
                  <c:v>65027.738018811768</c:v>
                </c:pt>
                <c:pt idx="15">
                  <c:v>65942.903348452295</c:v>
                </c:pt>
                <c:pt idx="16">
                  <c:v>51563.462604823559</c:v>
                </c:pt>
                <c:pt idx="17">
                  <c:v>74772.933421831214</c:v>
                </c:pt>
                <c:pt idx="18">
                  <c:v>70654.460070624918</c:v>
                </c:pt>
                <c:pt idx="19">
                  <c:v>72847.509599521232</c:v>
                </c:pt>
                <c:pt idx="20">
                  <c:v>74595.112965148408</c:v>
                </c:pt>
                <c:pt idx="21">
                  <c:v>77588.150056071419</c:v>
                </c:pt>
                <c:pt idx="22">
                  <c:v>82314.912567547479</c:v>
                </c:pt>
                <c:pt idx="23">
                  <c:v>82869.55040432098</c:v>
                </c:pt>
                <c:pt idx="24">
                  <c:v>82938.530908850269</c:v>
                </c:pt>
                <c:pt idx="25">
                  <c:v>70134.340558226933</c:v>
                </c:pt>
                <c:pt idx="26">
                  <c:v>63102.619233221267</c:v>
                </c:pt>
                <c:pt idx="27">
                  <c:v>64445.340150978227</c:v>
                </c:pt>
                <c:pt idx="28">
                  <c:v>65363.919729571382</c:v>
                </c:pt>
                <c:pt idx="29">
                  <c:v>68500.688819442978</c:v>
                </c:pt>
                <c:pt idx="30">
                  <c:v>66684.385149271402</c:v>
                </c:pt>
                <c:pt idx="31">
                  <c:v>64910.725194928396</c:v>
                </c:pt>
                <c:pt idx="32">
                  <c:v>68553.871391105684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8-4BA1-A640-611AE9081DE9}"/>
            </c:ext>
          </c:extLst>
        </c:ser>
        <c:ser>
          <c:idx val="1"/>
          <c:order val="1"/>
          <c:tx>
            <c:strRef>
              <c:f>Graf1!$E$3</c:f>
              <c:strCache>
                <c:ptCount val="1"/>
                <c:pt idx="0">
                  <c:v>Mercado local - renta Fija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Graf1!$B$4:$C$36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  <c:pt idx="32">
                    <c:v>2026</c:v>
                  </c:pt>
                </c:lvl>
              </c:multiLvlStrCache>
            </c:multiLvlStrRef>
          </c:cat>
          <c:val>
            <c:numRef>
              <c:f>Graf1!$E$4:$E$36</c:f>
              <c:numCache>
                <c:formatCode>#,##0</c:formatCode>
                <c:ptCount val="33"/>
                <c:pt idx="0">
                  <c:v>101732.30282912341</c:v>
                </c:pt>
                <c:pt idx="1">
                  <c:v>104405.50832806318</c:v>
                </c:pt>
                <c:pt idx="2">
                  <c:v>106847.49584675187</c:v>
                </c:pt>
                <c:pt idx="3">
                  <c:v>110255.55601195322</c:v>
                </c:pt>
                <c:pt idx="4">
                  <c:v>111590.1965458614</c:v>
                </c:pt>
                <c:pt idx="5">
                  <c:v>116850.94089547946</c:v>
                </c:pt>
                <c:pt idx="6">
                  <c:v>120424.9044365634</c:v>
                </c:pt>
                <c:pt idx="7">
                  <c:v>120167.79534559601</c:v>
                </c:pt>
                <c:pt idx="8">
                  <c:v>121052.99433971326</c:v>
                </c:pt>
                <c:pt idx="9">
                  <c:v>122364.73746769325</c:v>
                </c:pt>
                <c:pt idx="10">
                  <c:v>123107.94846267553</c:v>
                </c:pt>
                <c:pt idx="11">
                  <c:v>125662.19825847546</c:v>
                </c:pt>
                <c:pt idx="12">
                  <c:v>125695.92003798389</c:v>
                </c:pt>
                <c:pt idx="13">
                  <c:v>127364.99311285259</c:v>
                </c:pt>
                <c:pt idx="14">
                  <c:v>129406.99778535173</c:v>
                </c:pt>
                <c:pt idx="15">
                  <c:v>134186.00584619748</c:v>
                </c:pt>
                <c:pt idx="16">
                  <c:v>135103.12644487672</c:v>
                </c:pt>
                <c:pt idx="17">
                  <c:v>143826.71319535171</c:v>
                </c:pt>
                <c:pt idx="18">
                  <c:v>148666.09631510844</c:v>
                </c:pt>
                <c:pt idx="19">
                  <c:v>155122.51131391802</c:v>
                </c:pt>
                <c:pt idx="20">
                  <c:v>156826.6733643722</c:v>
                </c:pt>
                <c:pt idx="21">
                  <c:v>162182.02203039889</c:v>
                </c:pt>
                <c:pt idx="22">
                  <c:v>161465.05162425607</c:v>
                </c:pt>
                <c:pt idx="23">
                  <c:v>165961.10693359876</c:v>
                </c:pt>
                <c:pt idx="24">
                  <c:v>170333.6374115246</c:v>
                </c:pt>
                <c:pt idx="25">
                  <c:v>173896.46420277026</c:v>
                </c:pt>
                <c:pt idx="26">
                  <c:v>178495.96318190458</c:v>
                </c:pt>
                <c:pt idx="27">
                  <c:v>179288.73802464973</c:v>
                </c:pt>
                <c:pt idx="28">
                  <c:v>182883.79595490496</c:v>
                </c:pt>
                <c:pt idx="29">
                  <c:v>189430.56732388522</c:v>
                </c:pt>
                <c:pt idx="30">
                  <c:v>192828.24548599232</c:v>
                </c:pt>
                <c:pt idx="31">
                  <c:v>194063.85483407741</c:v>
                </c:pt>
                <c:pt idx="32">
                  <c:v>197881.30241909402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8-4BA1-A640-611AE9081DE9}"/>
            </c:ext>
          </c:extLst>
        </c:ser>
        <c:ser>
          <c:idx val="2"/>
          <c:order val="2"/>
          <c:tx>
            <c:strRef>
              <c:f>Graf1!$F$3</c:f>
              <c:strCache>
                <c:ptCount val="1"/>
                <c:pt idx="0">
                  <c:v>Mercado externo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  <a:effectLst/>
          </c:spPr>
          <c:invertIfNegative val="0"/>
          <c:cat>
            <c:multiLvlStrRef>
              <c:f>Graf1!$B$4:$C$36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  <c:pt idx="32">
                    <c:v>2026</c:v>
                  </c:pt>
                </c:lvl>
              </c:multiLvlStrCache>
            </c:multiLvlStrRef>
          </c:cat>
          <c:val>
            <c:numRef>
              <c:f>Graf1!$F$4:$F$36</c:f>
              <c:numCache>
                <c:formatCode>#,##0</c:formatCode>
                <c:ptCount val="33"/>
                <c:pt idx="0">
                  <c:v>40105.384091549073</c:v>
                </c:pt>
                <c:pt idx="1">
                  <c:v>43340.067534303787</c:v>
                </c:pt>
                <c:pt idx="2">
                  <c:v>44354.727107551334</c:v>
                </c:pt>
                <c:pt idx="3">
                  <c:v>46687.208504499024</c:v>
                </c:pt>
                <c:pt idx="4">
                  <c:v>45192.802426715774</c:v>
                </c:pt>
                <c:pt idx="5">
                  <c:v>46955.176005366069</c:v>
                </c:pt>
                <c:pt idx="6">
                  <c:v>51032.847948385301</c:v>
                </c:pt>
                <c:pt idx="7">
                  <c:v>53267.565156888981</c:v>
                </c:pt>
                <c:pt idx="8">
                  <c:v>67094.760940507607</c:v>
                </c:pt>
                <c:pt idx="9">
                  <c:v>67880.927941493632</c:v>
                </c:pt>
                <c:pt idx="10">
                  <c:v>64798.957363020294</c:v>
                </c:pt>
                <c:pt idx="11">
                  <c:v>58077.352302782463</c:v>
                </c:pt>
                <c:pt idx="12">
                  <c:v>63462.881942204076</c:v>
                </c:pt>
                <c:pt idx="13">
                  <c:v>67145.937404892975</c:v>
                </c:pt>
                <c:pt idx="14">
                  <c:v>83855.034979102071</c:v>
                </c:pt>
                <c:pt idx="15">
                  <c:v>91284.917377740683</c:v>
                </c:pt>
                <c:pt idx="16">
                  <c:v>90203.782144995319</c:v>
                </c:pt>
                <c:pt idx="17">
                  <c:v>104860.4469417443</c:v>
                </c:pt>
                <c:pt idx="18">
                  <c:v>107767.10823198105</c:v>
                </c:pt>
                <c:pt idx="19">
                  <c:v>97174.096386260979</c:v>
                </c:pt>
                <c:pt idx="20">
                  <c:v>89574.376633694585</c:v>
                </c:pt>
                <c:pt idx="21">
                  <c:v>91468.303617824728</c:v>
                </c:pt>
                <c:pt idx="22">
                  <c:v>106406.76391615027</c:v>
                </c:pt>
                <c:pt idx="23">
                  <c:v>105115.99978633394</c:v>
                </c:pt>
                <c:pt idx="24">
                  <c:v>119456.67257177505</c:v>
                </c:pt>
                <c:pt idx="25">
                  <c:v>116155.92893681233</c:v>
                </c:pt>
                <c:pt idx="26">
                  <c:v>112036.82028393913</c:v>
                </c:pt>
                <c:pt idx="27">
                  <c:v>123162.893125595</c:v>
                </c:pt>
                <c:pt idx="28">
                  <c:v>121478.13243656362</c:v>
                </c:pt>
                <c:pt idx="29">
                  <c:v>122639.83486866236</c:v>
                </c:pt>
                <c:pt idx="30">
                  <c:v>127612.75756667744</c:v>
                </c:pt>
                <c:pt idx="31">
                  <c:v>122661.66985329989</c:v>
                </c:pt>
                <c:pt idx="32">
                  <c:v>128870.55373839836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8-4BA1-A640-611AE908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3"/>
          <c:order val="3"/>
          <c:tx>
            <c:strRef>
              <c:f>Graf1!$G$3</c:f>
              <c:strCache>
                <c:ptCount val="1"/>
                <c:pt idx="0">
                  <c:v>Stock de títulos de deuda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Graf1!$B$4:$C$36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  <c:pt idx="32">
                    <c:v>2026</c:v>
                  </c:pt>
                </c:lvl>
              </c:multiLvlStrCache>
            </c:multiLvlStrRef>
          </c:cat>
          <c:val>
            <c:numRef>
              <c:f>Graf1!$G$4:$G$36</c:f>
              <c:numCache>
                <c:formatCode>#,##0</c:formatCode>
                <c:ptCount val="33"/>
                <c:pt idx="0">
                  <c:v>190555.90930908889</c:v>
                </c:pt>
                <c:pt idx="1">
                  <c:v>198567.00570849402</c:v>
                </c:pt>
                <c:pt idx="2">
                  <c:v>202861.94959898081</c:v>
                </c:pt>
                <c:pt idx="3">
                  <c:v>206799.24803200361</c:v>
                </c:pt>
                <c:pt idx="4">
                  <c:v>208827.70890660177</c:v>
                </c:pt>
                <c:pt idx="5">
                  <c:v>215874.6284902133</c:v>
                </c:pt>
                <c:pt idx="6">
                  <c:v>224665.22199253214</c:v>
                </c:pt>
                <c:pt idx="7">
                  <c:v>231773.62385419974</c:v>
                </c:pt>
                <c:pt idx="8">
                  <c:v>246310.64088571069</c:v>
                </c:pt>
                <c:pt idx="9">
                  <c:v>255464.71277847775</c:v>
                </c:pt>
                <c:pt idx="10">
                  <c:v>245236.43486736773</c:v>
                </c:pt>
                <c:pt idx="11">
                  <c:v>238031.35201100388</c:v>
                </c:pt>
                <c:pt idx="12">
                  <c:v>240779.24168682221</c:v>
                </c:pt>
                <c:pt idx="13">
                  <c:v>252914.52876351081</c:v>
                </c:pt>
                <c:pt idx="14">
                  <c:v>278289.77078326559</c:v>
                </c:pt>
                <c:pt idx="15">
                  <c:v>291413.82657239045</c:v>
                </c:pt>
                <c:pt idx="16">
                  <c:v>276870.37119469559</c:v>
                </c:pt>
                <c:pt idx="17">
                  <c:v>323460.09355892724</c:v>
                </c:pt>
                <c:pt idx="18">
                  <c:v>327087.66461771441</c:v>
                </c:pt>
                <c:pt idx="19">
                  <c:v>325144.11729970021</c:v>
                </c:pt>
                <c:pt idx="20">
                  <c:v>320996.1629632152</c:v>
                </c:pt>
                <c:pt idx="21">
                  <c:v>331238.47570429504</c:v>
                </c:pt>
                <c:pt idx="22">
                  <c:v>350186.72810795379</c:v>
                </c:pt>
                <c:pt idx="23">
                  <c:v>353946.65712425369</c:v>
                </c:pt>
                <c:pt idx="24">
                  <c:v>372728.84089214989</c:v>
                </c:pt>
                <c:pt idx="25">
                  <c:v>360186.73369780951</c:v>
                </c:pt>
                <c:pt idx="26">
                  <c:v>353635.40269906499</c:v>
                </c:pt>
                <c:pt idx="27">
                  <c:v>366896.97130122298</c:v>
                </c:pt>
                <c:pt idx="28">
                  <c:v>369725.84812103998</c:v>
                </c:pt>
                <c:pt idx="29">
                  <c:v>380571.09101199056</c:v>
                </c:pt>
                <c:pt idx="30">
                  <c:v>387125.38820194115</c:v>
                </c:pt>
                <c:pt idx="31">
                  <c:v>381636.24988230574</c:v>
                </c:pt>
                <c:pt idx="32">
                  <c:v>395305.72754859808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8-4A54-863F-8D920001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77006172839507"/>
          <c:y val="4.6980101131533659E-3"/>
          <c:w val="0.58324757495590829"/>
          <c:h val="0.25521507492662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Graf2!$D$3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2025 IV Trim</c:v>
                  </c:pt>
                  <c:pt idx="1">
                    <c:v>2026 I Trim</c:v>
                  </c:pt>
                  <c:pt idx="2">
                    <c:v>2025 IV Trim</c:v>
                  </c:pt>
                  <c:pt idx="3">
                    <c:v>2026 I Trim</c:v>
                  </c:pt>
                  <c:pt idx="4">
                    <c:v>2025 IV Trim</c:v>
                  </c:pt>
                  <c:pt idx="5">
                    <c:v>2026 I Trim</c:v>
                  </c:pt>
                  <c:pt idx="6">
                    <c:v>2025 IV Trim</c:v>
                  </c:pt>
                  <c:pt idx="7">
                    <c:v>2026 I Trim</c:v>
                  </c:pt>
                  <c:pt idx="8">
                    <c:v>2025 IV Trim</c:v>
                  </c:pt>
                  <c:pt idx="9">
                    <c:v>2026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Graf2!$D$4:$D$13</c:f>
              <c:numCache>
                <c:formatCode>#,##0</c:formatCode>
                <c:ptCount val="10"/>
                <c:pt idx="0">
                  <c:v>1437.5981884386074</c:v>
                </c:pt>
                <c:pt idx="1">
                  <c:v>2005.6114413500402</c:v>
                </c:pt>
                <c:pt idx="2">
                  <c:v>432.9</c:v>
                </c:pt>
                <c:pt idx="3">
                  <c:v>766.21902692717299</c:v>
                </c:pt>
                <c:pt idx="4">
                  <c:v>11326.852536948956</c:v>
                </c:pt>
                <c:pt idx="5">
                  <c:v>12534.970887073901</c:v>
                </c:pt>
                <c:pt idx="6">
                  <c:v>8147.1465376608494</c:v>
                </c:pt>
                <c:pt idx="7">
                  <c:v>8437.467566100815</c:v>
                </c:pt>
                <c:pt idx="8">
                  <c:v>102.3942148342187</c:v>
                </c:pt>
                <c:pt idx="9">
                  <c:v>168.53971381751461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5-4506-997A-BF619E92A4C4}"/>
            </c:ext>
          </c:extLst>
        </c:ser>
        <c:ser>
          <c:idx val="1"/>
          <c:order val="1"/>
          <c:tx>
            <c:strRef>
              <c:f>Graf2!$E$3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2025 IV Trim</c:v>
                  </c:pt>
                  <c:pt idx="1">
                    <c:v>2026 I Trim</c:v>
                  </c:pt>
                  <c:pt idx="2">
                    <c:v>2025 IV Trim</c:v>
                  </c:pt>
                  <c:pt idx="3">
                    <c:v>2026 I Trim</c:v>
                  </c:pt>
                  <c:pt idx="4">
                    <c:v>2025 IV Trim</c:v>
                  </c:pt>
                  <c:pt idx="5">
                    <c:v>2026 I Trim</c:v>
                  </c:pt>
                  <c:pt idx="6">
                    <c:v>2025 IV Trim</c:v>
                  </c:pt>
                  <c:pt idx="7">
                    <c:v>2026 I Trim</c:v>
                  </c:pt>
                  <c:pt idx="8">
                    <c:v>2025 IV Trim</c:v>
                  </c:pt>
                  <c:pt idx="9">
                    <c:v>2026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Graf2!$E$4:$E$13</c:f>
              <c:numCache>
                <c:formatCode>#,##0</c:formatCode>
                <c:ptCount val="10"/>
                <c:pt idx="0">
                  <c:v>25070.430719701999</c:v>
                </c:pt>
                <c:pt idx="1">
                  <c:v>23975.686604374641</c:v>
                </c:pt>
                <c:pt idx="2">
                  <c:v>14356.907235109034</c:v>
                </c:pt>
                <c:pt idx="3">
                  <c:v>14615.720366026919</c:v>
                </c:pt>
                <c:pt idx="4">
                  <c:v>42239.202406874567</c:v>
                </c:pt>
                <c:pt idx="5">
                  <c:v>44314.900159311743</c:v>
                </c:pt>
                <c:pt idx="6">
                  <c:v>7736.7303102774349</c:v>
                </c:pt>
                <c:pt idx="7">
                  <c:v>7573.5939383659115</c:v>
                </c:pt>
                <c:pt idx="8">
                  <c:v>8597.1966831310037</c:v>
                </c:pt>
                <c:pt idx="9">
                  <c:v>8795.1587244682942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5-4506-997A-BF619E92A4C4}"/>
            </c:ext>
          </c:extLst>
        </c:ser>
        <c:ser>
          <c:idx val="2"/>
          <c:order val="2"/>
          <c:tx>
            <c:strRef>
              <c:f>Graf2!$F$3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2025 IV Trim</c:v>
                  </c:pt>
                  <c:pt idx="1">
                    <c:v>2026 I Trim</c:v>
                  </c:pt>
                  <c:pt idx="2">
                    <c:v>2025 IV Trim</c:v>
                  </c:pt>
                  <c:pt idx="3">
                    <c:v>2026 I Trim</c:v>
                  </c:pt>
                  <c:pt idx="4">
                    <c:v>2025 IV Trim</c:v>
                  </c:pt>
                  <c:pt idx="5">
                    <c:v>2026 I Trim</c:v>
                  </c:pt>
                  <c:pt idx="6">
                    <c:v>2025 IV Trim</c:v>
                  </c:pt>
                  <c:pt idx="7">
                    <c:v>2026 I Trim</c:v>
                  </c:pt>
                  <c:pt idx="8">
                    <c:v>2025 IV Trim</c:v>
                  </c:pt>
                  <c:pt idx="9">
                    <c:v>2026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Graf2!$F$4:$F$13</c:f>
              <c:numCache>
                <c:formatCode>#,##0</c:formatCode>
                <c:ptCount val="10"/>
                <c:pt idx="0">
                  <c:v>2188.1393414057288</c:v>
                </c:pt>
                <c:pt idx="1">
                  <c:v>2161.9501187141032</c:v>
                </c:pt>
                <c:pt idx="2">
                  <c:v>5843.6550360049059</c:v>
                </c:pt>
                <c:pt idx="3">
                  <c:v>5996.2047259460951</c:v>
                </c:pt>
                <c:pt idx="4">
                  <c:v>3518.0837359715269</c:v>
                </c:pt>
                <c:pt idx="5">
                  <c:v>3495.5078426787059</c:v>
                </c:pt>
                <c:pt idx="6">
                  <c:v>376.05541464963454</c:v>
                </c:pt>
                <c:pt idx="7">
                  <c:v>398.26772343605541</c:v>
                </c:pt>
                <c:pt idx="8">
                  <c:v>2958.0839166096098</c:v>
                </c:pt>
                <c:pt idx="9">
                  <c:v>2913.7552916708933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5-4506-997A-BF619E92A4C4}"/>
            </c:ext>
          </c:extLst>
        </c:ser>
        <c:ser>
          <c:idx val="3"/>
          <c:order val="3"/>
          <c:tx>
            <c:strRef>
              <c:f>Graf2!$G$3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2025 IV Trim</c:v>
                  </c:pt>
                  <c:pt idx="1">
                    <c:v>2026 I Trim</c:v>
                  </c:pt>
                  <c:pt idx="2">
                    <c:v>2025 IV Trim</c:v>
                  </c:pt>
                  <c:pt idx="3">
                    <c:v>2026 I Trim</c:v>
                  </c:pt>
                  <c:pt idx="4">
                    <c:v>2025 IV Trim</c:v>
                  </c:pt>
                  <c:pt idx="5">
                    <c:v>2026 I Trim</c:v>
                  </c:pt>
                  <c:pt idx="6">
                    <c:v>2025 IV Trim</c:v>
                  </c:pt>
                  <c:pt idx="7">
                    <c:v>2026 I Trim</c:v>
                  </c:pt>
                  <c:pt idx="8">
                    <c:v>2025 IV Trim</c:v>
                  </c:pt>
                  <c:pt idx="9">
                    <c:v>2026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Graf2!$G$4:$G$13</c:f>
              <c:numCache>
                <c:formatCode>#,##0</c:formatCode>
                <c:ptCount val="10"/>
                <c:pt idx="0">
                  <c:v>14465.596368479908</c:v>
                </c:pt>
                <c:pt idx="1">
                  <c:v>14636.165482518934</c:v>
                </c:pt>
                <c:pt idx="2">
                  <c:v>53586.900138266683</c:v>
                </c:pt>
                <c:pt idx="3">
                  <c:v>56105.177158856852</c:v>
                </c:pt>
                <c:pt idx="4">
                  <c:v>5702.9755845976179</c:v>
                </c:pt>
                <c:pt idx="5">
                  <c:v>5803.8475612960274</c:v>
                </c:pt>
                <c:pt idx="6">
                  <c:v>493.65150503046971</c:v>
                </c:pt>
                <c:pt idx="7">
                  <c:v>472.39229199022816</c:v>
                </c:pt>
                <c:pt idx="8">
                  <c:v>15193.052070075486</c:v>
                </c:pt>
                <c:pt idx="9">
                  <c:v>14970.271338694687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D5-4506-997A-BF619E92A4C4}"/>
            </c:ext>
          </c:extLst>
        </c:ser>
        <c:ser>
          <c:idx val="4"/>
          <c:order val="4"/>
          <c:tx>
            <c:strRef>
              <c:f>Graf2!$H$3</c:f>
              <c:strCache>
                <c:ptCount val="1"/>
                <c:pt idx="0">
                  <c:v>Gobierno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2025 IV Trim</c:v>
                  </c:pt>
                  <c:pt idx="1">
                    <c:v>2026 I Trim</c:v>
                  </c:pt>
                  <c:pt idx="2">
                    <c:v>2025 IV Trim</c:v>
                  </c:pt>
                  <c:pt idx="3">
                    <c:v>2026 I Trim</c:v>
                  </c:pt>
                  <c:pt idx="4">
                    <c:v>2025 IV Trim</c:v>
                  </c:pt>
                  <c:pt idx="5">
                    <c:v>2026 I Trim</c:v>
                  </c:pt>
                  <c:pt idx="6">
                    <c:v>2025 IV Trim</c:v>
                  </c:pt>
                  <c:pt idx="7">
                    <c:v>2026 I Trim</c:v>
                  </c:pt>
                  <c:pt idx="8">
                    <c:v>2025 IV Trim</c:v>
                  </c:pt>
                  <c:pt idx="9">
                    <c:v>2026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Graf2!$H$4:$H$13</c:f>
              <c:numCache>
                <c:formatCode>#,##0</c:formatCode>
                <c:ptCount val="10"/>
                <c:pt idx="0">
                  <c:v>45388.192753383708</c:v>
                </c:pt>
                <c:pt idx="1">
                  <c:v>45571.616924396571</c:v>
                </c:pt>
                <c:pt idx="2">
                  <c:v>58530.357548161286</c:v>
                </c:pt>
                <c:pt idx="3">
                  <c:v>62969.211039704649</c:v>
                </c:pt>
                <c:pt idx="4">
                  <c:v>5297.8638580405386</c:v>
                </c:pt>
                <c:pt idx="5">
                  <c:v>5252.2272569530205</c:v>
                </c:pt>
                <c:pt idx="6">
                  <c:v>23328.811382285036</c:v>
                </c:pt>
                <c:pt idx="7">
                  <c:v>25149.87561445346</c:v>
                </c:pt>
                <c:pt idx="8">
                  <c:v>2907.298092138029</c:v>
                </c:pt>
                <c:pt idx="9">
                  <c:v>2831.5900896701041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D5-4506-997A-BF619E92A4C4}"/>
            </c:ext>
          </c:extLst>
        </c:ser>
        <c:ser>
          <c:idx val="5"/>
          <c:order val="5"/>
          <c:tx>
            <c:strRef>
              <c:f>Graf2!$I$3</c:f>
              <c:strCache>
                <c:ptCount val="1"/>
                <c:pt idx="0">
                  <c:v>Emisores extranjeros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2025 IV Trim</c:v>
                  </c:pt>
                  <c:pt idx="1">
                    <c:v>2026 I Trim</c:v>
                  </c:pt>
                  <c:pt idx="2">
                    <c:v>2025 IV Trim</c:v>
                  </c:pt>
                  <c:pt idx="3">
                    <c:v>2026 I Trim</c:v>
                  </c:pt>
                  <c:pt idx="4">
                    <c:v>2025 IV Trim</c:v>
                  </c:pt>
                  <c:pt idx="5">
                    <c:v>2026 I Trim</c:v>
                  </c:pt>
                  <c:pt idx="6">
                    <c:v>2025 IV Trim</c:v>
                  </c:pt>
                  <c:pt idx="7">
                    <c:v>2026 I Trim</c:v>
                  </c:pt>
                  <c:pt idx="8">
                    <c:v>2025 IV Trim</c:v>
                  </c:pt>
                  <c:pt idx="9">
                    <c:v>2026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Graf2!$I$4:$I$13</c:f>
              <c:numCache>
                <c:formatCode>#,##0</c:formatCode>
                <c:ptCount val="10"/>
                <c:pt idx="0">
                  <c:v>39.727960000000003</c:v>
                </c:pt>
                <c:pt idx="1">
                  <c:v>39.841720000000002</c:v>
                </c:pt>
                <c:pt idx="2">
                  <c:v>0</c:v>
                </c:pt>
                <c:pt idx="3">
                  <c:v>0</c:v>
                </c:pt>
                <c:pt idx="4">
                  <c:v>0.19863980000000001</c:v>
                </c:pt>
                <c:pt idx="5">
                  <c:v>0.19920860000000001</c:v>
                </c:pt>
                <c:pt idx="6">
                  <c:v>0</c:v>
                </c:pt>
                <c:pt idx="7">
                  <c:v>0</c:v>
                </c:pt>
                <c:pt idx="8">
                  <c:v>157.72000120000001</c:v>
                </c:pt>
                <c:pt idx="9">
                  <c:v>158.1716284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D5-4506-997A-BF619E92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237213403881"/>
          <c:y val="4.6980101131533971E-3"/>
          <c:w val="0.43311640211640212"/>
          <c:h val="0.33590673801747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2649911816579"/>
          <c:y val="2.795175412233776E-2"/>
          <c:w val="0.86652072310405648"/>
          <c:h val="0.796450427383768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Graf3!$E$3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C00000"/>
            </a:solidFill>
            <a:ln w="9525">
              <a:noFill/>
              <a:prstDash val="solid"/>
            </a:ln>
            <a:effectLst/>
          </c:spPr>
          <c:invertIfNegative val="0"/>
          <c:cat>
            <c:multiLvlStrRef>
              <c:f>Graf3!$B$4:$C$36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  <c:pt idx="32">
                    <c:v>2026</c:v>
                  </c:pt>
                </c:lvl>
              </c:multiLvlStrCache>
            </c:multiLvlStrRef>
          </c:cat>
          <c:val>
            <c:numRef>
              <c:f>Graf3!$E$4:$E$36</c:f>
              <c:numCache>
                <c:formatCode>#,##0</c:formatCode>
                <c:ptCount val="33"/>
                <c:pt idx="0">
                  <c:v>1397.8012309204523</c:v>
                </c:pt>
                <c:pt idx="1">
                  <c:v>1077.7616092691296</c:v>
                </c:pt>
                <c:pt idx="2">
                  <c:v>1052.8457078599185</c:v>
                </c:pt>
                <c:pt idx="3">
                  <c:v>-306.49933878493937</c:v>
                </c:pt>
                <c:pt idx="4">
                  <c:v>-21.105766217458495</c:v>
                </c:pt>
                <c:pt idx="5">
                  <c:v>2308.8147770346241</c:v>
                </c:pt>
                <c:pt idx="6">
                  <c:v>2677.3725529274357</c:v>
                </c:pt>
                <c:pt idx="7">
                  <c:v>4750.7268050025732</c:v>
                </c:pt>
                <c:pt idx="8">
                  <c:v>5043.50882221966</c:v>
                </c:pt>
                <c:pt idx="9">
                  <c:v>-8509.2019731918881</c:v>
                </c:pt>
                <c:pt idx="10">
                  <c:v>-11666.258342510955</c:v>
                </c:pt>
                <c:pt idx="11">
                  <c:v>-1230.7513831864662</c:v>
                </c:pt>
                <c:pt idx="12">
                  <c:v>-3304.2612527144588</c:v>
                </c:pt>
                <c:pt idx="13">
                  <c:v>-3361.3698629198043</c:v>
                </c:pt>
                <c:pt idx="14">
                  <c:v>-1109.2707563597169</c:v>
                </c:pt>
                <c:pt idx="15">
                  <c:v>-639.15653886501059</c:v>
                </c:pt>
                <c:pt idx="16">
                  <c:v>1593.8742478371912</c:v>
                </c:pt>
                <c:pt idx="17">
                  <c:v>4476.7623178327722</c:v>
                </c:pt>
                <c:pt idx="18">
                  <c:v>2722.3039254793821</c:v>
                </c:pt>
                <c:pt idx="19">
                  <c:v>4987.7645496816849</c:v>
                </c:pt>
                <c:pt idx="20">
                  <c:v>-318.20373925257923</c:v>
                </c:pt>
                <c:pt idx="21">
                  <c:v>934.23214449374314</c:v>
                </c:pt>
                <c:pt idx="22">
                  <c:v>-1702.6516309284857</c:v>
                </c:pt>
                <c:pt idx="23">
                  <c:v>120.76328302506408</c:v>
                </c:pt>
                <c:pt idx="24">
                  <c:v>2319.2578672000982</c:v>
                </c:pt>
                <c:pt idx="25">
                  <c:v>3753.7658785032227</c:v>
                </c:pt>
                <c:pt idx="26">
                  <c:v>1630.668100511788</c:v>
                </c:pt>
                <c:pt idx="27">
                  <c:v>-202.8848036852246</c:v>
                </c:pt>
                <c:pt idx="28">
                  <c:v>-144.34342142367893</c:v>
                </c:pt>
                <c:pt idx="29">
                  <c:v>1797.8486942337929</c:v>
                </c:pt>
                <c:pt idx="30">
                  <c:v>-2525.2187935123193</c:v>
                </c:pt>
                <c:pt idx="31">
                  <c:v>-1357.883758075546</c:v>
                </c:pt>
                <c:pt idx="32">
                  <c:v>922.06812430653531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D-4A0E-A8B6-6D3BEE62E4F8}"/>
            </c:ext>
          </c:extLst>
        </c:ser>
        <c:ser>
          <c:idx val="4"/>
          <c:order val="1"/>
          <c:tx>
            <c:strRef>
              <c:f>Graf3!$H$3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Graf3!$B$4:$C$36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  <c:pt idx="32">
                    <c:v>2026</c:v>
                  </c:pt>
                </c:lvl>
              </c:multiLvlStrCache>
            </c:multiLvlStrRef>
          </c:cat>
          <c:val>
            <c:numRef>
              <c:f>Graf3!$H$4:$H$36</c:f>
              <c:numCache>
                <c:formatCode>#,##0</c:formatCode>
                <c:ptCount val="33"/>
                <c:pt idx="0">
                  <c:v>235.63176979907041</c:v>
                </c:pt>
                <c:pt idx="1">
                  <c:v>1504.6733954189488</c:v>
                </c:pt>
                <c:pt idx="2">
                  <c:v>1509.8571850344561</c:v>
                </c:pt>
                <c:pt idx="3">
                  <c:v>1625.8486430029188</c:v>
                </c:pt>
                <c:pt idx="4">
                  <c:v>828.07329788251252</c:v>
                </c:pt>
                <c:pt idx="5">
                  <c:v>2686.1644013944883</c:v>
                </c:pt>
                <c:pt idx="6">
                  <c:v>853.87481005584152</c:v>
                </c:pt>
                <c:pt idx="7">
                  <c:v>906.92959810042282</c:v>
                </c:pt>
                <c:pt idx="8">
                  <c:v>1503.3066029571457</c:v>
                </c:pt>
                <c:pt idx="9">
                  <c:v>5214.7391688139478</c:v>
                </c:pt>
                <c:pt idx="10">
                  <c:v>962.30681960447657</c:v>
                </c:pt>
                <c:pt idx="11">
                  <c:v>1438.4238284384369</c:v>
                </c:pt>
                <c:pt idx="12">
                  <c:v>1670.0270328583817</c:v>
                </c:pt>
                <c:pt idx="13">
                  <c:v>4160.7878315695398</c:v>
                </c:pt>
                <c:pt idx="14">
                  <c:v>8132.5654326741551</c:v>
                </c:pt>
                <c:pt idx="15">
                  <c:v>2294.808416301184</c:v>
                </c:pt>
                <c:pt idx="16">
                  <c:v>3814.8847545317867</c:v>
                </c:pt>
                <c:pt idx="17">
                  <c:v>4357.3756339421534</c:v>
                </c:pt>
                <c:pt idx="18">
                  <c:v>-185.26562065749204</c:v>
                </c:pt>
                <c:pt idx="19">
                  <c:v>765.44282153063011</c:v>
                </c:pt>
                <c:pt idx="20">
                  <c:v>-581.12350652944451</c:v>
                </c:pt>
                <c:pt idx="21">
                  <c:v>3444.0837653036929</c:v>
                </c:pt>
                <c:pt idx="22">
                  <c:v>1964.9312264003897</c:v>
                </c:pt>
                <c:pt idx="23">
                  <c:v>3216.7350343425433</c:v>
                </c:pt>
                <c:pt idx="24">
                  <c:v>3564.1943481239973</c:v>
                </c:pt>
                <c:pt idx="25">
                  <c:v>2565.2318601836896</c:v>
                </c:pt>
                <c:pt idx="26">
                  <c:v>5661.8234129949669</c:v>
                </c:pt>
                <c:pt idx="27">
                  <c:v>-1136.0217047130682</c:v>
                </c:pt>
                <c:pt idx="28">
                  <c:v>3380.0955609047951</c:v>
                </c:pt>
                <c:pt idx="29">
                  <c:v>5796.8544556714141</c:v>
                </c:pt>
                <c:pt idx="30">
                  <c:v>3137.5995861401284</c:v>
                </c:pt>
                <c:pt idx="31">
                  <c:v>193.13776678362831</c:v>
                </c:pt>
                <c:pt idx="32">
                  <c:v>5361.4818208750985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5D-4A0E-A8B6-6D3BEE62E4F8}"/>
            </c:ext>
          </c:extLst>
        </c:ser>
        <c:ser>
          <c:idx val="3"/>
          <c:order val="2"/>
          <c:tx>
            <c:strRef>
              <c:f>Graf3!$G$3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Graf3!$B$4:$C$36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  <c:pt idx="32">
                    <c:v>2026</c:v>
                  </c:pt>
                </c:lvl>
              </c:multiLvlStrCache>
            </c:multiLvlStrRef>
          </c:cat>
          <c:val>
            <c:numRef>
              <c:f>Graf3!$G$4:$G$36</c:f>
              <c:numCache>
                <c:formatCode>#,##0</c:formatCode>
                <c:ptCount val="33"/>
                <c:pt idx="0">
                  <c:v>-83.559638581283394</c:v>
                </c:pt>
                <c:pt idx="1">
                  <c:v>1356.1236413166198</c:v>
                </c:pt>
                <c:pt idx="2">
                  <c:v>448.53068653335708</c:v>
                </c:pt>
                <c:pt idx="3">
                  <c:v>723.91901531891403</c:v>
                </c:pt>
                <c:pt idx="4">
                  <c:v>-393.54080234240223</c:v>
                </c:pt>
                <c:pt idx="5">
                  <c:v>1961.1721998889977</c:v>
                </c:pt>
                <c:pt idx="6">
                  <c:v>1582.2200218200317</c:v>
                </c:pt>
                <c:pt idx="7">
                  <c:v>808.03780517543112</c:v>
                </c:pt>
                <c:pt idx="8">
                  <c:v>2309.2691375685845</c:v>
                </c:pt>
                <c:pt idx="9">
                  <c:v>2437.8343258866535</c:v>
                </c:pt>
                <c:pt idx="10">
                  <c:v>874.22701227498942</c:v>
                </c:pt>
                <c:pt idx="11">
                  <c:v>-514.10265393518921</c:v>
                </c:pt>
                <c:pt idx="12">
                  <c:v>310.55621618381224</c:v>
                </c:pt>
                <c:pt idx="13">
                  <c:v>99.193500086236114</c:v>
                </c:pt>
                <c:pt idx="14">
                  <c:v>2576.3435503831556</c:v>
                </c:pt>
                <c:pt idx="15">
                  <c:v>343.14248845757425</c:v>
                </c:pt>
                <c:pt idx="16">
                  <c:v>1141.7598293199408</c:v>
                </c:pt>
                <c:pt idx="17">
                  <c:v>998.37575325950434</c:v>
                </c:pt>
                <c:pt idx="18">
                  <c:v>-155.71965593553341</c:v>
                </c:pt>
                <c:pt idx="19">
                  <c:v>392.29409137115249</c:v>
                </c:pt>
                <c:pt idx="20">
                  <c:v>704.54055216881193</c:v>
                </c:pt>
                <c:pt idx="21">
                  <c:v>288.33554541937326</c:v>
                </c:pt>
                <c:pt idx="22">
                  <c:v>1173.9766586772741</c:v>
                </c:pt>
                <c:pt idx="23">
                  <c:v>-20.045950238730143</c:v>
                </c:pt>
                <c:pt idx="24">
                  <c:v>1897.7622543204407</c:v>
                </c:pt>
                <c:pt idx="25">
                  <c:v>246.91125938082888</c:v>
                </c:pt>
                <c:pt idx="26">
                  <c:v>-368.75875962701809</c:v>
                </c:pt>
                <c:pt idx="27">
                  <c:v>1911.4284329706561</c:v>
                </c:pt>
                <c:pt idx="28">
                  <c:v>1282.8070552204208</c:v>
                </c:pt>
                <c:pt idx="29">
                  <c:v>1144.9521790152451</c:v>
                </c:pt>
                <c:pt idx="30">
                  <c:v>239.37829157024697</c:v>
                </c:pt>
                <c:pt idx="31">
                  <c:v>2244.6955505533665</c:v>
                </c:pt>
                <c:pt idx="32">
                  <c:v>1789.7283152738023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D-4A0E-A8B6-6D3BEE62E4F8}"/>
            </c:ext>
          </c:extLst>
        </c:ser>
        <c:ser>
          <c:idx val="2"/>
          <c:order val="3"/>
          <c:tx>
            <c:strRef>
              <c:f>Graf3!$F$3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</a:ln>
            <a:effectLst/>
          </c:spPr>
          <c:invertIfNegative val="0"/>
          <c:cat>
            <c:multiLvlStrRef>
              <c:f>Graf3!$B$4:$C$36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  <c:pt idx="32">
                    <c:v>2026</c:v>
                  </c:pt>
                </c:lvl>
              </c:multiLvlStrCache>
            </c:multiLvlStrRef>
          </c:cat>
          <c:val>
            <c:numRef>
              <c:f>Graf3!$F$4:$F$36</c:f>
              <c:numCache>
                <c:formatCode>#,##0</c:formatCode>
                <c:ptCount val="33"/>
                <c:pt idx="0">
                  <c:v>-138.03461751345964</c:v>
                </c:pt>
                <c:pt idx="1">
                  <c:v>214.21485748351583</c:v>
                </c:pt>
                <c:pt idx="2">
                  <c:v>245.56256579569524</c:v>
                </c:pt>
                <c:pt idx="3">
                  <c:v>266.304281405354</c:v>
                </c:pt>
                <c:pt idx="4">
                  <c:v>266.29749790528894</c:v>
                </c:pt>
                <c:pt idx="5">
                  <c:v>72.612753176341627</c:v>
                </c:pt>
                <c:pt idx="6">
                  <c:v>145.28254026037794</c:v>
                </c:pt>
                <c:pt idx="7">
                  <c:v>-131.25061635138294</c:v>
                </c:pt>
                <c:pt idx="8">
                  <c:v>854.35214453014862</c:v>
                </c:pt>
                <c:pt idx="9">
                  <c:v>-146.45368906576078</c:v>
                </c:pt>
                <c:pt idx="10">
                  <c:v>21.26312046871314</c:v>
                </c:pt>
                <c:pt idx="11">
                  <c:v>253.28350287605801</c:v>
                </c:pt>
                <c:pt idx="12">
                  <c:v>259.55372070344089</c:v>
                </c:pt>
                <c:pt idx="13">
                  <c:v>319.87306323091491</c:v>
                </c:pt>
                <c:pt idx="14">
                  <c:v>672.01932341809663</c:v>
                </c:pt>
                <c:pt idx="15">
                  <c:v>-20.557385993298467</c:v>
                </c:pt>
                <c:pt idx="16">
                  <c:v>-77.206028662930322</c:v>
                </c:pt>
                <c:pt idx="17">
                  <c:v>-389.16953434634547</c:v>
                </c:pt>
                <c:pt idx="18">
                  <c:v>-114.41405957347303</c:v>
                </c:pt>
                <c:pt idx="19">
                  <c:v>78.910937964350524</c:v>
                </c:pt>
                <c:pt idx="20">
                  <c:v>34.791602679842796</c:v>
                </c:pt>
                <c:pt idx="21">
                  <c:v>184.83163279584579</c:v>
                </c:pt>
                <c:pt idx="22">
                  <c:v>-181.17366328569977</c:v>
                </c:pt>
                <c:pt idx="23">
                  <c:v>-172.76675609007765</c:v>
                </c:pt>
                <c:pt idx="24">
                  <c:v>-48.220320004222174</c:v>
                </c:pt>
                <c:pt idx="25">
                  <c:v>-212.27452870543573</c:v>
                </c:pt>
                <c:pt idx="26">
                  <c:v>391.17746969756553</c:v>
                </c:pt>
                <c:pt idx="27">
                  <c:v>75.36936181337245</c:v>
                </c:pt>
                <c:pt idx="28">
                  <c:v>660.59949777996826</c:v>
                </c:pt>
                <c:pt idx="29">
                  <c:v>-225.33779844264168</c:v>
                </c:pt>
                <c:pt idx="30">
                  <c:v>1082.6071262619914</c:v>
                </c:pt>
                <c:pt idx="31">
                  <c:v>638.65381950575863</c:v>
                </c:pt>
                <c:pt idx="32">
                  <c:v>-84.685631538998308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D-4A0E-A8B6-6D3BEE62E4F8}"/>
            </c:ext>
          </c:extLst>
        </c:ser>
        <c:ser>
          <c:idx val="0"/>
          <c:order val="4"/>
          <c:tx>
            <c:strRef>
              <c:f>Graf3!$D$3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multiLvlStrRef>
              <c:f>Graf3!$B$4:$C$36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  <c:pt idx="32">
                    <c:v>2026</c:v>
                  </c:pt>
                </c:lvl>
              </c:multiLvlStrCache>
            </c:multiLvlStrRef>
          </c:cat>
          <c:val>
            <c:numRef>
              <c:f>Graf3!$D$4:$D$36</c:f>
              <c:numCache>
                <c:formatCode>#,##0</c:formatCode>
                <c:ptCount val="33"/>
                <c:pt idx="0">
                  <c:v>-252.81994876878343</c:v>
                </c:pt>
                <c:pt idx="1">
                  <c:v>872.220251690174</c:v>
                </c:pt>
                <c:pt idx="2">
                  <c:v>-495.87014769038166</c:v>
                </c:pt>
                <c:pt idx="3">
                  <c:v>-1185.7815592555735</c:v>
                </c:pt>
                <c:pt idx="4">
                  <c:v>2429.8265766295808</c:v>
                </c:pt>
                <c:pt idx="5">
                  <c:v>-1071.3662973158523</c:v>
                </c:pt>
                <c:pt idx="6">
                  <c:v>142.17156911579895</c:v>
                </c:pt>
                <c:pt idx="7">
                  <c:v>-1619.0173050562535</c:v>
                </c:pt>
                <c:pt idx="8">
                  <c:v>-3766.184339194564</c:v>
                </c:pt>
                <c:pt idx="9">
                  <c:v>11929.006605967665</c:v>
                </c:pt>
                <c:pt idx="10">
                  <c:v>1729.2335012418584</c:v>
                </c:pt>
                <c:pt idx="11">
                  <c:v>-2759.2083561562372</c:v>
                </c:pt>
                <c:pt idx="12">
                  <c:v>1455.2168776980382</c:v>
                </c:pt>
                <c:pt idx="13">
                  <c:v>9354.2919722533607</c:v>
                </c:pt>
                <c:pt idx="14">
                  <c:v>7500.376486192712</c:v>
                </c:pt>
                <c:pt idx="15">
                  <c:v>3508.9688123133778</c:v>
                </c:pt>
                <c:pt idx="16">
                  <c:v>-16162.137240283764</c:v>
                </c:pt>
                <c:pt idx="17">
                  <c:v>18652.617970152485</c:v>
                </c:pt>
                <c:pt idx="18">
                  <c:v>-6677.1987281755046</c:v>
                </c:pt>
                <c:pt idx="19">
                  <c:v>-298.342569401503</c:v>
                </c:pt>
                <c:pt idx="20">
                  <c:v>2650.3988253084663</c:v>
                </c:pt>
                <c:pt idx="21">
                  <c:v>2195.2254769495325</c:v>
                </c:pt>
                <c:pt idx="22">
                  <c:v>5699.7867274757828</c:v>
                </c:pt>
                <c:pt idx="23">
                  <c:v>161.63012861720927</c:v>
                </c:pt>
                <c:pt idx="24">
                  <c:v>-1161.1161186319223</c:v>
                </c:pt>
                <c:pt idx="25">
                  <c:v>-16480.754933668017</c:v>
                </c:pt>
                <c:pt idx="26">
                  <c:v>-9230.2271250179656</c:v>
                </c:pt>
                <c:pt idx="27">
                  <c:v>480.24128618872913</c:v>
                </c:pt>
                <c:pt idx="28">
                  <c:v>1019.7446460076056</c:v>
                </c:pt>
                <c:pt idx="29">
                  <c:v>700.24616710802513</c:v>
                </c:pt>
                <c:pt idx="30">
                  <c:v>459.76871871616936</c:v>
                </c:pt>
                <c:pt idx="31">
                  <c:v>-1359.7502118519708</c:v>
                </c:pt>
                <c:pt idx="32">
                  <c:v>2899.7353005030923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5"/>
          <c:order val="5"/>
          <c:tx>
            <c:strRef>
              <c:f>Graf3!$I$3</c:f>
              <c:strCache>
                <c:ptCount val="1"/>
                <c:pt idx="0">
                  <c:v>Operación financiera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Graf3!$B$4:$C$36</c:f>
              <c:multiLvlStrCache>
                <c:ptCount val="33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  <c:pt idx="28">
                    <c:v>2025</c:v>
                  </c:pt>
                  <c:pt idx="32">
                    <c:v>2026</c:v>
                  </c:pt>
                </c:lvl>
              </c:multiLvlStrCache>
            </c:multiLvlStrRef>
          </c:cat>
          <c:val>
            <c:numRef>
              <c:f>Graf3!$I$4:$I$36</c:f>
              <c:numCache>
                <c:formatCode>#,##0</c:formatCode>
                <c:ptCount val="33"/>
                <c:pt idx="0">
                  <c:v>1159.0187958559964</c:v>
                </c:pt>
                <c:pt idx="1">
                  <c:v>5024.9937551783878</c:v>
                </c:pt>
                <c:pt idx="2">
                  <c:v>2760.9259975330451</c:v>
                </c:pt>
                <c:pt idx="3">
                  <c:v>1123.7910416866739</c:v>
                </c:pt>
                <c:pt idx="4">
                  <c:v>3109.5508038575217</c:v>
                </c:pt>
                <c:pt idx="5">
                  <c:v>5957.3978341785987</c:v>
                </c:pt>
                <c:pt idx="6">
                  <c:v>5400.9214941794853</c:v>
                </c:pt>
                <c:pt idx="7">
                  <c:v>4715.4262868707901</c:v>
                </c:pt>
                <c:pt idx="8">
                  <c:v>5944.2523680809745</c:v>
                </c:pt>
                <c:pt idx="9">
                  <c:v>10925.924438410617</c:v>
                </c:pt>
                <c:pt idx="10">
                  <c:v>-8079.2278889209174</c:v>
                </c:pt>
                <c:pt idx="11">
                  <c:v>-2812.3550619633975</c:v>
                </c:pt>
                <c:pt idx="12">
                  <c:v>391.09259441584766</c:v>
                </c:pt>
                <c:pt idx="13">
                  <c:v>10572.776504341673</c:v>
                </c:pt>
                <c:pt idx="14">
                  <c:v>17772.034036402369</c:v>
                </c:pt>
                <c:pt idx="15">
                  <c:v>5487.2057919674153</c:v>
                </c:pt>
                <c:pt idx="16">
                  <c:v>-9688.8244373356065</c:v>
                </c:pt>
                <c:pt idx="17">
                  <c:v>28095.96214097859</c:v>
                </c:pt>
                <c:pt idx="18">
                  <c:v>-4410.2941391776321</c:v>
                </c:pt>
                <c:pt idx="19">
                  <c:v>5926.0698312049335</c:v>
                </c:pt>
                <c:pt idx="20">
                  <c:v>2490.4037344436856</c:v>
                </c:pt>
                <c:pt idx="21">
                  <c:v>7046.7085653376998</c:v>
                </c:pt>
                <c:pt idx="22">
                  <c:v>6954.8693181875278</c:v>
                </c:pt>
                <c:pt idx="23">
                  <c:v>3306.3157391979598</c:v>
                </c:pt>
                <c:pt idx="24">
                  <c:v>6571.8780312662466</c:v>
                </c:pt>
                <c:pt idx="25">
                  <c:v>-10127.786885638145</c:v>
                </c:pt>
                <c:pt idx="26">
                  <c:v>-1914.6491191936159</c:v>
                </c:pt>
                <c:pt idx="27">
                  <c:v>1128.132572226772</c:v>
                </c:pt>
                <c:pt idx="28">
                  <c:v>6198.9033384621507</c:v>
                </c:pt>
                <c:pt idx="29">
                  <c:v>9214.5636983725453</c:v>
                </c:pt>
                <c:pt idx="30">
                  <c:v>2394.1349287874814</c:v>
                </c:pt>
                <c:pt idx="31">
                  <c:v>358.85316727902483</c:v>
                </c:pt>
                <c:pt idx="32">
                  <c:v>10888.327928949961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36E-2"/>
          <c:y val="1.9455831379856143E-2"/>
          <c:w val="0.49254805996472661"/>
          <c:h val="0.33986135320871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81714785651793"/>
          <c:y val="2.5428331875182269E-2"/>
          <c:w val="0.88084951881014872"/>
          <c:h val="0.78751603966170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Graf4!$B$7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Graf4!$C$5:$F$6</c:f>
              <c:multiLvlStrCache>
                <c:ptCount val="4"/>
                <c:lvl>
                  <c:pt idx="0">
                    <c:v>2025 IV Trim</c:v>
                  </c:pt>
                  <c:pt idx="1">
                    <c:v>2026 I Trim</c:v>
                  </c:pt>
                  <c:pt idx="2">
                    <c:v>2025 IV Trim</c:v>
                  </c:pt>
                  <c:pt idx="3">
                    <c:v>2026 I Trim</c:v>
                  </c:pt>
                </c:lvl>
                <c:lvl>
                  <c:pt idx="0">
                    <c:v>Mercado local</c:v>
                  </c:pt>
                  <c:pt idx="2">
                    <c:v>Mercado externo</c:v>
                  </c:pt>
                </c:lvl>
              </c:multiLvlStrCache>
            </c:multiLvlStrRef>
          </c:cat>
          <c:val>
            <c:numRef>
              <c:f>Graf4!$C$7:$F$7</c:f>
              <c:numCache>
                <c:formatCode>#,##0</c:formatCode>
                <c:ptCount val="4"/>
                <c:pt idx="0">
                  <c:v>353.78237033907993</c:v>
                </c:pt>
                <c:pt idx="1">
                  <c:v>432.84793632336005</c:v>
                </c:pt>
                <c:pt idx="2">
                  <c:v>600.386026335309</c:v>
                </c:pt>
                <c:pt idx="3">
                  <c:v>607.04947739195302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8-4A3A-9D64-B7D61B0644DB}"/>
            </c:ext>
          </c:extLst>
        </c:ser>
        <c:ser>
          <c:idx val="1"/>
          <c:order val="1"/>
          <c:tx>
            <c:strRef>
              <c:f>Graf4!$B$8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Graf4!$C$5:$F$6</c:f>
              <c:multiLvlStrCache>
                <c:ptCount val="4"/>
                <c:lvl>
                  <c:pt idx="0">
                    <c:v>2025 IV Trim</c:v>
                  </c:pt>
                  <c:pt idx="1">
                    <c:v>2026 I Trim</c:v>
                  </c:pt>
                  <c:pt idx="2">
                    <c:v>2025 IV Trim</c:v>
                  </c:pt>
                  <c:pt idx="3">
                    <c:v>2026 I Trim</c:v>
                  </c:pt>
                </c:lvl>
                <c:lvl>
                  <c:pt idx="0">
                    <c:v>Mercado local</c:v>
                  </c:pt>
                  <c:pt idx="2">
                    <c:v>Mercado externo</c:v>
                  </c:pt>
                </c:lvl>
              </c:multiLvlStrCache>
            </c:multiLvlStrRef>
          </c:cat>
          <c:val>
            <c:numRef>
              <c:f>Graf4!$C$8:$F$8</c:f>
              <c:numCache>
                <c:formatCode>#,##0</c:formatCode>
                <c:ptCount val="4"/>
                <c:pt idx="0">
                  <c:v>1960.723606</c:v>
                </c:pt>
                <c:pt idx="1">
                  <c:v>1983.7442779999999</c:v>
                </c:pt>
                <c:pt idx="2">
                  <c:v>1465.72948994323</c:v>
                </c:pt>
                <c:pt idx="3">
                  <c:v>1505.0017257618799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8-4A3A-9D64-B7D61B0644DB}"/>
            </c:ext>
          </c:extLst>
        </c:ser>
        <c:ser>
          <c:idx val="2"/>
          <c:order val="2"/>
          <c:tx>
            <c:strRef>
              <c:f>Graf4!$B$9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Graf4!$C$5:$F$6</c:f>
              <c:multiLvlStrCache>
                <c:ptCount val="4"/>
                <c:lvl>
                  <c:pt idx="0">
                    <c:v>2025 IV Trim</c:v>
                  </c:pt>
                  <c:pt idx="1">
                    <c:v>2026 I Trim</c:v>
                  </c:pt>
                  <c:pt idx="2">
                    <c:v>2025 IV Trim</c:v>
                  </c:pt>
                  <c:pt idx="3">
                    <c:v>2026 I Trim</c:v>
                  </c:pt>
                </c:lvl>
                <c:lvl>
                  <c:pt idx="0">
                    <c:v>Mercado local</c:v>
                  </c:pt>
                  <c:pt idx="2">
                    <c:v>Mercado externo</c:v>
                  </c:pt>
                </c:lvl>
              </c:multiLvlStrCache>
            </c:multiLvlStrRef>
          </c:cat>
          <c:val>
            <c:numRef>
              <c:f>Graf4!$C$9:$F$9</c:f>
              <c:numCache>
                <c:formatCode>#,##0</c:formatCode>
                <c:ptCount val="4"/>
                <c:pt idx="0">
                  <c:v>2683.6392940000001</c:v>
                </c:pt>
                <c:pt idx="1">
                  <c:v>3319.2734170000003</c:v>
                </c:pt>
                <c:pt idx="2">
                  <c:v>5952.5211060537549</c:v>
                </c:pt>
                <c:pt idx="3">
                  <c:v>6121.5969405140013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18-4A3A-9D64-B7D61B0644DB}"/>
            </c:ext>
          </c:extLst>
        </c:ser>
        <c:ser>
          <c:idx val="3"/>
          <c:order val="3"/>
          <c:tx>
            <c:strRef>
              <c:f>Graf4!$B$10</c:f>
              <c:strCache>
                <c:ptCount val="1"/>
                <c:pt idx="0">
                  <c:v>Gobierno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Graf4!$C$5:$F$6</c:f>
              <c:multiLvlStrCache>
                <c:ptCount val="4"/>
                <c:lvl>
                  <c:pt idx="0">
                    <c:v>2025 IV Trim</c:v>
                  </c:pt>
                  <c:pt idx="1">
                    <c:v>2026 I Trim</c:v>
                  </c:pt>
                  <c:pt idx="2">
                    <c:v>2025 IV Trim</c:v>
                  </c:pt>
                  <c:pt idx="3">
                    <c:v>2026 I Trim</c:v>
                  </c:pt>
                </c:lvl>
                <c:lvl>
                  <c:pt idx="0">
                    <c:v>Mercado local</c:v>
                  </c:pt>
                  <c:pt idx="2">
                    <c:v>Mercado externo</c:v>
                  </c:pt>
                </c:lvl>
              </c:multiLvlStrCache>
            </c:multiLvlStrRef>
          </c:cat>
          <c:val>
            <c:numRef>
              <c:f>Graf4!$C$10:$F$10</c:f>
              <c:numCache>
                <c:formatCode>#,##0</c:formatCode>
                <c:ptCount val="4"/>
                <c:pt idx="0">
                  <c:v>17074.788244793133</c:v>
                </c:pt>
                <c:pt idx="1">
                  <c:v>17742.019697790063</c:v>
                </c:pt>
                <c:pt idx="2">
                  <c:v>34892.455817974675</c:v>
                </c:pt>
                <c:pt idx="3">
                  <c:v>36759.033506709515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18-4A3A-9D64-B7D61B06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9168656"/>
        <c:axId val="99170576"/>
      </c:barChart>
      <c:catAx>
        <c:axId val="9916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9170576"/>
        <c:crosses val="autoZero"/>
        <c:auto val="1"/>
        <c:lblAlgn val="ctr"/>
        <c:lblOffset val="100"/>
        <c:noMultiLvlLbl val="0"/>
      </c:catAx>
      <c:valAx>
        <c:axId val="991705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916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959142607174104"/>
          <c:y val="4.9767424905220181E-2"/>
          <c:w val="0.44359492563429564"/>
          <c:h val="0.265047389909594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87554017493308E-2"/>
          <c:y val="2.7510335214853167E-2"/>
          <c:w val="0.89752826512093753"/>
          <c:h val="0.85258138865491695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21-42D2-B60C-5771E077B8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21-42D2-B60C-5771E077B8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21-42D2-B60C-5771E077B8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21-42D2-B60C-5771E077B82F}"/>
              </c:ext>
            </c:extLst>
          </c:dPt>
          <c:dPt>
            <c:idx val="4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21-42D2-B60C-5771E077B8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21-42D2-B60C-5771E077B8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E21-42D2-B60C-5771E077B82F}"/>
              </c:ext>
            </c:extLst>
          </c:dPt>
          <c:dLbls>
            <c:dLbl>
              <c:idx val="0"/>
              <c:layout>
                <c:manualLayout>
                  <c:x val="5.890868381261849E-2"/>
                  <c:y val="-3.031746402194645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408077325366725"/>
                      <c:h val="0.196965418509784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E21-42D2-B60C-5771E077B82F}"/>
                </c:ext>
              </c:extLst>
            </c:dLbl>
            <c:dLbl>
              <c:idx val="1"/>
              <c:layout>
                <c:manualLayout>
                  <c:x val="8.661399303775294E-2"/>
                  <c:y val="7.238217658161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21-42D2-B60C-5771E077B82F}"/>
                </c:ext>
              </c:extLst>
            </c:dLbl>
            <c:dLbl>
              <c:idx val="2"/>
              <c:layout>
                <c:manualLayout>
                  <c:x val="-5.3833115467875337E-2"/>
                  <c:y val="8.6849538348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21-42D2-B60C-5771E077B82F}"/>
                </c:ext>
              </c:extLst>
            </c:dLbl>
            <c:dLbl>
              <c:idx val="5"/>
              <c:layout>
                <c:manualLayout>
                  <c:x val="4.0090689014764112E-2"/>
                  <c:y val="-7.5401365477396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21-42D2-B60C-5771E077B82F}"/>
                </c:ext>
              </c:extLst>
            </c:dLbl>
            <c:dLbl>
              <c:idx val="6"/>
              <c:layout>
                <c:manualLayout>
                  <c:x val="-0.19446625406081133"/>
                  <c:y val="-2.02824552238055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Mercado local</a:t>
                    </a:r>
                    <a:r>
                      <a:rPr lang="en-US" baseline="0"/>
                      <a:t> </a:t>
                    </a:r>
                    <a:fld id="{82820369-FDD7-4627-9560-90EDEA5FD64F}" type="VALUE">
                      <a:rPr lang="en-US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0E21-42D2-B60C-5771E077B82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Mercado Local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0E21-42D2-B60C-5771E077B8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Graf5!$C$5:$C$10</c:f>
              <c:strCache>
                <c:ptCount val="6"/>
                <c:pt idx="0">
                  <c:v>Mercado externo</c:v>
                </c:pt>
                <c:pt idx="1">
                  <c:v>Bancos</c:v>
                </c:pt>
                <c:pt idx="2">
                  <c:v>Otros intermediarios financieros</c:v>
                </c:pt>
                <c:pt idx="3">
                  <c:v>Empresas no financieras</c:v>
                </c:pt>
                <c:pt idx="4">
                  <c:v>Gobierno general</c:v>
                </c:pt>
                <c:pt idx="5">
                  <c:v>Resto sectores</c:v>
                </c:pt>
              </c:strCache>
            </c:strRef>
          </c:cat>
          <c:val>
            <c:numRef>
              <c:f>Graf5!$D$5:$D$10</c:f>
              <c:numCache>
                <c:formatCode>#,##0</c:formatCode>
                <c:ptCount val="6"/>
                <c:pt idx="0">
                  <c:v>8260.3741017876491</c:v>
                </c:pt>
                <c:pt idx="1">
                  <c:v>6401.2628247188777</c:v>
                </c:pt>
                <c:pt idx="2">
                  <c:v>704.74967790482754</c:v>
                </c:pt>
                <c:pt idx="3">
                  <c:v>1739.5686781110981</c:v>
                </c:pt>
                <c:pt idx="4">
                  <c:v>6766.954145462626</c:v>
                </c:pt>
                <c:pt idx="5">
                  <c:v>3.4331829781467507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E21-42D2-B60C-5771E077B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9384260351453E-2"/>
          <c:y val="0.85197828850099366"/>
          <c:w val="0.88337079010431729"/>
          <c:h val="0.14802171149900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Graf6!$D$4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rgbClr val="0070C0"/>
            </a:solidFill>
            <a:ln w="9525">
              <a:noFill/>
            </a:ln>
            <a:effectLst/>
          </c:spPr>
          <c:invertIfNegative val="0"/>
          <c:cat>
            <c:multiLvlStrRef>
              <c:f>Graf6!$B$5:$C$11</c:f>
              <c:multiLvlStrCache>
                <c:ptCount val="7"/>
                <c:lvl>
                  <c:pt idx="0">
                    <c:v>a 1 año</c:v>
                  </c:pt>
                  <c:pt idx="1">
                    <c:v>entre 1 y 3 años</c:v>
                  </c:pt>
                  <c:pt idx="2">
                    <c:v>entre 3 y 5 años</c:v>
                  </c:pt>
                  <c:pt idx="3">
                    <c:v>más de 5 años</c:v>
                  </c:pt>
                  <c:pt idx="4">
                    <c:v>a 1 año</c:v>
                  </c:pt>
                  <c:pt idx="5">
                    <c:v>entre 1 y 3 años</c:v>
                  </c:pt>
                  <c:pt idx="6">
                    <c:v>Más de 3 años</c:v>
                  </c:pt>
                </c:lvl>
                <c:lvl>
                  <c:pt idx="0">
                    <c:v>Mercado local</c:v>
                  </c:pt>
                  <c:pt idx="4">
                    <c:v>Mercado externo</c:v>
                  </c:pt>
                </c:lvl>
              </c:multiLvlStrCache>
            </c:multiLvlStrRef>
          </c:cat>
          <c:val>
            <c:numRef>
              <c:f>Graf6!$D$5:$D$11</c:f>
              <c:numCache>
                <c:formatCode>#,##0</c:formatCode>
                <c:ptCount val="7"/>
                <c:pt idx="0">
                  <c:v>19666.112431798618</c:v>
                </c:pt>
                <c:pt idx="1">
                  <c:v>47960.504240561451</c:v>
                </c:pt>
                <c:pt idx="2">
                  <c:v>45373.099627074014</c:v>
                </c:pt>
                <c:pt idx="3">
                  <c:v>136355.25812385941</c:v>
                </c:pt>
                <c:pt idx="4">
                  <c:v>7826.0835285290304</c:v>
                </c:pt>
                <c:pt idx="5">
                  <c:v>24887.628882049568</c:v>
                </c:pt>
                <c:pt idx="6">
                  <c:v>150247.58680302437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E-4A8A-8E0D-8A6623422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28880070546738E-2"/>
          <c:y val="0.21535429332242662"/>
          <c:w val="0.8895499474557943"/>
          <c:h val="0.78143791498662474"/>
        </c:manualLayout>
      </c:layout>
      <c:ofPieChart>
        <c:ofPieType val="pie"/>
        <c:varyColors val="1"/>
        <c:ser>
          <c:idx val="0"/>
          <c:order val="0"/>
          <c:spPr>
            <a:solidFill>
              <a:srgbClr val="0070C0"/>
            </a:solidFill>
            <a:ln w="9525"/>
          </c:spPr>
          <c:dPt>
            <c:idx val="0"/>
            <c:bubble3D val="0"/>
            <c:spPr>
              <a:solidFill>
                <a:schemeClr val="accent1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98F-4A48-8DD1-B60D524D8A53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98F-4A48-8DD1-B60D524D8A53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98F-4A48-8DD1-B60D524D8A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98F-4A48-8DD1-B60D524D8A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8F-4A48-8DD1-B60D524D8A53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98F-4A48-8DD1-B60D524D8A53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8F-4A48-8DD1-B60D524D8A53}"/>
              </c:ext>
            </c:extLst>
          </c:dPt>
          <c:dPt>
            <c:idx val="7"/>
            <c:bubble3D val="0"/>
            <c:spPr>
              <a:solidFill>
                <a:schemeClr val="accent6">
                  <a:lumMod val="5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98F-4A48-8DD1-B60D524D8A53}"/>
              </c:ext>
            </c:extLst>
          </c:dPt>
          <c:dPt>
            <c:idx val="8"/>
            <c:bubble3D val="0"/>
            <c:spPr>
              <a:solidFill>
                <a:schemeClr val="bg2">
                  <a:lumMod val="2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98F-4A48-8DD1-B60D524D8A53}"/>
              </c:ext>
            </c:extLst>
          </c:dPt>
          <c:dPt>
            <c:idx val="9"/>
            <c:bubble3D val="0"/>
            <c:spPr>
              <a:solidFill>
                <a:schemeClr val="accent6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98F-4A48-8DD1-B60D524D8A5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98F-4A48-8DD1-B60D524D8A5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98F-4A48-8DD1-B60D524D8A53}"/>
                </c:ext>
              </c:extLst>
            </c:dLbl>
            <c:dLbl>
              <c:idx val="7"/>
              <c:layout>
                <c:manualLayout>
                  <c:x val="0.18826573660884266"/>
                  <c:y val="-1.08539997641215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200373647684"/>
                      <c:h val="0.116960859554873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E98F-4A48-8DD1-B60D524D8A53}"/>
                </c:ext>
              </c:extLst>
            </c:dLbl>
            <c:dLbl>
              <c:idx val="8"/>
              <c:layout>
                <c:manualLayout>
                  <c:x val="5.444024745472472E-2"/>
                  <c:y val="0.28578463058796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8312331033667"/>
                      <c:h val="0.270359414830513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E98F-4A48-8DD1-B60D524D8A53}"/>
                </c:ext>
              </c:extLst>
            </c:dLbl>
            <c:dLbl>
              <c:idx val="9"/>
              <c:layout>
                <c:manualLayout>
                  <c:x val="-0.1895567603768103"/>
                  <c:y val="2.51469825123570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Inversionistas extranjeros</a:t>
                    </a:r>
                    <a:r>
                      <a:rPr lang="en-US" baseline="0"/>
                      <a:t>; </a:t>
                    </a:r>
                    <a:fld id="{34112066-91A0-4388-9D3C-F51C95DA892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E98F-4A48-8DD1-B60D524D8A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Graf7!$B$4:$B$12</c:f>
              <c:strCache>
                <c:ptCount val="9"/>
                <c:pt idx="0">
                  <c:v>Banco Central</c:v>
                </c:pt>
                <c:pt idx="1">
                  <c:v>Bancos y cooperativas</c:v>
                </c:pt>
                <c:pt idx="2">
                  <c:v>Fondos mutuos y de inversión</c:v>
                </c:pt>
                <c:pt idx="3">
                  <c:v>OIF y Gobierno</c:v>
                </c:pt>
                <c:pt idx="4">
                  <c:v>Fondos de pensiones</c:v>
                </c:pt>
                <c:pt idx="5">
                  <c:v>Compañias de seguros</c:v>
                </c:pt>
                <c:pt idx="6">
                  <c:v>Otros sectores residentes</c:v>
                </c:pt>
                <c:pt idx="7">
                  <c:v>Inversionistas extranjeros - Mercado local</c:v>
                </c:pt>
                <c:pt idx="8">
                  <c:v>Inversionistas extranjeros - Mercado extranjero</c:v>
                </c:pt>
              </c:strCache>
            </c:strRef>
          </c:cat>
          <c:val>
            <c:numRef>
              <c:f>Graf7!$C$4:$C$12</c:f>
              <c:numCache>
                <c:formatCode>#,##0.0</c:formatCode>
                <c:ptCount val="9"/>
                <c:pt idx="0">
                  <c:v>0.69926603110314689</c:v>
                </c:pt>
                <c:pt idx="1">
                  <c:v>10.632681037787188</c:v>
                </c:pt>
                <c:pt idx="2">
                  <c:v>18.062387650868384</c:v>
                </c:pt>
                <c:pt idx="3">
                  <c:v>0.33693205687985506</c:v>
                </c:pt>
                <c:pt idx="4">
                  <c:v>22.360129421724022</c:v>
                </c:pt>
                <c:pt idx="5">
                  <c:v>7.5479520551731278</c:v>
                </c:pt>
                <c:pt idx="6">
                  <c:v>4.8305487073691031</c:v>
                </c:pt>
                <c:pt idx="7">
                  <c:v>4.0435850264675475</c:v>
                </c:pt>
                <c:pt idx="8">
                  <c:v>31.486518012627617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F-4A48-8DD1-B60D524D8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50"/>
        <c:splitType val="pos"/>
        <c:splitPos val="2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22331525921407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65615</xdr:rowOff>
    </xdr:from>
    <xdr:to>
      <xdr:col>15</xdr:col>
      <xdr:colOff>116416</xdr:colOff>
      <xdr:row>18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612C69-DCA5-4686-B3BE-EF5F81EE2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5</xdr:row>
      <xdr:rowOff>65615</xdr:rowOff>
    </xdr:from>
    <xdr:to>
      <xdr:col>16</xdr:col>
      <xdr:colOff>754575</xdr:colOff>
      <xdr:row>18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E9AF4C-CF14-4AD5-AFB9-95DC6FE59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65615</xdr:rowOff>
    </xdr:from>
    <xdr:to>
      <xdr:col>16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59E5FD-D56C-4234-974B-CF9BCA169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735106</xdr:colOff>
      <xdr:row>4</xdr:row>
      <xdr:rowOff>126625</xdr:rowOff>
    </xdr:from>
    <xdr:to>
      <xdr:col>13</xdr:col>
      <xdr:colOff>735106</xdr:colOff>
      <xdr:row>17</xdr:row>
      <xdr:rowOff>1119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CBCF6D3-5CCB-2F8A-B80D-C6395CA82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642936</xdr:colOff>
      <xdr:row>5</xdr:row>
      <xdr:rowOff>13228</xdr:rowOff>
    </xdr:from>
    <xdr:to>
      <xdr:col>13</xdr:col>
      <xdr:colOff>52917</xdr:colOff>
      <xdr:row>20</xdr:row>
      <xdr:rowOff>148167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7562CF-EC3F-464B-AA83-0758564BE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</xdr:row>
      <xdr:rowOff>94190</xdr:rowOff>
    </xdr:from>
    <xdr:to>
      <xdr:col>11</xdr:col>
      <xdr:colOff>754575</xdr:colOff>
      <xdr:row>19</xdr:row>
      <xdr:rowOff>155573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7BC258-734A-43D4-A9F1-73408F25F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94190</xdr:rowOff>
    </xdr:from>
    <xdr:to>
      <xdr:col>11</xdr:col>
      <xdr:colOff>380999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64446D-5E3A-4ABD-991C-CE785F73D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M\050_DCNI\02_CNSI\02_METODOLOG&#205;A\01_DIFUSION\Recuadros\Proyectos_de_recuadros\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3.bcentral.cl/siete/ES/Siete/Canasta?idCanasta=IKIXA116306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3.bcentral.cl/siete/ES/Siete/Canasta?idCanasta=HG6JW116307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3.bcentral.cl/siete/ES/Siete/Canasta?idCanasta=X3B9C116688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central.cl/web/banco-central/estadisticas-en-excel-mvr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central.cl/web/banco-central/estadisticas-en-excel-mvr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i3.bcentral.cl/siete/ES/Siete/Canasta?idCanasta=S0XGT1163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AB4B6-F9A9-48E0-A59B-B9F90A95E215}">
  <dimension ref="B2:J76"/>
  <sheetViews>
    <sheetView tabSelected="1" zoomScale="85" zoomScaleNormal="85" workbookViewId="0"/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4" width="15.42578125" style="1" customWidth="1"/>
    <col min="5" max="5" width="11.42578125" style="1"/>
    <col min="6" max="7" width="12.140625" style="1" customWidth="1"/>
    <col min="8" max="8" width="11.42578125" style="1"/>
    <col min="9" max="9" width="11.42578125" style="3"/>
    <col min="10" max="16384" width="11.42578125" style="1"/>
  </cols>
  <sheetData>
    <row r="2" spans="2:10" x14ac:dyDescent="0.25">
      <c r="F2" s="2"/>
      <c r="G2" s="2"/>
    </row>
    <row r="3" spans="2:10" ht="45" x14ac:dyDescent="0.25">
      <c r="B3" s="7" t="s">
        <v>6</v>
      </c>
      <c r="C3" s="7" t="s">
        <v>7</v>
      </c>
      <c r="D3" s="7" t="s">
        <v>60</v>
      </c>
      <c r="E3" s="7" t="s">
        <v>61</v>
      </c>
      <c r="F3" s="7" t="s">
        <v>46</v>
      </c>
      <c r="G3" s="7" t="s">
        <v>9</v>
      </c>
      <c r="J3" s="17" t="s">
        <v>24</v>
      </c>
    </row>
    <row r="4" spans="2:10" x14ac:dyDescent="0.25">
      <c r="B4" s="1">
        <v>2018</v>
      </c>
      <c r="C4" s="8" t="s">
        <v>0</v>
      </c>
      <c r="D4" s="4">
        <v>48718.222388416427</v>
      </c>
      <c r="E4" s="4">
        <v>101732.30282912341</v>
      </c>
      <c r="F4" s="4">
        <v>40105.384091549073</v>
      </c>
      <c r="G4" s="4">
        <v>190555.90930908889</v>
      </c>
      <c r="J4" s="11" t="s">
        <v>52</v>
      </c>
    </row>
    <row r="5" spans="2:10" x14ac:dyDescent="0.25">
      <c r="C5" s="8" t="s">
        <v>1</v>
      </c>
      <c r="D5" s="4">
        <v>50821.429846127045</v>
      </c>
      <c r="E5" s="4">
        <v>104405.50832806318</v>
      </c>
      <c r="F5" s="4">
        <v>43340.067534303787</v>
      </c>
      <c r="G5" s="4">
        <v>198567.00570849402</v>
      </c>
      <c r="J5" s="16" t="s">
        <v>10</v>
      </c>
    </row>
    <row r="6" spans="2:10" x14ac:dyDescent="0.25">
      <c r="C6" s="8" t="s">
        <v>2</v>
      </c>
      <c r="D6" s="4">
        <v>51659.726644677612</v>
      </c>
      <c r="E6" s="4">
        <v>106847.49584675187</v>
      </c>
      <c r="F6" s="4">
        <v>44354.727107551334</v>
      </c>
      <c r="G6" s="4">
        <v>202861.94959898081</v>
      </c>
    </row>
    <row r="7" spans="2:10" x14ac:dyDescent="0.25">
      <c r="C7" s="8" t="s">
        <v>3</v>
      </c>
      <c r="D7" s="4">
        <v>49856.483515551372</v>
      </c>
      <c r="E7" s="4">
        <v>110255.55601195322</v>
      </c>
      <c r="F7" s="4">
        <v>46687.208504499024</v>
      </c>
      <c r="G7" s="4">
        <v>206799.24803200361</v>
      </c>
    </row>
    <row r="8" spans="2:10" x14ac:dyDescent="0.25">
      <c r="B8" s="1">
        <v>2019</v>
      </c>
      <c r="C8" s="8" t="s">
        <v>0</v>
      </c>
      <c r="D8" s="4">
        <v>52044.70993402457</v>
      </c>
      <c r="E8" s="4">
        <v>111590.1965458614</v>
      </c>
      <c r="F8" s="4">
        <v>45192.802426715774</v>
      </c>
      <c r="G8" s="4">
        <v>208827.70890660177</v>
      </c>
    </row>
    <row r="9" spans="2:10" x14ac:dyDescent="0.25">
      <c r="C9" s="8" t="s">
        <v>1</v>
      </c>
      <c r="D9" s="4">
        <v>52068.511589367758</v>
      </c>
      <c r="E9" s="4">
        <v>116850.94089547946</v>
      </c>
      <c r="F9" s="4">
        <v>46955.176005366069</v>
      </c>
      <c r="G9" s="4">
        <v>215874.6284902133</v>
      </c>
    </row>
    <row r="10" spans="2:10" x14ac:dyDescent="0.25">
      <c r="C10" s="8" t="s">
        <v>2</v>
      </c>
      <c r="D10" s="4">
        <v>53207.469607583451</v>
      </c>
      <c r="E10" s="4">
        <v>120424.9044365634</v>
      </c>
      <c r="F10" s="4">
        <v>51032.847948385301</v>
      </c>
      <c r="G10" s="4">
        <v>224665.22199253214</v>
      </c>
    </row>
    <row r="11" spans="2:10" x14ac:dyDescent="0.25">
      <c r="C11" s="8" t="s">
        <v>3</v>
      </c>
      <c r="D11" s="4">
        <v>58338.26335171477</v>
      </c>
      <c r="E11" s="4">
        <v>120167.79534559601</v>
      </c>
      <c r="F11" s="4">
        <v>53267.565156888981</v>
      </c>
      <c r="G11" s="4">
        <v>231773.62385419974</v>
      </c>
    </row>
    <row r="12" spans="2:10" x14ac:dyDescent="0.25">
      <c r="B12" s="1">
        <v>2020</v>
      </c>
      <c r="C12" s="8" t="s">
        <v>0</v>
      </c>
      <c r="D12" s="4">
        <v>58162.885605489821</v>
      </c>
      <c r="E12" s="4">
        <v>121052.99433971326</v>
      </c>
      <c r="F12" s="4">
        <v>67094.760940507607</v>
      </c>
      <c r="G12" s="4">
        <v>246310.64088571069</v>
      </c>
    </row>
    <row r="13" spans="2:10" x14ac:dyDescent="0.25">
      <c r="C13" s="8" t="s">
        <v>1</v>
      </c>
      <c r="D13" s="4">
        <v>65219.047369290871</v>
      </c>
      <c r="E13" s="4">
        <v>122364.73746769325</v>
      </c>
      <c r="F13" s="4">
        <v>67880.927941493632</v>
      </c>
      <c r="G13" s="4">
        <v>255464.71277847775</v>
      </c>
    </row>
    <row r="14" spans="2:10" x14ac:dyDescent="0.25">
      <c r="C14" s="8" t="s">
        <v>2</v>
      </c>
      <c r="D14" s="4">
        <v>57329.529041671893</v>
      </c>
      <c r="E14" s="4">
        <v>123107.94846267553</v>
      </c>
      <c r="F14" s="4">
        <v>64798.957363020294</v>
      </c>
      <c r="G14" s="4">
        <v>245236.43486736773</v>
      </c>
    </row>
    <row r="15" spans="2:10" x14ac:dyDescent="0.25">
      <c r="C15" s="8" t="s">
        <v>3</v>
      </c>
      <c r="D15" s="4">
        <v>54291.801449745952</v>
      </c>
      <c r="E15" s="4">
        <v>125662.19825847546</v>
      </c>
      <c r="F15" s="4">
        <v>58077.352302782463</v>
      </c>
      <c r="G15" s="4">
        <v>238031.35201100388</v>
      </c>
    </row>
    <row r="16" spans="2:10" x14ac:dyDescent="0.25">
      <c r="B16" s="1">
        <v>2021</v>
      </c>
      <c r="C16" s="8" t="s">
        <v>0</v>
      </c>
      <c r="D16" s="4">
        <v>51620.439706634235</v>
      </c>
      <c r="E16" s="4">
        <v>125695.92003798389</v>
      </c>
      <c r="F16" s="4">
        <v>63462.881942204076</v>
      </c>
      <c r="G16" s="4">
        <v>240779.24168682221</v>
      </c>
    </row>
    <row r="17" spans="2:10" x14ac:dyDescent="0.25">
      <c r="C17" s="8" t="s">
        <v>1</v>
      </c>
      <c r="D17" s="4">
        <v>58403.598245765264</v>
      </c>
      <c r="E17" s="4">
        <v>127364.99311285259</v>
      </c>
      <c r="F17" s="4">
        <v>67145.937404892975</v>
      </c>
      <c r="G17" s="4">
        <v>252914.52876351081</v>
      </c>
    </row>
    <row r="18" spans="2:10" x14ac:dyDescent="0.25">
      <c r="C18" s="8" t="s">
        <v>2</v>
      </c>
      <c r="D18" s="4">
        <v>65027.738018811768</v>
      </c>
      <c r="E18" s="4">
        <v>129406.99778535173</v>
      </c>
      <c r="F18" s="4">
        <v>83855.034979102071</v>
      </c>
      <c r="G18" s="4">
        <v>278289.77078326559</v>
      </c>
    </row>
    <row r="19" spans="2:10" x14ac:dyDescent="0.25">
      <c r="C19" s="8" t="s">
        <v>3</v>
      </c>
      <c r="D19" s="4">
        <v>65942.903348452295</v>
      </c>
      <c r="E19" s="4">
        <v>134186.00584619748</v>
      </c>
      <c r="F19" s="4">
        <v>91284.917377740683</v>
      </c>
      <c r="G19" s="4">
        <v>291413.82657239045</v>
      </c>
    </row>
    <row r="20" spans="2:10" x14ac:dyDescent="0.25">
      <c r="B20" s="1">
        <v>2022</v>
      </c>
      <c r="C20" s="8" t="s">
        <v>0</v>
      </c>
      <c r="D20" s="4">
        <v>51563.462604823559</v>
      </c>
      <c r="E20" s="4">
        <v>135103.12644487672</v>
      </c>
      <c r="F20" s="4">
        <v>90203.782144995319</v>
      </c>
      <c r="G20" s="4">
        <v>276870.37119469559</v>
      </c>
      <c r="J20" s="22" t="s">
        <v>8</v>
      </c>
    </row>
    <row r="21" spans="2:10" x14ac:dyDescent="0.25">
      <c r="C21" s="8" t="s">
        <v>1</v>
      </c>
      <c r="D21" s="4">
        <v>74772.933421831214</v>
      </c>
      <c r="E21" s="4">
        <v>143826.71319535171</v>
      </c>
      <c r="F21" s="4">
        <v>104860.4469417443</v>
      </c>
      <c r="G21" s="4">
        <v>323460.09355892724</v>
      </c>
    </row>
    <row r="22" spans="2:10" x14ac:dyDescent="0.25">
      <c r="C22" s="8" t="s">
        <v>2</v>
      </c>
      <c r="D22" s="4">
        <v>70654.460070624918</v>
      </c>
      <c r="E22" s="4">
        <v>148666.09631510844</v>
      </c>
      <c r="F22" s="4">
        <v>107767.10823198105</v>
      </c>
      <c r="G22" s="4">
        <v>327087.66461771441</v>
      </c>
    </row>
    <row r="23" spans="2:10" x14ac:dyDescent="0.25">
      <c r="C23" s="8" t="s">
        <v>3</v>
      </c>
      <c r="D23" s="4">
        <v>72847.509599521232</v>
      </c>
      <c r="E23" s="4">
        <v>155122.51131391802</v>
      </c>
      <c r="F23" s="4">
        <v>97174.096386260979</v>
      </c>
      <c r="G23" s="4">
        <v>325144.11729970021</v>
      </c>
    </row>
    <row r="24" spans="2:10" x14ac:dyDescent="0.25">
      <c r="B24" s="1">
        <v>2023</v>
      </c>
      <c r="C24" s="8" t="s">
        <v>0</v>
      </c>
      <c r="D24" s="4">
        <v>74595.112965148408</v>
      </c>
      <c r="E24" s="4">
        <v>156826.6733643722</v>
      </c>
      <c r="F24" s="4">
        <v>89574.376633694585</v>
      </c>
      <c r="G24" s="4">
        <v>320996.1629632152</v>
      </c>
    </row>
    <row r="25" spans="2:10" x14ac:dyDescent="0.25">
      <c r="C25" s="8" t="s">
        <v>1</v>
      </c>
      <c r="D25" s="4">
        <v>77588.150056071419</v>
      </c>
      <c r="E25" s="4">
        <v>162182.02203039889</v>
      </c>
      <c r="F25" s="4">
        <v>91468.303617824728</v>
      </c>
      <c r="G25" s="4">
        <v>331238.47570429504</v>
      </c>
    </row>
    <row r="26" spans="2:10" x14ac:dyDescent="0.25">
      <c r="C26" s="8" t="s">
        <v>2</v>
      </c>
      <c r="D26" s="4">
        <v>82314.912567547479</v>
      </c>
      <c r="E26" s="4">
        <v>161465.05162425607</v>
      </c>
      <c r="F26" s="4">
        <v>106406.76391615027</v>
      </c>
      <c r="G26" s="4">
        <v>350186.72810795379</v>
      </c>
    </row>
    <row r="27" spans="2:10" x14ac:dyDescent="0.25">
      <c r="C27" s="8" t="s">
        <v>3</v>
      </c>
      <c r="D27" s="4">
        <v>82869.55040432098</v>
      </c>
      <c r="E27" s="4">
        <v>165961.10693359876</v>
      </c>
      <c r="F27" s="4">
        <v>105115.99978633394</v>
      </c>
      <c r="G27" s="4">
        <v>353946.65712425369</v>
      </c>
    </row>
    <row r="28" spans="2:10" x14ac:dyDescent="0.25">
      <c r="B28" s="1">
        <v>2024</v>
      </c>
      <c r="C28" s="8" t="s">
        <v>0</v>
      </c>
      <c r="D28" s="4">
        <v>82938.530908850269</v>
      </c>
      <c r="E28" s="4">
        <v>170333.6374115246</v>
      </c>
      <c r="F28" s="4">
        <v>119456.67257177505</v>
      </c>
      <c r="G28" s="4">
        <v>372728.84089214989</v>
      </c>
    </row>
    <row r="29" spans="2:10" x14ac:dyDescent="0.25">
      <c r="C29" s="8" t="s">
        <v>1</v>
      </c>
      <c r="D29" s="4">
        <v>70134.340558226933</v>
      </c>
      <c r="E29" s="4">
        <v>173896.46420277026</v>
      </c>
      <c r="F29" s="4">
        <v>116155.92893681233</v>
      </c>
      <c r="G29" s="4">
        <v>360186.73369780951</v>
      </c>
    </row>
    <row r="30" spans="2:10" x14ac:dyDescent="0.25">
      <c r="C30" s="8" t="s">
        <v>2</v>
      </c>
      <c r="D30" s="4">
        <v>63102.619233221267</v>
      </c>
      <c r="E30" s="4">
        <v>178495.96318190458</v>
      </c>
      <c r="F30" s="4">
        <v>112036.82028393913</v>
      </c>
      <c r="G30" s="4">
        <v>353635.40269906499</v>
      </c>
    </row>
    <row r="31" spans="2:10" x14ac:dyDescent="0.25">
      <c r="C31" s="8" t="s">
        <v>3</v>
      </c>
      <c r="D31" s="4">
        <v>64445.340150978227</v>
      </c>
      <c r="E31" s="4">
        <v>179288.73802464973</v>
      </c>
      <c r="F31" s="4">
        <v>123162.893125595</v>
      </c>
      <c r="G31" s="4">
        <v>366896.97130122298</v>
      </c>
    </row>
    <row r="32" spans="2:10" x14ac:dyDescent="0.25">
      <c r="B32" s="1">
        <v>2025</v>
      </c>
      <c r="C32" s="8" t="s">
        <v>0</v>
      </c>
      <c r="D32" s="4">
        <v>65363.919729571382</v>
      </c>
      <c r="E32" s="4">
        <v>182883.79595490496</v>
      </c>
      <c r="F32" s="4">
        <v>121478.13243656362</v>
      </c>
      <c r="G32" s="4">
        <v>369725.84812103998</v>
      </c>
    </row>
    <row r="33" spans="2:7" x14ac:dyDescent="0.25">
      <c r="C33" s="8" t="s">
        <v>1</v>
      </c>
      <c r="D33" s="4">
        <v>68500.688819442978</v>
      </c>
      <c r="E33" s="4">
        <v>189430.56732388522</v>
      </c>
      <c r="F33" s="4">
        <v>122639.83486866236</v>
      </c>
      <c r="G33" s="4">
        <v>380571.09101199056</v>
      </c>
    </row>
    <row r="34" spans="2:7" x14ac:dyDescent="0.25">
      <c r="C34" s="8" t="s">
        <v>2</v>
      </c>
      <c r="D34" s="4">
        <v>66684.385149271402</v>
      </c>
      <c r="E34" s="4">
        <v>192828.24548599232</v>
      </c>
      <c r="F34" s="4">
        <v>127612.75756667744</v>
      </c>
      <c r="G34" s="4">
        <v>387125.38820194115</v>
      </c>
    </row>
    <row r="35" spans="2:7" x14ac:dyDescent="0.25">
      <c r="C35" s="8" t="s">
        <v>3</v>
      </c>
      <c r="D35" s="4">
        <v>64910.725194928396</v>
      </c>
      <c r="E35" s="4">
        <v>194063.85483407741</v>
      </c>
      <c r="F35" s="4">
        <v>122661.66985329989</v>
      </c>
      <c r="G35" s="4">
        <v>381636.24988230574</v>
      </c>
    </row>
    <row r="36" spans="2:7" x14ac:dyDescent="0.25">
      <c r="B36" s="9">
        <v>2026</v>
      </c>
      <c r="C36" s="13" t="s">
        <v>0</v>
      </c>
      <c r="D36" s="13">
        <v>68553.871391105684</v>
      </c>
      <c r="E36" s="13">
        <v>197881.30241909402</v>
      </c>
      <c r="F36" s="13">
        <v>128870.55373839836</v>
      </c>
      <c r="G36" s="13">
        <v>395305.72754859808</v>
      </c>
    </row>
    <row r="37" spans="2:7" x14ac:dyDescent="0.25">
      <c r="F37" s="6"/>
      <c r="G37" s="6"/>
    </row>
    <row r="38" spans="2:7" x14ac:dyDescent="0.25">
      <c r="F38" s="6"/>
      <c r="G38" s="6"/>
    </row>
    <row r="39" spans="2:7" x14ac:dyDescent="0.25">
      <c r="F39" s="6"/>
      <c r="G39" s="6"/>
    </row>
    <row r="40" spans="2:7" x14ac:dyDescent="0.25">
      <c r="F40" s="6"/>
      <c r="G40" s="6"/>
    </row>
    <row r="41" spans="2:7" x14ac:dyDescent="0.25">
      <c r="F41" s="6"/>
      <c r="G41" s="6"/>
    </row>
    <row r="42" spans="2:7" x14ac:dyDescent="0.25">
      <c r="F42" s="6"/>
      <c r="G42" s="6"/>
    </row>
    <row r="43" spans="2:7" x14ac:dyDescent="0.25">
      <c r="F43" s="6"/>
      <c r="G43" s="6"/>
    </row>
    <row r="44" spans="2:7" x14ac:dyDescent="0.25">
      <c r="F44" s="6"/>
      <c r="G44" s="6"/>
    </row>
    <row r="45" spans="2:7" x14ac:dyDescent="0.25">
      <c r="F45" s="6"/>
      <c r="G45" s="6"/>
    </row>
    <row r="46" spans="2:7" x14ac:dyDescent="0.25">
      <c r="F46" s="6"/>
      <c r="G46" s="6"/>
    </row>
    <row r="47" spans="2:7" x14ac:dyDescent="0.25">
      <c r="F47" s="6"/>
      <c r="G47" s="6"/>
    </row>
    <row r="48" spans="2:7" x14ac:dyDescent="0.25">
      <c r="F48" s="6"/>
      <c r="G48" s="6"/>
    </row>
    <row r="49" spans="6:7" x14ac:dyDescent="0.25">
      <c r="F49" s="6"/>
      <c r="G49" s="6"/>
    </row>
    <row r="50" spans="6:7" x14ac:dyDescent="0.25">
      <c r="F50" s="6"/>
      <c r="G50" s="6"/>
    </row>
    <row r="51" spans="6:7" x14ac:dyDescent="0.25">
      <c r="F51" s="6"/>
      <c r="G51" s="6"/>
    </row>
    <row r="52" spans="6:7" x14ac:dyDescent="0.25">
      <c r="F52" s="6"/>
      <c r="G52" s="6"/>
    </row>
    <row r="53" spans="6:7" x14ac:dyDescent="0.25">
      <c r="F53" s="6"/>
      <c r="G53" s="6"/>
    </row>
    <row r="54" spans="6:7" x14ac:dyDescent="0.25">
      <c r="F54" s="6"/>
      <c r="G54" s="6"/>
    </row>
    <row r="76" spans="8:8" x14ac:dyDescent="0.25">
      <c r="H76" s="5">
        <f>+F20-F19</f>
        <v>-1081.1352327453642</v>
      </c>
    </row>
  </sheetData>
  <hyperlinks>
    <hyperlink ref="J20" r:id="rId1" xr:uid="{E67D613B-154B-460B-9533-E804D94AA05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9CD1-C75B-45E5-BCBB-A67D4A48E473}">
  <dimension ref="B2:L79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27.85546875" style="1" customWidth="1"/>
    <col min="3" max="3" width="12.140625" style="1" bestFit="1" customWidth="1"/>
    <col min="4" max="4" width="11.42578125" style="1"/>
    <col min="5" max="5" width="13.140625" style="1" customWidth="1"/>
    <col min="6" max="6" width="14.28515625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2"/>
      <c r="G2" s="2"/>
      <c r="H2" s="2"/>
      <c r="I2" s="2"/>
    </row>
    <row r="3" spans="2:12" ht="45" x14ac:dyDescent="0.25">
      <c r="B3" s="7" t="s">
        <v>63</v>
      </c>
      <c r="C3" s="7" t="s">
        <v>40</v>
      </c>
      <c r="D3" s="7" t="s">
        <v>11</v>
      </c>
      <c r="E3" s="7" t="s">
        <v>41</v>
      </c>
      <c r="F3" s="7" t="s">
        <v>12</v>
      </c>
      <c r="G3" s="7" t="s">
        <v>4</v>
      </c>
      <c r="H3" s="7" t="s">
        <v>38</v>
      </c>
      <c r="I3" s="7" t="s">
        <v>39</v>
      </c>
      <c r="L3" s="17" t="s">
        <v>23</v>
      </c>
    </row>
    <row r="4" spans="2:12" x14ac:dyDescent="0.25">
      <c r="B4" s="21" t="s">
        <v>31</v>
      </c>
      <c r="C4" s="3" t="s">
        <v>55</v>
      </c>
      <c r="D4" s="4">
        <v>1437.5981884386074</v>
      </c>
      <c r="E4" s="4">
        <v>25070.430719701999</v>
      </c>
      <c r="F4" s="4">
        <v>2188.1393414057288</v>
      </c>
      <c r="G4" s="4">
        <v>14465.596368479908</v>
      </c>
      <c r="H4" s="4">
        <v>45388.192753383708</v>
      </c>
      <c r="I4" s="4">
        <v>39.727960000000003</v>
      </c>
      <c r="J4" s="18"/>
      <c r="L4" s="11" t="s">
        <v>51</v>
      </c>
    </row>
    <row r="5" spans="2:12" x14ac:dyDescent="0.25">
      <c r="B5" s="3"/>
      <c r="C5" s="3" t="s">
        <v>56</v>
      </c>
      <c r="D5" s="4">
        <v>2005.6114413500402</v>
      </c>
      <c r="E5" s="4">
        <v>23975.686604374641</v>
      </c>
      <c r="F5" s="4">
        <v>2161.9501187141032</v>
      </c>
      <c r="G5" s="4">
        <v>14636.165482518934</v>
      </c>
      <c r="H5" s="4">
        <v>45571.616924396571</v>
      </c>
      <c r="I5" s="4">
        <v>39.841720000000002</v>
      </c>
      <c r="J5" s="18"/>
      <c r="L5" s="16" t="s">
        <v>10</v>
      </c>
    </row>
    <row r="6" spans="2:12" x14ac:dyDescent="0.25">
      <c r="B6" s="21" t="s">
        <v>37</v>
      </c>
      <c r="C6" s="3" t="s">
        <v>55</v>
      </c>
      <c r="D6" s="4">
        <v>432.9</v>
      </c>
      <c r="E6" s="4">
        <v>14356.907235109034</v>
      </c>
      <c r="F6" s="4">
        <v>5843.6550360049059</v>
      </c>
      <c r="G6" s="4">
        <v>53586.900138266683</v>
      </c>
      <c r="H6" s="4">
        <v>58530.357548161286</v>
      </c>
      <c r="I6" s="4">
        <v>0</v>
      </c>
      <c r="J6" s="18"/>
    </row>
    <row r="7" spans="2:12" x14ac:dyDescent="0.25">
      <c r="B7" s="3"/>
      <c r="C7" s="3" t="s">
        <v>56</v>
      </c>
      <c r="D7" s="4">
        <v>766.21902692717299</v>
      </c>
      <c r="E7" s="4">
        <v>14615.720366026919</v>
      </c>
      <c r="F7" s="4">
        <v>5996.2047259460951</v>
      </c>
      <c r="G7" s="4">
        <v>56105.177158856852</v>
      </c>
      <c r="H7" s="4">
        <v>62969.211039704649</v>
      </c>
      <c r="I7" s="4">
        <v>0</v>
      </c>
      <c r="J7" s="18"/>
    </row>
    <row r="8" spans="2:12" x14ac:dyDescent="0.25">
      <c r="B8" s="21" t="s">
        <v>29</v>
      </c>
      <c r="C8" s="3" t="s">
        <v>55</v>
      </c>
      <c r="D8" s="4">
        <v>11326.852536948956</v>
      </c>
      <c r="E8" s="4">
        <v>42239.202406874567</v>
      </c>
      <c r="F8" s="4">
        <v>3518.0837359715269</v>
      </c>
      <c r="G8" s="4">
        <v>5702.9755845976179</v>
      </c>
      <c r="H8" s="4">
        <v>5297.8638580405386</v>
      </c>
      <c r="I8" s="4">
        <v>0.19863980000000001</v>
      </c>
      <c r="J8" s="18"/>
    </row>
    <row r="9" spans="2:12" x14ac:dyDescent="0.25">
      <c r="B9" s="3"/>
      <c r="C9" s="3" t="s">
        <v>56</v>
      </c>
      <c r="D9" s="4">
        <v>12534.970887073901</v>
      </c>
      <c r="E9" s="4">
        <v>44314.900159311743</v>
      </c>
      <c r="F9" s="4">
        <v>3495.5078426787059</v>
      </c>
      <c r="G9" s="4">
        <v>5803.8475612960274</v>
      </c>
      <c r="H9" s="4">
        <v>5252.2272569530205</v>
      </c>
      <c r="I9" s="4">
        <v>0.19920860000000001</v>
      </c>
      <c r="J9" s="18"/>
    </row>
    <row r="10" spans="2:12" x14ac:dyDescent="0.25">
      <c r="B10" s="21" t="s">
        <v>42</v>
      </c>
      <c r="C10" s="3" t="s">
        <v>55</v>
      </c>
      <c r="D10" s="4">
        <v>8147.1465376608494</v>
      </c>
      <c r="E10" s="4">
        <v>7736.7303102774349</v>
      </c>
      <c r="F10" s="4">
        <v>376.05541464963454</v>
      </c>
      <c r="G10" s="4">
        <v>493.65150503046971</v>
      </c>
      <c r="H10" s="4">
        <v>23328.811382285036</v>
      </c>
      <c r="I10" s="4">
        <v>0</v>
      </c>
      <c r="J10" s="18"/>
    </row>
    <row r="11" spans="2:12" x14ac:dyDescent="0.25">
      <c r="B11" s="3"/>
      <c r="C11" s="3" t="s">
        <v>56</v>
      </c>
      <c r="D11" s="4">
        <v>8437.467566100815</v>
      </c>
      <c r="E11" s="4">
        <v>7573.5939383659115</v>
      </c>
      <c r="F11" s="4">
        <v>398.26772343605541</v>
      </c>
      <c r="G11" s="4">
        <v>472.39229199022816</v>
      </c>
      <c r="H11" s="4">
        <v>25149.87561445346</v>
      </c>
      <c r="I11" s="4">
        <v>0</v>
      </c>
      <c r="J11" s="18"/>
    </row>
    <row r="12" spans="2:12" x14ac:dyDescent="0.25">
      <c r="B12" s="3" t="s">
        <v>32</v>
      </c>
      <c r="C12" s="3" t="s">
        <v>55</v>
      </c>
      <c r="D12" s="4">
        <v>102.3942148342187</v>
      </c>
      <c r="E12" s="4">
        <v>8597.1966831310037</v>
      </c>
      <c r="F12" s="4">
        <v>2958.0839166096098</v>
      </c>
      <c r="G12" s="4">
        <v>15193.052070075486</v>
      </c>
      <c r="H12" s="4">
        <v>2907.298092138029</v>
      </c>
      <c r="I12" s="4">
        <v>157.72000120000001</v>
      </c>
      <c r="J12" s="18"/>
    </row>
    <row r="13" spans="2:12" x14ac:dyDescent="0.25">
      <c r="B13" s="9"/>
      <c r="C13" s="23" t="s">
        <v>56</v>
      </c>
      <c r="D13" s="13">
        <v>168.53971381751461</v>
      </c>
      <c r="E13" s="13">
        <v>8795.1587244682942</v>
      </c>
      <c r="F13" s="13">
        <v>2913.7552916708933</v>
      </c>
      <c r="G13" s="13">
        <v>14970.271338694687</v>
      </c>
      <c r="H13" s="13">
        <v>2831.5900896701041</v>
      </c>
      <c r="I13" s="13">
        <v>158.1716284</v>
      </c>
      <c r="J13" s="18"/>
    </row>
    <row r="14" spans="2:12" x14ac:dyDescent="0.25">
      <c r="F14" s="4"/>
      <c r="G14" s="4"/>
      <c r="H14" s="4"/>
      <c r="I14" s="4"/>
    </row>
    <row r="15" spans="2:12" x14ac:dyDescent="0.25">
      <c r="F15" s="4"/>
      <c r="G15" s="4"/>
      <c r="H15" s="4"/>
      <c r="I15" s="4"/>
    </row>
    <row r="16" spans="2:12" x14ac:dyDescent="0.25">
      <c r="F16" s="4"/>
      <c r="G16" s="4"/>
      <c r="H16" s="4"/>
      <c r="I16" s="4"/>
    </row>
    <row r="17" spans="6:12" x14ac:dyDescent="0.25">
      <c r="F17" s="4"/>
      <c r="G17" s="4"/>
      <c r="H17" s="4"/>
      <c r="I17" s="4"/>
    </row>
    <row r="18" spans="6:12" x14ac:dyDescent="0.25">
      <c r="F18" s="4"/>
      <c r="G18" s="4"/>
      <c r="H18" s="4"/>
      <c r="I18" s="4"/>
    </row>
    <row r="19" spans="6:12" x14ac:dyDescent="0.25">
      <c r="F19" s="4"/>
      <c r="G19" s="4"/>
      <c r="H19" s="4"/>
      <c r="I19" s="4"/>
    </row>
    <row r="20" spans="6:12" x14ac:dyDescent="0.25">
      <c r="F20" s="4"/>
      <c r="G20" s="4"/>
      <c r="H20" s="4"/>
      <c r="I20" s="4"/>
      <c r="L20" s="22" t="s">
        <v>8</v>
      </c>
    </row>
    <row r="23" spans="6:12" ht="12" customHeight="1" x14ac:dyDescent="0.25">
      <c r="F23" s="6"/>
      <c r="G23" s="6"/>
      <c r="H23" s="6"/>
      <c r="I23" s="6"/>
    </row>
    <row r="24" spans="6:12" x14ac:dyDescent="0.25">
      <c r="F24" s="6"/>
      <c r="G24" s="6"/>
      <c r="H24" s="6"/>
      <c r="I24" s="6"/>
    </row>
    <row r="25" spans="6:12" x14ac:dyDescent="0.25">
      <c r="F25" s="6"/>
      <c r="G25" s="6"/>
      <c r="H25" s="6"/>
      <c r="I25" s="6"/>
    </row>
    <row r="26" spans="6:12" x14ac:dyDescent="0.25">
      <c r="F26" s="6"/>
      <c r="G26" s="6"/>
      <c r="H26" s="6"/>
      <c r="I26" s="6"/>
    </row>
    <row r="27" spans="6:12" x14ac:dyDescent="0.25">
      <c r="F27" s="6"/>
      <c r="G27" s="6"/>
      <c r="H27" s="6"/>
      <c r="I27" s="6"/>
    </row>
    <row r="28" spans="6:12" x14ac:dyDescent="0.25">
      <c r="F28" s="6"/>
      <c r="G28" s="6"/>
      <c r="H28" s="6"/>
      <c r="I28" s="6"/>
    </row>
    <row r="29" spans="6:12" x14ac:dyDescent="0.25">
      <c r="F29" s="6"/>
      <c r="G29" s="6"/>
      <c r="H29" s="6"/>
      <c r="I29" s="6"/>
    </row>
    <row r="30" spans="6:12" x14ac:dyDescent="0.25">
      <c r="F30" s="6"/>
      <c r="G30" s="6"/>
      <c r="H30" s="6"/>
      <c r="I30" s="6"/>
    </row>
    <row r="47" spans="6:9" x14ac:dyDescent="0.25">
      <c r="F47" s="6"/>
      <c r="G47" s="6"/>
      <c r="H47" s="6"/>
      <c r="I47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54" spans="6:9" x14ac:dyDescent="0.25">
      <c r="F54" s="6"/>
      <c r="G54" s="6"/>
      <c r="H54" s="6"/>
      <c r="I54" s="6"/>
    </row>
    <row r="55" spans="6:9" x14ac:dyDescent="0.25">
      <c r="F55" s="6"/>
      <c r="G55" s="6"/>
      <c r="H55" s="6"/>
      <c r="I55" s="6"/>
    </row>
    <row r="56" spans="6:9" x14ac:dyDescent="0.25">
      <c r="F56" s="6"/>
      <c r="G56" s="6"/>
      <c r="H56" s="6"/>
      <c r="I56" s="6"/>
    </row>
    <row r="57" spans="6:9" x14ac:dyDescent="0.25">
      <c r="F57" s="6"/>
      <c r="G57" s="6"/>
      <c r="H57" s="6"/>
      <c r="I57" s="6"/>
    </row>
    <row r="79" spans="10:10" x14ac:dyDescent="0.25">
      <c r="J79" s="5" t="e">
        <f>+#REF!-#REF!</f>
        <v>#REF!</v>
      </c>
    </row>
  </sheetData>
  <hyperlinks>
    <hyperlink ref="L20" r:id="rId1" xr:uid="{CB35F2DD-5284-4001-8A9C-2E53D10EEC77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62D8-B47E-4250-9048-737139F7F3F8}">
  <dimension ref="B2:L75"/>
  <sheetViews>
    <sheetView zoomScale="85" zoomScaleNormal="85" workbookViewId="0"/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4" width="11.42578125" style="1"/>
    <col min="5" max="5" width="12.28515625" style="1" customWidth="1"/>
    <col min="6" max="6" width="14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2"/>
      <c r="G2" s="2"/>
      <c r="H2" s="2"/>
      <c r="I2" s="2"/>
    </row>
    <row r="3" spans="2:12" ht="45" x14ac:dyDescent="0.25">
      <c r="B3" s="7" t="s">
        <v>6</v>
      </c>
      <c r="C3" s="7" t="s">
        <v>7</v>
      </c>
      <c r="D3" s="7" t="s">
        <v>11</v>
      </c>
      <c r="E3" s="7" t="s">
        <v>41</v>
      </c>
      <c r="F3" s="7" t="s">
        <v>12</v>
      </c>
      <c r="G3" s="7" t="s">
        <v>4</v>
      </c>
      <c r="H3" s="7" t="s">
        <v>5</v>
      </c>
      <c r="I3" s="7" t="s">
        <v>13</v>
      </c>
    </row>
    <row r="4" spans="2:12" ht="15.75" x14ac:dyDescent="0.25">
      <c r="B4" s="1">
        <v>2018</v>
      </c>
      <c r="C4" s="8" t="s">
        <v>0</v>
      </c>
      <c r="D4" s="4">
        <v>-252.81994876878343</v>
      </c>
      <c r="E4" s="4">
        <v>1397.8012309204523</v>
      </c>
      <c r="F4" s="4">
        <v>-138.03461751345964</v>
      </c>
      <c r="G4" s="4">
        <v>-83.559638581283394</v>
      </c>
      <c r="H4" s="4">
        <v>235.63176979907041</v>
      </c>
      <c r="I4" s="4">
        <f t="shared" ref="I4:I15" si="0">SUM(D4:H4)</f>
        <v>1159.0187958559964</v>
      </c>
      <c r="L4" s="17" t="s">
        <v>25</v>
      </c>
    </row>
    <row r="5" spans="2:12" x14ac:dyDescent="0.25">
      <c r="C5" s="8" t="s">
        <v>1</v>
      </c>
      <c r="D5" s="4">
        <v>872.220251690174</v>
      </c>
      <c r="E5" s="4">
        <v>1077.7616092691296</v>
      </c>
      <c r="F5" s="4">
        <v>214.21485748351583</v>
      </c>
      <c r="G5" s="4">
        <v>1356.1236413166198</v>
      </c>
      <c r="H5" s="4">
        <v>1504.6733954189488</v>
      </c>
      <c r="I5" s="4">
        <f t="shared" si="0"/>
        <v>5024.9937551783878</v>
      </c>
      <c r="L5" s="11" t="s">
        <v>47</v>
      </c>
    </row>
    <row r="6" spans="2:12" x14ac:dyDescent="0.25">
      <c r="C6" s="8" t="s">
        <v>2</v>
      </c>
      <c r="D6" s="4">
        <v>-495.87014769038166</v>
      </c>
      <c r="E6" s="4">
        <v>1052.8457078599185</v>
      </c>
      <c r="F6" s="4">
        <v>245.56256579569524</v>
      </c>
      <c r="G6" s="4">
        <v>448.53068653335708</v>
      </c>
      <c r="H6" s="4">
        <v>1509.8571850344561</v>
      </c>
      <c r="I6" s="4">
        <f t="shared" si="0"/>
        <v>2760.9259975330451</v>
      </c>
      <c r="L6" s="16" t="s">
        <v>10</v>
      </c>
    </row>
    <row r="7" spans="2:12" x14ac:dyDescent="0.25">
      <c r="C7" s="8" t="s">
        <v>3</v>
      </c>
      <c r="D7" s="4">
        <v>-1185.7815592555735</v>
      </c>
      <c r="E7" s="4">
        <v>-306.49933878493937</v>
      </c>
      <c r="F7" s="4">
        <v>266.304281405354</v>
      </c>
      <c r="G7" s="4">
        <v>723.91901531891403</v>
      </c>
      <c r="H7" s="4">
        <v>1625.8486430029188</v>
      </c>
      <c r="I7" s="4">
        <f t="shared" si="0"/>
        <v>1123.7910416866739</v>
      </c>
    </row>
    <row r="8" spans="2:12" x14ac:dyDescent="0.25">
      <c r="B8" s="1">
        <v>2019</v>
      </c>
      <c r="C8" s="8" t="s">
        <v>0</v>
      </c>
      <c r="D8" s="4">
        <v>2429.8265766295808</v>
      </c>
      <c r="E8" s="4">
        <v>-21.105766217458495</v>
      </c>
      <c r="F8" s="4">
        <v>266.29749790528894</v>
      </c>
      <c r="G8" s="4">
        <v>-393.54080234240223</v>
      </c>
      <c r="H8" s="4">
        <v>828.07329788251252</v>
      </c>
      <c r="I8" s="4">
        <f t="shared" si="0"/>
        <v>3109.5508038575217</v>
      </c>
    </row>
    <row r="9" spans="2:12" x14ac:dyDescent="0.25">
      <c r="C9" s="8" t="s">
        <v>1</v>
      </c>
      <c r="D9" s="4">
        <v>-1071.3662973158523</v>
      </c>
      <c r="E9" s="4">
        <v>2308.8147770346241</v>
      </c>
      <c r="F9" s="4">
        <v>72.612753176341627</v>
      </c>
      <c r="G9" s="4">
        <v>1961.1721998889977</v>
      </c>
      <c r="H9" s="4">
        <v>2686.1644013944883</v>
      </c>
      <c r="I9" s="4">
        <f t="shared" si="0"/>
        <v>5957.3978341785987</v>
      </c>
    </row>
    <row r="10" spans="2:12" x14ac:dyDescent="0.25">
      <c r="C10" s="8" t="s">
        <v>2</v>
      </c>
      <c r="D10" s="4">
        <v>142.17156911579895</v>
      </c>
      <c r="E10" s="4">
        <v>2677.3725529274357</v>
      </c>
      <c r="F10" s="4">
        <v>145.28254026037794</v>
      </c>
      <c r="G10" s="4">
        <v>1582.2200218200317</v>
      </c>
      <c r="H10" s="4">
        <v>853.87481005584152</v>
      </c>
      <c r="I10" s="4">
        <f t="shared" si="0"/>
        <v>5400.9214941794853</v>
      </c>
    </row>
    <row r="11" spans="2:12" x14ac:dyDescent="0.25">
      <c r="C11" s="8" t="s">
        <v>3</v>
      </c>
      <c r="D11" s="4">
        <v>-1619.0173050562535</v>
      </c>
      <c r="E11" s="4">
        <v>4750.7268050025732</v>
      </c>
      <c r="F11" s="4">
        <v>-131.25061635138294</v>
      </c>
      <c r="G11" s="4">
        <v>808.03780517543112</v>
      </c>
      <c r="H11" s="4">
        <v>906.92959810042282</v>
      </c>
      <c r="I11" s="4">
        <f t="shared" si="0"/>
        <v>4715.4262868707901</v>
      </c>
    </row>
    <row r="12" spans="2:12" x14ac:dyDescent="0.25">
      <c r="B12" s="1">
        <v>2020</v>
      </c>
      <c r="C12" s="8" t="s">
        <v>0</v>
      </c>
      <c r="D12" s="4">
        <v>-3766.184339194564</v>
      </c>
      <c r="E12" s="4">
        <v>5043.50882221966</v>
      </c>
      <c r="F12" s="4">
        <v>854.35214453014862</v>
      </c>
      <c r="G12" s="4">
        <v>2309.2691375685845</v>
      </c>
      <c r="H12" s="4">
        <v>1503.3066029571457</v>
      </c>
      <c r="I12" s="4">
        <f t="shared" si="0"/>
        <v>5944.2523680809745</v>
      </c>
    </row>
    <row r="13" spans="2:12" x14ac:dyDescent="0.25">
      <c r="C13" s="8" t="s">
        <v>1</v>
      </c>
      <c r="D13" s="4">
        <v>11929.006605967665</v>
      </c>
      <c r="E13" s="4">
        <v>-8509.2019731918881</v>
      </c>
      <c r="F13" s="4">
        <v>-146.45368906576078</v>
      </c>
      <c r="G13" s="4">
        <v>2437.8343258866535</v>
      </c>
      <c r="H13" s="4">
        <v>5214.7391688139478</v>
      </c>
      <c r="I13" s="4">
        <f t="shared" si="0"/>
        <v>10925.924438410617</v>
      </c>
    </row>
    <row r="14" spans="2:12" x14ac:dyDescent="0.25">
      <c r="C14" s="8" t="s">
        <v>2</v>
      </c>
      <c r="D14" s="4">
        <v>1729.2335012418584</v>
      </c>
      <c r="E14" s="4">
        <v>-11666.258342510955</v>
      </c>
      <c r="F14" s="4">
        <v>21.26312046871314</v>
      </c>
      <c r="G14" s="4">
        <v>874.22701227498942</v>
      </c>
      <c r="H14" s="4">
        <v>962.30681960447657</v>
      </c>
      <c r="I14" s="4">
        <f t="shared" si="0"/>
        <v>-8079.2278889209174</v>
      </c>
    </row>
    <row r="15" spans="2:12" x14ac:dyDescent="0.25">
      <c r="C15" s="8" t="s">
        <v>3</v>
      </c>
      <c r="D15" s="4">
        <v>-2759.2083561562372</v>
      </c>
      <c r="E15" s="4">
        <v>-1230.7513831864662</v>
      </c>
      <c r="F15" s="4">
        <v>253.28350287605801</v>
      </c>
      <c r="G15" s="4">
        <v>-514.10265393518921</v>
      </c>
      <c r="H15" s="4">
        <v>1438.4238284384369</v>
      </c>
      <c r="I15" s="4">
        <f t="shared" si="0"/>
        <v>-2812.3550619633975</v>
      </c>
    </row>
    <row r="16" spans="2:12" x14ac:dyDescent="0.25">
      <c r="B16" s="1">
        <v>2021</v>
      </c>
      <c r="C16" s="8" t="s">
        <v>0</v>
      </c>
      <c r="D16" s="4">
        <v>1455.2168776980382</v>
      </c>
      <c r="E16" s="4">
        <v>-3304.2612527144588</v>
      </c>
      <c r="F16" s="4">
        <v>259.55372070344089</v>
      </c>
      <c r="G16" s="4">
        <v>310.55621618381224</v>
      </c>
      <c r="H16" s="4">
        <v>1670.0270328583817</v>
      </c>
      <c r="I16" s="4">
        <v>391.09259441584766</v>
      </c>
    </row>
    <row r="17" spans="2:12" x14ac:dyDescent="0.25">
      <c r="C17" s="8" t="s">
        <v>1</v>
      </c>
      <c r="D17" s="4">
        <v>9354.2919722533607</v>
      </c>
      <c r="E17" s="4">
        <v>-3361.3698629198043</v>
      </c>
      <c r="F17" s="4">
        <v>319.87306323091491</v>
      </c>
      <c r="G17" s="4">
        <v>99.193500086236114</v>
      </c>
      <c r="H17" s="4">
        <v>4160.7878315695398</v>
      </c>
      <c r="I17" s="4">
        <v>10572.776504341673</v>
      </c>
    </row>
    <row r="18" spans="2:12" x14ac:dyDescent="0.25">
      <c r="C18" s="8" t="s">
        <v>2</v>
      </c>
      <c r="D18" s="4">
        <v>7500.376486192712</v>
      </c>
      <c r="E18" s="4">
        <v>-1109.2707563597169</v>
      </c>
      <c r="F18" s="4">
        <v>672.01932341809663</v>
      </c>
      <c r="G18" s="4">
        <v>2576.3435503831556</v>
      </c>
      <c r="H18" s="4">
        <v>8132.5654326741551</v>
      </c>
      <c r="I18" s="4">
        <v>17772.034036402369</v>
      </c>
    </row>
    <row r="19" spans="2:12" ht="12" customHeight="1" x14ac:dyDescent="0.25">
      <c r="C19" s="8" t="s">
        <v>3</v>
      </c>
      <c r="D19" s="4">
        <v>3508.9688123133778</v>
      </c>
      <c r="E19" s="4">
        <v>-639.15653886501059</v>
      </c>
      <c r="F19" s="4">
        <v>-20.557385993298467</v>
      </c>
      <c r="G19" s="4">
        <v>343.14248845757425</v>
      </c>
      <c r="H19" s="4">
        <v>2294.808416301184</v>
      </c>
      <c r="I19" s="4">
        <v>5487.2057919674153</v>
      </c>
    </row>
    <row r="20" spans="2:12" x14ac:dyDescent="0.25">
      <c r="B20" s="1">
        <v>2022</v>
      </c>
      <c r="C20" s="8" t="s">
        <v>0</v>
      </c>
      <c r="D20" s="4">
        <v>-16162.137240283764</v>
      </c>
      <c r="E20" s="4">
        <v>1593.8742478371912</v>
      </c>
      <c r="F20" s="4">
        <v>-77.206028662930322</v>
      </c>
      <c r="G20" s="4">
        <v>1141.7598293199408</v>
      </c>
      <c r="H20" s="4">
        <v>3814.8847545317867</v>
      </c>
      <c r="I20" s="4">
        <v>-9688.8244373356065</v>
      </c>
    </row>
    <row r="21" spans="2:12" x14ac:dyDescent="0.25">
      <c r="C21" s="8" t="s">
        <v>1</v>
      </c>
      <c r="D21" s="4">
        <v>18652.617970152485</v>
      </c>
      <c r="E21" s="4">
        <v>4476.7623178327722</v>
      </c>
      <c r="F21" s="4">
        <v>-389.16953434634547</v>
      </c>
      <c r="G21" s="4">
        <v>998.37575325950434</v>
      </c>
      <c r="H21" s="4">
        <v>4357.3756339421534</v>
      </c>
      <c r="I21" s="4">
        <v>28095.96214097859</v>
      </c>
      <c r="L21" s="22" t="s">
        <v>8</v>
      </c>
    </row>
    <row r="22" spans="2:12" x14ac:dyDescent="0.25">
      <c r="C22" s="8" t="s">
        <v>2</v>
      </c>
      <c r="D22" s="4">
        <v>-6677.1987281755046</v>
      </c>
      <c r="E22" s="4">
        <v>2722.3039254793821</v>
      </c>
      <c r="F22" s="4">
        <v>-114.41405957347303</v>
      </c>
      <c r="G22" s="4">
        <v>-155.71965593553341</v>
      </c>
      <c r="H22" s="4">
        <v>-185.26562065749204</v>
      </c>
      <c r="I22" s="4">
        <v>-4410.2941391776321</v>
      </c>
    </row>
    <row r="23" spans="2:12" x14ac:dyDescent="0.25">
      <c r="C23" s="8" t="s">
        <v>3</v>
      </c>
      <c r="D23" s="4">
        <v>-298.342569401503</v>
      </c>
      <c r="E23" s="4">
        <v>4987.7645496816849</v>
      </c>
      <c r="F23" s="4">
        <v>78.910937964350524</v>
      </c>
      <c r="G23" s="4">
        <v>392.29409137115249</v>
      </c>
      <c r="H23" s="4">
        <v>765.44282153063011</v>
      </c>
      <c r="I23" s="4">
        <v>5926.0698312049335</v>
      </c>
    </row>
    <row r="24" spans="2:12" x14ac:dyDescent="0.25">
      <c r="B24" s="1">
        <v>2023</v>
      </c>
      <c r="C24" s="8" t="s">
        <v>0</v>
      </c>
      <c r="D24" s="4">
        <v>2650.3988253084663</v>
      </c>
      <c r="E24" s="4">
        <v>-318.20373925257923</v>
      </c>
      <c r="F24" s="4">
        <v>34.791602679842796</v>
      </c>
      <c r="G24" s="4">
        <v>704.54055216881193</v>
      </c>
      <c r="H24" s="4">
        <v>-581.12350652944451</v>
      </c>
      <c r="I24" s="4">
        <v>2490.4037344436856</v>
      </c>
    </row>
    <row r="25" spans="2:12" x14ac:dyDescent="0.25">
      <c r="C25" s="8" t="s">
        <v>1</v>
      </c>
      <c r="D25" s="4">
        <v>2195.2254769495325</v>
      </c>
      <c r="E25" s="4">
        <v>934.23214449374314</v>
      </c>
      <c r="F25" s="4">
        <v>184.83163279584579</v>
      </c>
      <c r="G25" s="4">
        <v>288.33554541937326</v>
      </c>
      <c r="H25" s="4">
        <v>3444.0837653036929</v>
      </c>
      <c r="I25" s="4">
        <v>7046.7085653376998</v>
      </c>
    </row>
    <row r="26" spans="2:12" x14ac:dyDescent="0.25">
      <c r="C26" s="8" t="s">
        <v>2</v>
      </c>
      <c r="D26" s="4">
        <v>5699.7867274757828</v>
      </c>
      <c r="E26" s="4">
        <v>-1702.6516309284857</v>
      </c>
      <c r="F26" s="4">
        <v>-181.17366328569977</v>
      </c>
      <c r="G26" s="4">
        <v>1173.9766586772741</v>
      </c>
      <c r="H26" s="4">
        <v>1964.9312264003897</v>
      </c>
      <c r="I26" s="4">
        <v>6954.8693181875278</v>
      </c>
    </row>
    <row r="27" spans="2:12" x14ac:dyDescent="0.25">
      <c r="C27" s="8" t="s">
        <v>3</v>
      </c>
      <c r="D27" s="4">
        <v>161.63012861720927</v>
      </c>
      <c r="E27" s="4">
        <v>120.76328302506408</v>
      </c>
      <c r="F27" s="4">
        <v>-172.76675609007765</v>
      </c>
      <c r="G27" s="4">
        <v>-20.045950238730143</v>
      </c>
      <c r="H27" s="4">
        <v>3216.7350343425433</v>
      </c>
      <c r="I27" s="4">
        <v>3306.3157391979598</v>
      </c>
    </row>
    <row r="28" spans="2:12" x14ac:dyDescent="0.25">
      <c r="B28" s="1">
        <v>2024</v>
      </c>
      <c r="C28" s="8" t="s">
        <v>0</v>
      </c>
      <c r="D28" s="4">
        <v>-1161.1161186319223</v>
      </c>
      <c r="E28" s="4">
        <v>2319.2578672000982</v>
      </c>
      <c r="F28" s="4">
        <v>-48.220320004222174</v>
      </c>
      <c r="G28" s="4">
        <v>1897.7622543204407</v>
      </c>
      <c r="H28" s="4">
        <v>3564.1943481239973</v>
      </c>
      <c r="I28" s="4">
        <v>6571.8780312662466</v>
      </c>
    </row>
    <row r="29" spans="2:12" x14ac:dyDescent="0.25">
      <c r="C29" s="8" t="s">
        <v>1</v>
      </c>
      <c r="D29" s="4">
        <v>-16480.754933668017</v>
      </c>
      <c r="E29" s="4">
        <v>3753.7658785032227</v>
      </c>
      <c r="F29" s="4">
        <v>-212.27452870543573</v>
      </c>
      <c r="G29" s="4">
        <v>246.91125938082888</v>
      </c>
      <c r="H29" s="4">
        <v>2565.2318601836896</v>
      </c>
      <c r="I29" s="4">
        <v>-10127.786885638145</v>
      </c>
    </row>
    <row r="30" spans="2:12" x14ac:dyDescent="0.25">
      <c r="C30" s="8" t="s">
        <v>2</v>
      </c>
      <c r="D30" s="4">
        <v>-9230.2271250179656</v>
      </c>
      <c r="E30" s="4">
        <v>1630.668100511788</v>
      </c>
      <c r="F30" s="4">
        <v>391.17746969756553</v>
      </c>
      <c r="G30" s="4">
        <v>-368.75875962701809</v>
      </c>
      <c r="H30" s="4">
        <v>5661.8234129949669</v>
      </c>
      <c r="I30" s="4">
        <v>-1914.6491191936159</v>
      </c>
    </row>
    <row r="31" spans="2:12" x14ac:dyDescent="0.25">
      <c r="C31" s="8" t="s">
        <v>3</v>
      </c>
      <c r="D31" s="4">
        <v>480.24128618872913</v>
      </c>
      <c r="E31" s="4">
        <v>-202.8848036852246</v>
      </c>
      <c r="F31" s="4">
        <v>75.36936181337245</v>
      </c>
      <c r="G31" s="4">
        <v>1911.4284329706561</v>
      </c>
      <c r="H31" s="4">
        <v>-1136.0217047130682</v>
      </c>
      <c r="I31" s="4">
        <v>1128.132572226772</v>
      </c>
    </row>
    <row r="32" spans="2:12" x14ac:dyDescent="0.25">
      <c r="B32" s="1">
        <v>2025</v>
      </c>
      <c r="C32" s="1" t="s">
        <v>0</v>
      </c>
      <c r="D32" s="4">
        <v>1019.7446460076056</v>
      </c>
      <c r="E32" s="4">
        <v>-144.34342142367893</v>
      </c>
      <c r="F32" s="4">
        <v>660.59949777996826</v>
      </c>
      <c r="G32" s="4">
        <v>1282.8070552204208</v>
      </c>
      <c r="H32" s="4">
        <v>3380.0955609047951</v>
      </c>
      <c r="I32" s="4">
        <v>6198.9033384621507</v>
      </c>
    </row>
    <row r="33" spans="2:9" x14ac:dyDescent="0.25">
      <c r="C33" s="1" t="s">
        <v>1</v>
      </c>
      <c r="D33" s="4">
        <v>700.24616710802513</v>
      </c>
      <c r="E33" s="4">
        <v>1797.8486942337929</v>
      </c>
      <c r="F33" s="4">
        <v>-225.33779844264168</v>
      </c>
      <c r="G33" s="4">
        <v>1144.9521790152451</v>
      </c>
      <c r="H33" s="4">
        <v>5796.8544556714141</v>
      </c>
      <c r="I33" s="4">
        <v>9214.5636983725453</v>
      </c>
    </row>
    <row r="34" spans="2:9" x14ac:dyDescent="0.25">
      <c r="C34" s="1" t="s">
        <v>2</v>
      </c>
      <c r="D34" s="4">
        <v>459.76871871616936</v>
      </c>
      <c r="E34" s="4">
        <v>-2525.2187935123193</v>
      </c>
      <c r="F34" s="4">
        <v>1082.6071262619914</v>
      </c>
      <c r="G34" s="4">
        <v>239.37829157024697</v>
      </c>
      <c r="H34" s="4">
        <v>3137.5995861401284</v>
      </c>
      <c r="I34" s="4">
        <v>2394.1349287874814</v>
      </c>
    </row>
    <row r="35" spans="2:9" x14ac:dyDescent="0.25">
      <c r="C35" s="8" t="s">
        <v>3</v>
      </c>
      <c r="D35" s="4">
        <v>-1359.7502118519708</v>
      </c>
      <c r="E35" s="4">
        <v>-1357.883758075546</v>
      </c>
      <c r="F35" s="4">
        <v>638.65381950575863</v>
      </c>
      <c r="G35" s="4">
        <v>2244.6955505533665</v>
      </c>
      <c r="H35" s="4">
        <v>193.13776678362831</v>
      </c>
      <c r="I35" s="4">
        <v>358.85316727902483</v>
      </c>
    </row>
    <row r="36" spans="2:9" x14ac:dyDescent="0.25">
      <c r="B36" s="9">
        <v>2026</v>
      </c>
      <c r="C36" s="10" t="s">
        <v>0</v>
      </c>
      <c r="D36" s="13">
        <v>2899.7353005030923</v>
      </c>
      <c r="E36" s="13">
        <v>922.06812430653531</v>
      </c>
      <c r="F36" s="13">
        <v>-84.685631538998308</v>
      </c>
      <c r="G36" s="13">
        <v>1789.7283152738023</v>
      </c>
      <c r="H36" s="13">
        <v>5361.4818208750985</v>
      </c>
      <c r="I36" s="13">
        <v>10888.327928949961</v>
      </c>
    </row>
    <row r="37" spans="2:9" x14ac:dyDescent="0.25">
      <c r="F37" s="6"/>
      <c r="G37" s="6"/>
      <c r="H37" s="6"/>
      <c r="I37" s="6"/>
    </row>
    <row r="38" spans="2:9" x14ac:dyDescent="0.25">
      <c r="F38" s="6"/>
      <c r="G38" s="6"/>
      <c r="H38" s="6"/>
      <c r="I38" s="6"/>
    </row>
    <row r="39" spans="2:9" x14ac:dyDescent="0.25">
      <c r="F39" s="6"/>
      <c r="G39" s="6"/>
      <c r="H39" s="6"/>
      <c r="I39" s="6"/>
    </row>
    <row r="40" spans="2:9" x14ac:dyDescent="0.25">
      <c r="F40" s="6"/>
      <c r="G40" s="6"/>
      <c r="H40" s="6"/>
      <c r="I40" s="6"/>
    </row>
    <row r="41" spans="2:9" x14ac:dyDescent="0.25">
      <c r="F41" s="6"/>
      <c r="G41" s="6"/>
      <c r="H41" s="6"/>
      <c r="I41" s="6"/>
    </row>
    <row r="42" spans="2:9" x14ac:dyDescent="0.25">
      <c r="F42" s="6"/>
      <c r="G42" s="6"/>
      <c r="H42" s="6"/>
      <c r="I42" s="6"/>
    </row>
    <row r="43" spans="2:9" x14ac:dyDescent="0.25">
      <c r="F43" s="6"/>
      <c r="G43" s="6"/>
      <c r="H43" s="6"/>
      <c r="I43" s="6"/>
    </row>
    <row r="44" spans="2:9" x14ac:dyDescent="0.25">
      <c r="F44" s="6"/>
      <c r="G44" s="6"/>
      <c r="H44" s="6"/>
      <c r="I44" s="6"/>
    </row>
    <row r="45" spans="2:9" x14ac:dyDescent="0.25">
      <c r="F45" s="6"/>
      <c r="G45" s="6"/>
      <c r="H45" s="6"/>
      <c r="I45" s="6"/>
    </row>
    <row r="46" spans="2:9" x14ac:dyDescent="0.25">
      <c r="F46" s="6"/>
      <c r="G46" s="6"/>
      <c r="H46" s="6"/>
      <c r="I46" s="6"/>
    </row>
    <row r="47" spans="2:9" x14ac:dyDescent="0.25">
      <c r="F47" s="6"/>
      <c r="G47" s="6"/>
      <c r="H47" s="6"/>
      <c r="I47" s="6"/>
    </row>
    <row r="48" spans="2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75" spans="10:10" x14ac:dyDescent="0.25">
      <c r="J75" s="5">
        <f>+F20-F19</f>
        <v>-56.648642669631855</v>
      </c>
    </row>
  </sheetData>
  <hyperlinks>
    <hyperlink ref="L21" r:id="rId1" xr:uid="{592C23AD-F34F-4B57-938E-A7D5B2DD415E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1366-2D4C-4AB9-AA4E-6220EAB9F21C}">
  <dimension ref="B2:I20"/>
  <sheetViews>
    <sheetView zoomScale="85" zoomScaleNormal="85" workbookViewId="0"/>
  </sheetViews>
  <sheetFormatPr baseColWidth="10" defaultColWidth="11.42578125" defaultRowHeight="15" x14ac:dyDescent="0.25"/>
  <cols>
    <col min="1" max="1" width="11.42578125" style="1"/>
    <col min="2" max="2" width="31.7109375" style="1" bestFit="1" customWidth="1"/>
    <col min="3" max="3" width="11.42578125" style="1"/>
    <col min="4" max="4" width="9.28515625" style="1" customWidth="1"/>
    <col min="5" max="5" width="11.42578125" style="1"/>
    <col min="6" max="6" width="9.28515625" style="1" customWidth="1"/>
    <col min="7" max="16384" width="11.42578125" style="1"/>
  </cols>
  <sheetData>
    <row r="2" spans="2:9" ht="15.75" x14ac:dyDescent="0.25">
      <c r="I2" s="17" t="s">
        <v>26</v>
      </c>
    </row>
    <row r="3" spans="2:9" x14ac:dyDescent="0.25">
      <c r="I3" s="11" t="s">
        <v>54</v>
      </c>
    </row>
    <row r="4" spans="2:9" x14ac:dyDescent="0.25">
      <c r="I4" s="16" t="s">
        <v>10</v>
      </c>
    </row>
    <row r="5" spans="2:9" ht="30" customHeight="1" x14ac:dyDescent="0.25">
      <c r="B5"/>
      <c r="C5" s="32" t="s">
        <v>49</v>
      </c>
      <c r="D5" s="33"/>
      <c r="E5" s="32" t="s">
        <v>46</v>
      </c>
      <c r="F5" s="33"/>
    </row>
    <row r="6" spans="2:9" ht="30" x14ac:dyDescent="0.25">
      <c r="B6" s="7" t="s">
        <v>64</v>
      </c>
      <c r="C6" s="7" t="s">
        <v>55</v>
      </c>
      <c r="D6" s="7" t="s">
        <v>56</v>
      </c>
      <c r="E6" s="7" t="s">
        <v>55</v>
      </c>
      <c r="F6" s="7" t="s">
        <v>56</v>
      </c>
    </row>
    <row r="7" spans="2:9" x14ac:dyDescent="0.25">
      <c r="B7" s="28" t="s">
        <v>41</v>
      </c>
      <c r="C7" s="4">
        <v>353.78237033907993</v>
      </c>
      <c r="D7" s="4">
        <v>432.84793632336005</v>
      </c>
      <c r="E7" s="4">
        <v>600.386026335309</v>
      </c>
      <c r="F7" s="4">
        <v>607.04947739195302</v>
      </c>
      <c r="G7" s="4"/>
    </row>
    <row r="8" spans="2:9" x14ac:dyDescent="0.25">
      <c r="B8" s="21" t="s">
        <v>12</v>
      </c>
      <c r="C8" s="27">
        <v>1960.723606</v>
      </c>
      <c r="D8" s="27">
        <v>1983.7442779999999</v>
      </c>
      <c r="E8" s="27">
        <v>1465.72948994323</v>
      </c>
      <c r="F8" s="27">
        <v>1505.0017257618799</v>
      </c>
      <c r="G8" s="27"/>
    </row>
    <row r="9" spans="2:9" x14ac:dyDescent="0.25">
      <c r="B9" s="21" t="s">
        <v>4</v>
      </c>
      <c r="C9" s="27">
        <v>2683.6392940000001</v>
      </c>
      <c r="D9" s="27">
        <v>3319.2734170000003</v>
      </c>
      <c r="E9" s="27">
        <v>5952.5211060537549</v>
      </c>
      <c r="F9" s="27">
        <v>6121.5969405140013</v>
      </c>
      <c r="G9" s="27"/>
    </row>
    <row r="10" spans="2:9" x14ac:dyDescent="0.25">
      <c r="B10" s="21" t="s">
        <v>50</v>
      </c>
      <c r="C10" s="27">
        <v>17074.788244793133</v>
      </c>
      <c r="D10" s="27">
        <v>17742.019697790063</v>
      </c>
      <c r="E10" s="27">
        <v>34892.455817974675</v>
      </c>
      <c r="F10" s="27">
        <v>36759.033506709515</v>
      </c>
      <c r="G10" s="27"/>
    </row>
    <row r="11" spans="2:9" x14ac:dyDescent="0.25">
      <c r="B11" s="29" t="s">
        <v>14</v>
      </c>
      <c r="C11" s="30">
        <v>22072.933515132216</v>
      </c>
      <c r="D11" s="30">
        <v>23477.885329113422</v>
      </c>
      <c r="E11" s="30">
        <v>42911.092440306966</v>
      </c>
      <c r="F11" s="30">
        <v>44992.681650377344</v>
      </c>
      <c r="G11" s="31"/>
    </row>
    <row r="20" spans="9:9" x14ac:dyDescent="0.25">
      <c r="I20" t="s">
        <v>8</v>
      </c>
    </row>
  </sheetData>
  <mergeCells count="2">
    <mergeCell ref="C5:D5"/>
    <mergeCell ref="E5:F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4424D-B31B-4AD6-95B8-C1F6FC6D386A}">
  <dimension ref="B3:H45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16.140625" style="1" bestFit="1" customWidth="1"/>
    <col min="3" max="3" width="42" style="1" bestFit="1" customWidth="1"/>
    <col min="4" max="5" width="11.42578125" style="1"/>
    <col min="6" max="6" width="11.42578125" style="3"/>
    <col min="7" max="16384" width="11.42578125" style="1"/>
  </cols>
  <sheetData>
    <row r="3" spans="2:7" ht="15.75" x14ac:dyDescent="0.25">
      <c r="B3" s="25"/>
      <c r="C3" s="25"/>
      <c r="D3" s="12">
        <v>2026</v>
      </c>
      <c r="G3" s="17" t="s">
        <v>27</v>
      </c>
    </row>
    <row r="4" spans="2:7" x14ac:dyDescent="0.25">
      <c r="B4" s="26" t="s">
        <v>15</v>
      </c>
      <c r="C4" s="26" t="s">
        <v>45</v>
      </c>
      <c r="D4" s="7" t="s">
        <v>0</v>
      </c>
      <c r="G4" s="11" t="s">
        <v>57</v>
      </c>
    </row>
    <row r="5" spans="2:7" x14ac:dyDescent="0.25">
      <c r="B5" s="1" t="s">
        <v>46</v>
      </c>
      <c r="C5" s="3" t="s">
        <v>46</v>
      </c>
      <c r="D5" s="4">
        <v>8260.3741017876491</v>
      </c>
      <c r="G5" s="16" t="s">
        <v>43</v>
      </c>
    </row>
    <row r="6" spans="2:7" x14ac:dyDescent="0.25">
      <c r="B6" s="1" t="s">
        <v>17</v>
      </c>
      <c r="C6" s="3" t="s">
        <v>42</v>
      </c>
      <c r="D6" s="4">
        <v>6401.2628247188777</v>
      </c>
    </row>
    <row r="7" spans="2:7" x14ac:dyDescent="0.25">
      <c r="C7" s="3" t="s">
        <v>12</v>
      </c>
      <c r="D7" s="4">
        <v>704.74967790482754</v>
      </c>
    </row>
    <row r="8" spans="2:7" x14ac:dyDescent="0.25">
      <c r="C8" s="3" t="s">
        <v>4</v>
      </c>
      <c r="D8" s="4">
        <v>1739.5686781110981</v>
      </c>
    </row>
    <row r="9" spans="2:7" x14ac:dyDescent="0.25">
      <c r="C9" s="3" t="s">
        <v>5</v>
      </c>
      <c r="D9" s="4">
        <v>6766.954145462626</v>
      </c>
    </row>
    <row r="10" spans="2:7" x14ac:dyDescent="0.25">
      <c r="B10" s="9"/>
      <c r="C10" s="23" t="s">
        <v>44</v>
      </c>
      <c r="D10" s="13">
        <v>3.4331829781467507</v>
      </c>
    </row>
    <row r="11" spans="2:7" x14ac:dyDescent="0.25">
      <c r="C11" s="3"/>
      <c r="D11" s="18"/>
    </row>
    <row r="23" spans="7:7" ht="12" customHeight="1" x14ac:dyDescent="0.25">
      <c r="G23" s="22" t="s">
        <v>8</v>
      </c>
    </row>
    <row r="45" spans="3:8" s="3" customFormat="1" x14ac:dyDescent="0.25">
      <c r="C45" s="1"/>
      <c r="D45" s="1"/>
      <c r="E45" s="5"/>
      <c r="G45" s="1"/>
      <c r="H45" s="1"/>
    </row>
  </sheetData>
  <hyperlinks>
    <hyperlink ref="G23" r:id="rId1" xr:uid="{EC20AA50-1A6F-4DCB-B66D-A92A4FA7AC43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C600-9674-4178-9FBB-16BE7FBD9256}">
  <dimension ref="B3:G80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17.42578125" style="1" customWidth="1"/>
    <col min="3" max="3" width="14.7109375" style="1" bestFit="1" customWidth="1"/>
    <col min="4" max="5" width="11.42578125" style="1"/>
    <col min="6" max="6" width="11.42578125" style="3"/>
    <col min="7" max="16384" width="11.42578125" style="1"/>
  </cols>
  <sheetData>
    <row r="3" spans="2:7" s="2" customFormat="1" x14ac:dyDescent="0.25">
      <c r="B3" s="14"/>
      <c r="C3" s="15"/>
      <c r="D3" s="12">
        <v>2026</v>
      </c>
    </row>
    <row r="4" spans="2:7" ht="15.75" x14ac:dyDescent="0.25">
      <c r="B4" s="7" t="s">
        <v>15</v>
      </c>
      <c r="C4" s="7" t="s">
        <v>16</v>
      </c>
      <c r="D4" s="7" t="s">
        <v>0</v>
      </c>
      <c r="G4" s="17" t="s">
        <v>28</v>
      </c>
    </row>
    <row r="5" spans="2:7" x14ac:dyDescent="0.25">
      <c r="B5" s="1" t="s">
        <v>49</v>
      </c>
      <c r="C5" s="8" t="s">
        <v>18</v>
      </c>
      <c r="D5" s="4">
        <v>19666.112431798618</v>
      </c>
      <c r="G5" s="11" t="s">
        <v>58</v>
      </c>
    </row>
    <row r="6" spans="2:7" x14ac:dyDescent="0.25">
      <c r="C6" s="8" t="s">
        <v>19</v>
      </c>
      <c r="D6" s="4">
        <v>47960.504240561451</v>
      </c>
      <c r="G6" s="16" t="s">
        <v>10</v>
      </c>
    </row>
    <row r="7" spans="2:7" x14ac:dyDescent="0.25">
      <c r="C7" s="8" t="s">
        <v>20</v>
      </c>
      <c r="D7" s="4">
        <v>45373.099627074014</v>
      </c>
    </row>
    <row r="8" spans="2:7" x14ac:dyDescent="0.25">
      <c r="B8" s="9"/>
      <c r="C8" s="10" t="s">
        <v>21</v>
      </c>
      <c r="D8" s="13">
        <v>136355.25812385941</v>
      </c>
    </row>
    <row r="9" spans="2:7" x14ac:dyDescent="0.25">
      <c r="B9" s="1" t="s">
        <v>46</v>
      </c>
      <c r="C9" s="8" t="s">
        <v>18</v>
      </c>
      <c r="D9" s="4">
        <v>7826.0835285290304</v>
      </c>
    </row>
    <row r="10" spans="2:7" x14ac:dyDescent="0.25">
      <c r="C10" s="8" t="s">
        <v>19</v>
      </c>
      <c r="D10" s="4">
        <v>24887.628882049568</v>
      </c>
    </row>
    <row r="11" spans="2:7" x14ac:dyDescent="0.25">
      <c r="B11" s="9"/>
      <c r="C11" s="10" t="s">
        <v>22</v>
      </c>
      <c r="D11" s="13">
        <v>150247.58680302437</v>
      </c>
    </row>
    <row r="21" spans="7:7" x14ac:dyDescent="0.25">
      <c r="G21" s="22" t="s">
        <v>8</v>
      </c>
    </row>
    <row r="23" spans="7:7" x14ac:dyDescent="0.25">
      <c r="G23" s="24" t="s">
        <v>53</v>
      </c>
    </row>
    <row r="24" spans="7:7" ht="12" customHeight="1" x14ac:dyDescent="0.25"/>
    <row r="80" spans="5:5" x14ac:dyDescent="0.25">
      <c r="E80" s="5"/>
    </row>
  </sheetData>
  <hyperlinks>
    <hyperlink ref="G21" r:id="rId1" xr:uid="{FFCBBDE8-8985-45CA-9698-518EE12BC996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D79-AE61-474B-A9E7-952EE4CA3D11}">
  <dimension ref="B3:G79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42" style="1" bestFit="1" customWidth="1"/>
    <col min="3" max="4" width="11.42578125" style="1"/>
    <col min="5" max="5" width="11.42578125" style="3"/>
    <col min="6" max="16384" width="11.42578125" style="1"/>
  </cols>
  <sheetData>
    <row r="3" spans="2:6" ht="45" x14ac:dyDescent="0.25">
      <c r="B3" s="7" t="s">
        <v>63</v>
      </c>
      <c r="C3" s="7" t="s">
        <v>34</v>
      </c>
      <c r="F3" s="17" t="s">
        <v>36</v>
      </c>
    </row>
    <row r="4" spans="2:6" x14ac:dyDescent="0.25">
      <c r="B4" s="3" t="s">
        <v>11</v>
      </c>
      <c r="C4" s="18">
        <v>0.69926603110314689</v>
      </c>
      <c r="F4" s="11" t="s">
        <v>59</v>
      </c>
    </row>
    <row r="5" spans="2:6" x14ac:dyDescent="0.25">
      <c r="B5" s="3" t="s">
        <v>41</v>
      </c>
      <c r="C5" s="18">
        <v>10.632681037787188</v>
      </c>
      <c r="F5" s="16" t="s">
        <v>35</v>
      </c>
    </row>
    <row r="6" spans="2:6" x14ac:dyDescent="0.25">
      <c r="B6" s="3" t="s">
        <v>29</v>
      </c>
      <c r="C6" s="18">
        <v>18.062387650868384</v>
      </c>
    </row>
    <row r="7" spans="2:6" x14ac:dyDescent="0.25">
      <c r="B7" s="3" t="s">
        <v>30</v>
      </c>
      <c r="C7" s="18">
        <v>0.33693205687985506</v>
      </c>
    </row>
    <row r="8" spans="2:6" x14ac:dyDescent="0.25">
      <c r="B8" s="3" t="s">
        <v>31</v>
      </c>
      <c r="C8" s="18">
        <v>22.360129421724022</v>
      </c>
    </row>
    <row r="9" spans="2:6" x14ac:dyDescent="0.25">
      <c r="B9" s="3" t="s">
        <v>32</v>
      </c>
      <c r="C9" s="18">
        <v>7.5479520551731278</v>
      </c>
    </row>
    <row r="10" spans="2:6" x14ac:dyDescent="0.25">
      <c r="B10" s="3" t="s">
        <v>33</v>
      </c>
      <c r="C10" s="18">
        <v>4.8305487073691031</v>
      </c>
    </row>
    <row r="11" spans="2:6" x14ac:dyDescent="0.25">
      <c r="B11" s="3" t="s">
        <v>62</v>
      </c>
      <c r="C11" s="18">
        <v>4.0435850264675475</v>
      </c>
    </row>
    <row r="12" spans="2:6" x14ac:dyDescent="0.25">
      <c r="B12" s="20" t="s">
        <v>48</v>
      </c>
      <c r="C12" s="19">
        <v>31.486518012627617</v>
      </c>
    </row>
    <row r="22" spans="6:6" x14ac:dyDescent="0.25">
      <c r="F22" s="22" t="s">
        <v>8</v>
      </c>
    </row>
    <row r="23" spans="6:6" ht="12" customHeight="1" x14ac:dyDescent="0.25"/>
    <row r="79" spans="2:7" s="3" customFormat="1" x14ac:dyDescent="0.25">
      <c r="B79" s="1"/>
      <c r="C79" s="1"/>
      <c r="D79" s="5"/>
      <c r="F79" s="1"/>
      <c r="G79" s="1"/>
    </row>
  </sheetData>
  <hyperlinks>
    <hyperlink ref="F22" r:id="rId1" xr:uid="{24EAF085-EA2E-431F-8C24-67927B878089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C643D6F2-6873-43B1-B7D4-F8F284A378F0}"/>
</file>

<file path=customXml/itemProps2.xml><?xml version="1.0" encoding="utf-8"?>
<ds:datastoreItem xmlns:ds="http://schemas.openxmlformats.org/officeDocument/2006/customXml" ds:itemID="{AE7A5816-31A7-4098-A0D6-4A3A23D6F43A}"/>
</file>

<file path=customXml/itemProps3.xml><?xml version="1.0" encoding="utf-8"?>
<ds:datastoreItem xmlns:ds="http://schemas.openxmlformats.org/officeDocument/2006/customXml" ds:itemID="{0830B7A5-A562-4FE8-886A-48A4F5C9B97F}"/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Graf1</vt:lpstr>
      <vt:lpstr>Graf2</vt:lpstr>
      <vt:lpstr>Graf3</vt:lpstr>
      <vt:lpstr>Graf4</vt:lpstr>
      <vt:lpstr>Graf5</vt:lpstr>
      <vt:lpstr>Graf6</vt:lpstr>
      <vt:lpstr>Graf7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2025-03-21T13:11:14Z</dcterms:created>
  <dcterms:modified xsi:type="dcterms:W3CDTF">2026-06-12T14:47:10Z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{FBF7CE76-9AC8-48A4-BF1F-0C67B727ED16}</vt:lpwstr>
  </property>
  <property fmtid="{D5CDD505-2E9C-101B-9397-08002B2CF9AE}" pid="3" name="ContentTypeId">
    <vt:lpwstr>0x010100E9865956A7CEE348A5D5FBFE3A0A2493</vt:lpwstr>
  </property>
</Properties>
</file>