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8\"/>
    </mc:Choice>
  </mc:AlternateContent>
  <xr:revisionPtr revIDLastSave="0" documentId="8_{3CCF682C-FC3D-4744-BE6E-870E38350DB1}" xr6:coauthVersionLast="47" xr6:coauthVersionMax="47" xr10:uidLastSave="{00000000-0000-0000-0000-000000000000}"/>
  <bookViews>
    <workbookView xWindow="-28920" yWindow="-10110" windowWidth="29040" windowHeight="1572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'1_01'!$GS$2:$HE$37</definedName>
    <definedName name="_xlnm.Print_Area" localSheetId="5">'1_02'!$GS$2:$HE$37</definedName>
    <definedName name="_xlnm.Print_Area" localSheetId="6">'1_03'!$GS$2:$HE$37</definedName>
    <definedName name="_xlnm.Print_Area" localSheetId="7">'1_04'!$GS$2:$HE$37</definedName>
    <definedName name="_xlnm.Print_Area" localSheetId="8">'1_05'!$GS$2:$HE$37</definedName>
    <definedName name="_xlnm.Print_Area" localSheetId="9">'1_06'!$GS$2:$HE$37</definedName>
    <definedName name="_xlnm.Print_Area" localSheetId="10">'1_07'!$GS$2:$HE$37</definedName>
    <definedName name="_xlnm.Print_Area" localSheetId="11">'1_08'!$GS$2:$HE$37</definedName>
    <definedName name="_xlnm.Print_Area" localSheetId="12">'1_09'!$GS$2:$HE$37</definedName>
    <definedName name="_xlnm.Print_Area" localSheetId="13">'1_10'!$GS$2:$HE$37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F33" i="8" l="1"/>
  <c r="HF18" i="41"/>
  <c r="HF20" i="41"/>
  <c r="HF21" i="41"/>
  <c r="HF22" i="7"/>
  <c r="HF23" i="7"/>
  <c r="HF24" i="7"/>
  <c r="HF25" i="7"/>
  <c r="HF26" i="41"/>
  <c r="HF27" i="7"/>
  <c r="HF28" i="7"/>
  <c r="HF29" i="7"/>
  <c r="HF30" i="7"/>
  <c r="HF11" i="7"/>
  <c r="HF12" i="7"/>
  <c r="HF13" i="7"/>
  <c r="HF14" i="7"/>
  <c r="HF15" i="7"/>
  <c r="HF21" i="7"/>
  <c r="HF9" i="7"/>
  <c r="HF10" i="7"/>
  <c r="HF7" i="41"/>
  <c r="HF8" i="41"/>
  <c r="HF17" i="7"/>
  <c r="HF19" i="7"/>
  <c r="HF31" i="41"/>
  <c r="HF32" i="41"/>
  <c r="HF9" i="41"/>
  <c r="HF10" i="41"/>
  <c r="HF11" i="41"/>
  <c r="HF12" i="41"/>
  <c r="HF13" i="41"/>
  <c r="HF14" i="41"/>
  <c r="HF15" i="41"/>
  <c r="HF16" i="41"/>
  <c r="HF17" i="41"/>
  <c r="HF7" i="7"/>
  <c r="HF8" i="7"/>
  <c r="HF16" i="7"/>
  <c r="HF18" i="7"/>
  <c r="HF20" i="7"/>
  <c r="HF31" i="7"/>
  <c r="HF32" i="7"/>
  <c r="HA33" i="8"/>
  <c r="GY9" i="41"/>
  <c r="HD33" i="8"/>
  <c r="HB33" i="8"/>
  <c r="HB12" i="41"/>
  <c r="GZ33" i="8"/>
  <c r="GZ14" i="41"/>
  <c r="HE33" i="8"/>
  <c r="HE15" i="41"/>
  <c r="HC33" i="8"/>
  <c r="HC17" i="41"/>
  <c r="HA19" i="41"/>
  <c r="GY21" i="41"/>
  <c r="HD22" i="41"/>
  <c r="HB24" i="41"/>
  <c r="GZ26" i="41"/>
  <c r="HE27" i="41"/>
  <c r="HC29" i="41"/>
  <c r="HA31" i="41"/>
  <c r="GY33" i="8"/>
  <c r="GY33" i="41" s="1"/>
  <c r="HD7" i="7"/>
  <c r="HB9" i="7"/>
  <c r="GZ11" i="7"/>
  <c r="HE12" i="7"/>
  <c r="HC14" i="7"/>
  <c r="HA16" i="7"/>
  <c r="GY18" i="7"/>
  <c r="HD19" i="7"/>
  <c r="HB21" i="7"/>
  <c r="GZ23" i="7"/>
  <c r="HE24" i="7"/>
  <c r="HC26" i="7"/>
  <c r="HA28" i="7"/>
  <c r="GY30" i="7"/>
  <c r="HD31" i="7"/>
  <c r="GZ7" i="7"/>
  <c r="HC10" i="7"/>
  <c r="HA12" i="7"/>
  <c r="GY14" i="7"/>
  <c r="HD15" i="7"/>
  <c r="HB17" i="7"/>
  <c r="GZ19" i="7"/>
  <c r="HE20" i="7"/>
  <c r="HC22" i="7"/>
  <c r="HA24" i="7"/>
  <c r="GY26" i="7"/>
  <c r="HD27" i="7"/>
  <c r="HB29" i="7"/>
  <c r="GZ31" i="7"/>
  <c r="HE32" i="7"/>
  <c r="HC7" i="41"/>
  <c r="HA8" i="41"/>
  <c r="HA9" i="41"/>
  <c r="GY10" i="41"/>
  <c r="GY11" i="41"/>
  <c r="HD11" i="41"/>
  <c r="HD12" i="41"/>
  <c r="HB13" i="41"/>
  <c r="HB14" i="41"/>
  <c r="GZ15" i="41"/>
  <c r="GZ16" i="41"/>
  <c r="HE16" i="41"/>
  <c r="HE17" i="41"/>
  <c r="HC18" i="41"/>
  <c r="HC19" i="41"/>
  <c r="HA20" i="41"/>
  <c r="HA21" i="41"/>
  <c r="GY22" i="41"/>
  <c r="GY23" i="41"/>
  <c r="HD23" i="41"/>
  <c r="HD24" i="41"/>
  <c r="HB25" i="41"/>
  <c r="HB26" i="41"/>
  <c r="GZ27" i="41"/>
  <c r="GZ28" i="41"/>
  <c r="HE28" i="41"/>
  <c r="HE29" i="41"/>
  <c r="HC30" i="41"/>
  <c r="HC31" i="41"/>
  <c r="HA32" i="41"/>
  <c r="GY7" i="41"/>
  <c r="GZ7" i="41"/>
  <c r="HB7" i="41"/>
  <c r="HD7" i="41"/>
  <c r="HE7" i="41"/>
  <c r="GY8" i="41"/>
  <c r="GZ8" i="41"/>
  <c r="HB8" i="41"/>
  <c r="HC8" i="41"/>
  <c r="HD8" i="41"/>
  <c r="HE8" i="41"/>
  <c r="GZ9" i="41"/>
  <c r="HB9" i="41"/>
  <c r="HC9" i="41"/>
  <c r="HD9" i="41"/>
  <c r="HE9" i="41"/>
  <c r="GZ10" i="41"/>
  <c r="HA10" i="41"/>
  <c r="HB10" i="41"/>
  <c r="HC10" i="41"/>
  <c r="HE10" i="41"/>
  <c r="GZ11" i="41"/>
  <c r="HA11" i="41"/>
  <c r="HB11" i="41"/>
  <c r="HC11" i="41"/>
  <c r="HE11" i="41"/>
  <c r="GY12" i="41"/>
  <c r="GZ12" i="41"/>
  <c r="HA12" i="41"/>
  <c r="HC12" i="41"/>
  <c r="HE12" i="41"/>
  <c r="GY13" i="41"/>
  <c r="GZ13" i="41"/>
  <c r="HA13" i="41"/>
  <c r="HC13" i="41"/>
  <c r="HD13" i="41"/>
  <c r="HE13" i="41"/>
  <c r="GY14" i="41"/>
  <c r="HA14" i="41"/>
  <c r="HC14" i="41"/>
  <c r="HD14" i="41"/>
  <c r="HE14" i="41"/>
  <c r="GY15" i="41"/>
  <c r="HA15" i="41"/>
  <c r="HB15" i="41"/>
  <c r="HC15" i="41"/>
  <c r="HD15" i="41"/>
  <c r="GY16" i="41"/>
  <c r="HA16" i="41"/>
  <c r="HB16" i="41"/>
  <c r="HC16" i="41"/>
  <c r="HD16" i="41"/>
  <c r="GY17" i="41"/>
  <c r="GZ17" i="41"/>
  <c r="HA17" i="41"/>
  <c r="HB17" i="41"/>
  <c r="HD17" i="41"/>
  <c r="GY18" i="41"/>
  <c r="GZ18" i="41"/>
  <c r="HA18" i="41"/>
  <c r="HB18" i="41"/>
  <c r="HD18" i="41"/>
  <c r="HE18" i="41"/>
  <c r="GY19" i="41"/>
  <c r="GZ19" i="41"/>
  <c r="HB19" i="41"/>
  <c r="HD19" i="41"/>
  <c r="HE19" i="41"/>
  <c r="GY20" i="41"/>
  <c r="GZ20" i="41"/>
  <c r="HB20" i="41"/>
  <c r="HC20" i="41"/>
  <c r="HD20" i="41"/>
  <c r="HE20" i="41"/>
  <c r="GZ21" i="41"/>
  <c r="HB21" i="41"/>
  <c r="HC21" i="41"/>
  <c r="HD21" i="41"/>
  <c r="HE21" i="41"/>
  <c r="GZ22" i="41"/>
  <c r="HA22" i="41"/>
  <c r="HB22" i="41"/>
  <c r="HC22" i="41"/>
  <c r="HE22" i="41"/>
  <c r="GZ23" i="41"/>
  <c r="HA23" i="41"/>
  <c r="HB23" i="41"/>
  <c r="HC23" i="41"/>
  <c r="HE23" i="41"/>
  <c r="GY24" i="41"/>
  <c r="GZ24" i="41"/>
  <c r="HA24" i="41"/>
  <c r="HC24" i="41"/>
  <c r="HE24" i="41"/>
  <c r="GY25" i="41"/>
  <c r="GZ25" i="41"/>
  <c r="HA25" i="41"/>
  <c r="HC25" i="41"/>
  <c r="HD25" i="41"/>
  <c r="HE25" i="41"/>
  <c r="GY26" i="41"/>
  <c r="HA26" i="41"/>
  <c r="HC26" i="41"/>
  <c r="HD26" i="41"/>
  <c r="HE26" i="41"/>
  <c r="GY27" i="41"/>
  <c r="HA27" i="41"/>
  <c r="HB27" i="41"/>
  <c r="HC27" i="41"/>
  <c r="HD27" i="41"/>
  <c r="GY28" i="41"/>
  <c r="HA28" i="41"/>
  <c r="HB28" i="41"/>
  <c r="HC28" i="41"/>
  <c r="HD28" i="41"/>
  <c r="GY29" i="41"/>
  <c r="GZ29" i="41"/>
  <c r="HA29" i="41"/>
  <c r="HB29" i="41"/>
  <c r="HD29" i="41"/>
  <c r="GY30" i="41"/>
  <c r="GZ30" i="41"/>
  <c r="HA30" i="41"/>
  <c r="HB30" i="41"/>
  <c r="HD30" i="41"/>
  <c r="HE30" i="41"/>
  <c r="GY31" i="41"/>
  <c r="GZ31" i="41"/>
  <c r="HB31" i="41"/>
  <c r="HD31" i="41"/>
  <c r="HE31" i="41"/>
  <c r="GY32" i="41"/>
  <c r="GZ32" i="41"/>
  <c r="HB32" i="41"/>
  <c r="HC32" i="41"/>
  <c r="HD32" i="41"/>
  <c r="HE32" i="41"/>
  <c r="GY7" i="7"/>
  <c r="HB7" i="7"/>
  <c r="HC7" i="7"/>
  <c r="HE7" i="7"/>
  <c r="GY8" i="7"/>
  <c r="GZ8" i="7"/>
  <c r="HA8" i="7"/>
  <c r="HB8" i="7"/>
  <c r="HC8" i="7"/>
  <c r="HD8" i="7"/>
  <c r="HE8" i="7"/>
  <c r="GZ9" i="7"/>
  <c r="HA9" i="7"/>
  <c r="HC9" i="7"/>
  <c r="HD9" i="7"/>
  <c r="HE9" i="7"/>
  <c r="GY10" i="7"/>
  <c r="GZ10" i="7"/>
  <c r="HA10" i="7"/>
  <c r="HB10" i="7"/>
  <c r="HE10" i="7"/>
  <c r="GY11" i="7"/>
  <c r="HA11" i="7"/>
  <c r="HB11" i="7"/>
  <c r="HC11" i="7"/>
  <c r="HD11" i="7"/>
  <c r="HE11" i="7"/>
  <c r="GY12" i="7"/>
  <c r="GZ12" i="7"/>
  <c r="HC12" i="7"/>
  <c r="HD12" i="7"/>
  <c r="GY13" i="7"/>
  <c r="GZ13" i="7"/>
  <c r="HA13" i="7"/>
  <c r="HB13" i="7"/>
  <c r="HC13" i="7"/>
  <c r="HD13" i="7"/>
  <c r="HE13" i="7"/>
  <c r="HA14" i="7"/>
  <c r="HB14" i="7"/>
  <c r="HD14" i="7"/>
  <c r="HE14" i="7"/>
  <c r="GY15" i="7"/>
  <c r="GZ15" i="7"/>
  <c r="HA15" i="7"/>
  <c r="HB15" i="7"/>
  <c r="HC15" i="7"/>
  <c r="GY16" i="7"/>
  <c r="GZ16" i="7"/>
  <c r="HB16" i="7"/>
  <c r="HC16" i="7"/>
  <c r="HD16" i="7"/>
  <c r="HE16" i="7"/>
  <c r="GY17" i="7"/>
  <c r="GZ17" i="7"/>
  <c r="HA17" i="7"/>
  <c r="HD17" i="7"/>
  <c r="HE17" i="7"/>
  <c r="GZ18" i="7"/>
  <c r="HA18" i="7"/>
  <c r="HB18" i="7"/>
  <c r="HC18" i="7"/>
  <c r="HD18" i="7"/>
  <c r="HE18" i="7"/>
  <c r="GY19" i="7"/>
  <c r="HB19" i="7"/>
  <c r="HC19" i="7"/>
  <c r="HE19" i="7"/>
  <c r="GY20" i="7"/>
  <c r="GZ20" i="7"/>
  <c r="HA20" i="7"/>
  <c r="HB20" i="7"/>
  <c r="HC20" i="7"/>
  <c r="HD20" i="7"/>
  <c r="GZ21" i="7"/>
  <c r="HA21" i="7"/>
  <c r="HC21" i="7"/>
  <c r="HD21" i="7"/>
  <c r="HE21" i="7"/>
  <c r="GY22" i="7"/>
  <c r="GZ22" i="7"/>
  <c r="HA22" i="7"/>
  <c r="HB22" i="7"/>
  <c r="HE22" i="7"/>
  <c r="GY23" i="7"/>
  <c r="HA23" i="7"/>
  <c r="HB23" i="7"/>
  <c r="HC23" i="7"/>
  <c r="HD23" i="7"/>
  <c r="HE23" i="7"/>
  <c r="GY24" i="7"/>
  <c r="GZ24" i="7"/>
  <c r="HC24" i="7"/>
  <c r="HD24" i="7"/>
  <c r="GY25" i="7"/>
  <c r="GZ25" i="7"/>
  <c r="HA25" i="7"/>
  <c r="HB25" i="7"/>
  <c r="HC25" i="7"/>
  <c r="HD25" i="7"/>
  <c r="HE25" i="7"/>
  <c r="HA26" i="7"/>
  <c r="HB26" i="7"/>
  <c r="HD26" i="7"/>
  <c r="HE26" i="7"/>
  <c r="GY27" i="7"/>
  <c r="GZ27" i="7"/>
  <c r="HA27" i="7"/>
  <c r="HB27" i="7"/>
  <c r="HC27" i="7"/>
  <c r="GY28" i="7"/>
  <c r="GZ28" i="7"/>
  <c r="HB28" i="7"/>
  <c r="HC28" i="7"/>
  <c r="HD28" i="7"/>
  <c r="HE28" i="7"/>
  <c r="GY29" i="7"/>
  <c r="GZ29" i="7"/>
  <c r="HA29" i="7"/>
  <c r="HD29" i="7"/>
  <c r="HE29" i="7"/>
  <c r="GZ30" i="7"/>
  <c r="HA30" i="7"/>
  <c r="HB30" i="7"/>
  <c r="HC30" i="7"/>
  <c r="HD30" i="7"/>
  <c r="HE30" i="7"/>
  <c r="GY31" i="7"/>
  <c r="HB31" i="7"/>
  <c r="HC31" i="7"/>
  <c r="HE31" i="7"/>
  <c r="GY32" i="7"/>
  <c r="GZ32" i="7"/>
  <c r="HA32" i="7"/>
  <c r="HB32" i="7"/>
  <c r="HC32" i="7"/>
  <c r="HD32" i="7"/>
  <c r="HA33" i="35" l="1"/>
  <c r="HC33" i="37"/>
  <c r="HE33" i="37"/>
  <c r="HD33" i="35"/>
  <c r="HE33" i="35"/>
  <c r="HC33" i="35"/>
  <c r="GZ33" i="35"/>
  <c r="HF33" i="35"/>
  <c r="GY33" i="35"/>
  <c r="HB33" i="35"/>
  <c r="GY33" i="37"/>
  <c r="HA33" i="37"/>
  <c r="HB33" i="37"/>
  <c r="HD33" i="37"/>
  <c r="GZ33" i="37"/>
  <c r="HF33" i="37"/>
  <c r="HF33" i="7"/>
  <c r="HF33" i="41"/>
  <c r="HF30" i="41"/>
  <c r="HF29" i="41"/>
  <c r="HF27" i="41"/>
  <c r="HF24" i="41"/>
  <c r="HF25" i="41"/>
  <c r="HF26" i="7"/>
  <c r="HF23" i="41"/>
  <c r="HF22" i="41"/>
  <c r="HF28" i="41"/>
  <c r="HF19" i="41"/>
  <c r="HA33" i="41"/>
  <c r="HA33" i="7"/>
  <c r="HC33" i="7"/>
  <c r="HC33" i="41"/>
  <c r="HE33" i="41"/>
  <c r="HE33" i="7"/>
  <c r="HB33" i="41"/>
  <c r="HB33" i="7"/>
  <c r="HD33" i="41"/>
  <c r="HD33" i="7"/>
  <c r="GZ33" i="41"/>
  <c r="GZ33" i="7"/>
  <c r="GY33" i="7"/>
  <c r="HA31" i="7"/>
  <c r="HC29" i="7"/>
  <c r="HE27" i="7"/>
  <c r="GZ26" i="7"/>
  <c r="HB24" i="7"/>
  <c r="HD22" i="7"/>
  <c r="GY21" i="7"/>
  <c r="HA19" i="7"/>
  <c r="HC17" i="7"/>
  <c r="HE15" i="7"/>
  <c r="GZ14" i="7"/>
  <c r="HB12" i="7"/>
  <c r="HD10" i="7"/>
  <c r="GY9" i="7"/>
  <c r="HA7" i="7"/>
  <c r="HD10" i="41"/>
  <c r="HA7" i="41"/>
  <c r="GX33" i="8" l="1"/>
  <c r="GX24" i="41" l="1"/>
  <c r="GX15" i="41"/>
  <c r="GX16" i="41"/>
  <c r="GX17" i="41"/>
  <c r="GX20" i="41"/>
  <c r="GX14" i="41"/>
  <c r="GX31" i="41"/>
  <c r="GV10" i="41"/>
  <c r="GV11" i="41"/>
  <c r="GV12" i="41" l="1"/>
  <c r="GV9" i="41"/>
  <c r="GW17" i="41"/>
  <c r="GW16" i="41"/>
  <c r="GV27" i="41"/>
  <c r="GW13" i="41"/>
  <c r="GV26" i="41"/>
  <c r="GW12" i="41"/>
  <c r="GW11" i="41"/>
  <c r="GV14" i="41"/>
  <c r="GW28" i="41"/>
  <c r="GV15" i="41"/>
  <c r="GV13" i="41"/>
  <c r="GX31"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15" i="41"/>
  <c r="GU16" i="41"/>
  <c r="GU14" i="7" l="1"/>
  <c r="GU17" i="4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0" i="41"/>
  <c r="GT29" i="41"/>
  <c r="GT28" i="41"/>
  <c r="GT27" i="41"/>
  <c r="GT26" i="41"/>
  <c r="GT23" i="41"/>
  <c r="GT25" i="7"/>
  <c r="GT22" i="41"/>
  <c r="GT24" i="7"/>
  <c r="GT21" i="41"/>
  <c r="GT33" i="7" l="1"/>
  <c r="GU33" i="7"/>
  <c r="GS8" i="41"/>
  <c r="GS10" i="41"/>
  <c r="GS11" i="41"/>
  <c r="GS15" i="41"/>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N29" i="41"/>
  <c r="GL21" i="41"/>
  <c r="GO19" i="41" l="1"/>
  <c r="GN9" i="4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<sst xmlns="http://schemas.openxmlformats.org/spreadsheetml/2006/main" count="12441" uniqueCount="230">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</sst>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187994</xdr:colOff>
      <xdr:row>2</xdr:row>
      <xdr:rowOff>17046</xdr:rowOff>
    </xdr:from>
    <xdr:to>
      <xdr:col>202</xdr:col>
      <xdr:colOff>437279</xdr:colOff>
      <xdr:row>4</xdr:row>
      <xdr:rowOff>31383</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00019" y="417096"/>
          <a:ext cx="973185" cy="50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129839</xdr:colOff>
      <xdr:row>1</xdr:row>
      <xdr:rowOff>201027</xdr:rowOff>
    </xdr:from>
    <xdr:to>
      <xdr:col>202</xdr:col>
      <xdr:colOff>379124</xdr:colOff>
      <xdr:row>4</xdr:row>
      <xdr:rowOff>16241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375189" y="391527"/>
          <a:ext cx="973185" cy="5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507864</xdr:colOff>
      <xdr:row>3</xdr:row>
      <xdr:rowOff>165733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486207</xdr:colOff>
      <xdr:row>3</xdr:row>
      <xdr:rowOff>98056</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465753</xdr:colOff>
      <xdr:row>3</xdr:row>
      <xdr:rowOff>17945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393089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483845</xdr:colOff>
      <xdr:row>3</xdr:row>
      <xdr:rowOff>95207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441691</xdr:colOff>
      <xdr:row>3</xdr:row>
      <xdr:rowOff>92642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146852</xdr:colOff>
      <xdr:row>2</xdr:row>
      <xdr:rowOff>4709</xdr:rowOff>
    </xdr:from>
    <xdr:to>
      <xdr:col>202</xdr:col>
      <xdr:colOff>456253</xdr:colOff>
      <xdr:row>4</xdr:row>
      <xdr:rowOff>18710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82602" y="376184"/>
          <a:ext cx="976151" cy="499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430160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10326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513980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48426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475880</xdr:colOff>
      <xdr:row>3</xdr:row>
      <xdr:rowOff>801</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437780</xdr:colOff>
      <xdr:row>3</xdr:row>
      <xdr:rowOff>56046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468260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590180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17946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95250</xdr:colOff>
      <xdr:row>1</xdr:row>
      <xdr:rowOff>161925</xdr:rowOff>
    </xdr:from>
    <xdr:to>
      <xdr:col>202</xdr:col>
      <xdr:colOff>350150</xdr:colOff>
      <xdr:row>3</xdr:row>
      <xdr:rowOff>191301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07275" y="323850"/>
          <a:ext cx="978800" cy="51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200826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392060</xdr:colOff>
      <xdr:row>3</xdr:row>
      <xdr:rowOff>48426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430160</xdr:colOff>
      <xdr:row>3</xdr:row>
      <xdr:rowOff>86526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56046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124626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392060</xdr:colOff>
      <xdr:row>3</xdr:row>
      <xdr:rowOff>56046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323480</xdr:colOff>
      <xdr:row>3</xdr:row>
      <xdr:rowOff>17946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48426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468260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17946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323480</xdr:colOff>
      <xdr:row>3</xdr:row>
      <xdr:rowOff>17946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323480</xdr:colOff>
      <xdr:row>3</xdr:row>
      <xdr:rowOff>17946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133350</xdr:colOff>
      <xdr:row>1</xdr:row>
      <xdr:rowOff>200025</xdr:rowOff>
    </xdr:from>
    <xdr:to>
      <xdr:col>202</xdr:col>
      <xdr:colOff>388250</xdr:colOff>
      <xdr:row>4</xdr:row>
      <xdr:rowOff>8421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5375" y="390525"/>
          <a:ext cx="978800" cy="503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84020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399680</xdr:colOff>
      <xdr:row>3</xdr:row>
      <xdr:rowOff>106480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399681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57751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473172</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256872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441691</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57751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101266</xdr:colOff>
      <xdr:row>2</xdr:row>
      <xdr:rowOff>8522</xdr:rowOff>
    </xdr:from>
    <xdr:to>
      <xdr:col>202</xdr:col>
      <xdr:colOff>350551</xdr:colOff>
      <xdr:row>4</xdr:row>
      <xdr:rowOff>32384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13291" y="408572"/>
          <a:ext cx="973185" cy="50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333305</xdr:colOff>
      <xdr:row>3</xdr:row>
      <xdr:rowOff>15740</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621664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274519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541451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364786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483701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90739</xdr:colOff>
      <xdr:row>2</xdr:row>
      <xdr:rowOff>2</xdr:rowOff>
    </xdr:from>
    <xdr:to>
      <xdr:col>202</xdr:col>
      <xdr:colOff>343834</xdr:colOff>
      <xdr:row>4</xdr:row>
      <xdr:rowOff>19051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02764" y="400052"/>
          <a:ext cx="97699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581557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18680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431163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364786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541451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441689</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441688</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541451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91240</xdr:colOff>
      <xdr:row>1</xdr:row>
      <xdr:rowOff>180975</xdr:rowOff>
    </xdr:from>
    <xdr:to>
      <xdr:col>202</xdr:col>
      <xdr:colOff>344335</xdr:colOff>
      <xdr:row>3</xdr:row>
      <xdr:rowOff>206742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03265" y="371475"/>
          <a:ext cx="976995" cy="511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523805</xdr:colOff>
      <xdr:row>2</xdr:row>
      <xdr:rowOff>256873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359571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139867</xdr:colOff>
      <xdr:row>1</xdr:row>
      <xdr:rowOff>200025</xdr:rowOff>
    </xdr:from>
    <xdr:to>
      <xdr:col>202</xdr:col>
      <xdr:colOff>396772</xdr:colOff>
      <xdr:row>4</xdr:row>
      <xdr:rowOff>10527</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51892" y="390525"/>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431161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147387</xdr:colOff>
      <xdr:row>1</xdr:row>
      <xdr:rowOff>170447</xdr:rowOff>
    </xdr:from>
    <xdr:to>
      <xdr:col>202</xdr:col>
      <xdr:colOff>408102</xdr:colOff>
      <xdr:row>3</xdr:row>
      <xdr:rowOff>194309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59412" y="360947"/>
          <a:ext cx="984615" cy="50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F38"/>
  <sheetViews>
    <sheetView zoomScaleNormal="100" workbookViewId="0">
      <pane xSplit="2" ySplit="6" topLeftCell="GP21" activePane="bottomRight" state="frozenSplit"/>
      <selection activeCell="HF30" sqref="HF30"/>
      <selection pane="topRight" activeCell="HF30" sqref="HF30"/>
      <selection pane="bottomLeft" activeCell="HF30" sqref="HF30"/>
      <selection pane="bottomRight" activeCell="GS36" sqref="GS36"/>
    </sheetView>
  </sheetViews>
  <sheetFormatPr baseColWidth="10" defaultColWidth="11.42578125" defaultRowHeight="15"/>
  <cols>
    <col min="1" max="1" width="12.5703125" style="28" customWidth="1"/>
    <col min="2" max="2" width="28.7109375" style="28" customWidth="1"/>
    <col min="3" max="166" width="9.7109375" style="28" customWidth="1"/>
    <col min="167" max="214" width="10.85546875" style="28" customWidth="1"/>
    <col min="215" max="16384" width="11.42578125" style="28"/>
  </cols>
  <sheetData>
    <row r="1" spans="1:21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4"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4"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c r="HC7" s="25">
        <f>IFERROR('1_02'!HC7+'1_05'!HC7,"ND")</f>
        <v>7274186.355432</v>
      </c>
      <c r="HD7" s="25">
        <f>IFERROR('1_02'!HD7+'1_05'!HD7,"ND")</f>
        <v>7331672.673765</v>
      </c>
      <c r="HE7" s="25">
        <f>IFERROR('1_02'!HE7+'1_05'!HE7,"ND")</f>
        <v>7370666.6113440003</v>
      </c>
      <c r="HF7" s="25">
        <f>IFERROR('1_02'!HF7+'1_05'!HF7,"ND")</f>
        <v>7355916.4600229999</v>
      </c>
    </row>
    <row r="8" spans="1:21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c r="HC8" s="25">
        <f>IFERROR('1_02'!HC8+'1_05'!HC8,"ND")</f>
        <v>2818700.1337569999</v>
      </c>
      <c r="HD8" s="25">
        <f>IFERROR('1_02'!HD8+'1_05'!HD8,"ND")</f>
        <v>2897496.5622439999</v>
      </c>
      <c r="HE8" s="25">
        <f>IFERROR('1_02'!HE8+'1_05'!HE8,"ND")</f>
        <v>3002096.3732409999</v>
      </c>
      <c r="HF8" s="25">
        <f>IFERROR('1_02'!HF8+'1_05'!HF8,"ND")</f>
        <v>3121986.6010960001</v>
      </c>
    </row>
    <row r="9" spans="1:214"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c r="HC9" s="25">
        <f>IFERROR('1_02'!HC9+'1_05'!HC9,"ND")</f>
        <v>3448102.8833499998</v>
      </c>
      <c r="HD9" s="25">
        <f>IFERROR('1_02'!HD9+'1_05'!HD9,"ND")</f>
        <v>3506047.9659539997</v>
      </c>
      <c r="HE9" s="25">
        <f>IFERROR('1_02'!HE9+'1_05'!HE9,"ND")</f>
        <v>3578997.4463269999</v>
      </c>
      <c r="HF9" s="25">
        <f>IFERROR('1_02'!HF9+'1_05'!HF9,"ND")</f>
        <v>3567169.672917</v>
      </c>
    </row>
    <row r="10" spans="1:214"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c r="HC10" s="25">
        <f>IFERROR('1_02'!HC10+'1_05'!HC10,"ND")</f>
        <v>24160331.146422997</v>
      </c>
      <c r="HD10" s="25">
        <f>IFERROR('1_02'!HD10+'1_05'!HD10,"ND")</f>
        <v>24059120.236031998</v>
      </c>
      <c r="HE10" s="25">
        <f>IFERROR('1_02'!HE10+'1_05'!HE10,"ND")</f>
        <v>24247990.116769999</v>
      </c>
      <c r="HF10" s="25">
        <f>IFERROR('1_02'!HF10+'1_05'!HF10,"ND")</f>
        <v>24478424.422885001</v>
      </c>
    </row>
    <row r="11" spans="1:214"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c r="HC11" s="25">
        <f>IFERROR('1_02'!HC11+'1_05'!HC11,"ND")</f>
        <v>23644977.153914999</v>
      </c>
      <c r="HD11" s="25">
        <f>IFERROR('1_02'!HD11+'1_05'!HD11,"ND")</f>
        <v>23985548.001591999</v>
      </c>
      <c r="HE11" s="25">
        <f>IFERROR('1_02'!HE11+'1_05'!HE11,"ND")</f>
        <v>24071746.963487998</v>
      </c>
      <c r="HF11" s="25">
        <f>IFERROR('1_02'!HF11+'1_05'!HF11,"ND")</f>
        <v>24250844.741802998</v>
      </c>
    </row>
    <row r="12" spans="1:214"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c r="HC12" s="25" t="str">
        <f>IFERROR('1_02'!HC12+'1_05'!HC12,"ND")</f>
        <v>ND</v>
      </c>
      <c r="HD12" s="25" t="str">
        <f>IFERROR('1_02'!HD12+'1_05'!HD12,"ND")</f>
        <v>ND</v>
      </c>
      <c r="HE12" s="25" t="str">
        <f>IFERROR('1_02'!HE12+'1_05'!HE12,"ND")</f>
        <v>ND</v>
      </c>
      <c r="HF12" s="25" t="str">
        <f>IFERROR('1_02'!HF12+'1_05'!HF12,"ND")</f>
        <v>ND</v>
      </c>
    </row>
    <row r="13" spans="1:214"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c r="HC13" s="49">
        <f>IFERROR('1_02'!HC13+'1_05'!HC13,"ND")</f>
        <v>19039885.646292001</v>
      </c>
      <c r="HD13" s="49">
        <f>IFERROR('1_02'!HD13+'1_05'!HD13,"ND")</f>
        <v>18750414.114497002</v>
      </c>
      <c r="HE13" s="49">
        <f>IFERROR('1_02'!HE13+'1_05'!HE13,"ND")</f>
        <v>19115422.438794002</v>
      </c>
      <c r="HF13" s="49">
        <f>IFERROR('1_02'!HF13+'1_05'!HF13,"ND")</f>
        <v>19319544.3191</v>
      </c>
    </row>
    <row r="14" spans="1:214"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c r="HC14" s="25" t="str">
        <f>IFERROR('1_02'!HC14+'1_05'!HC14,"ND")</f>
        <v>ND</v>
      </c>
      <c r="HD14" s="25" t="str">
        <f>IFERROR('1_02'!HD14+'1_05'!HD14,"ND")</f>
        <v>ND</v>
      </c>
      <c r="HE14" s="25" t="str">
        <f>IFERROR('1_02'!HE14+'1_05'!HE14,"ND")</f>
        <v>ND</v>
      </c>
      <c r="HF14" s="25" t="str">
        <f>IFERROR('1_02'!HF14+'1_05'!HF14,"ND")</f>
        <v>ND</v>
      </c>
    </row>
    <row r="15" spans="1:214"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c r="HC15" s="25">
        <f>IFERROR('1_02'!HC15+'1_05'!HC15,"ND")</f>
        <v>30659.646873999998</v>
      </c>
      <c r="HD15" s="25">
        <f>IFERROR('1_02'!HD15+'1_05'!HD15,"ND")</f>
        <v>31216.321076</v>
      </c>
      <c r="HE15" s="25">
        <f>IFERROR('1_02'!HE15+'1_05'!HE15,"ND")</f>
        <v>32375.048666999999</v>
      </c>
      <c r="HF15" s="25">
        <f>IFERROR('1_02'!HF15+'1_05'!HF15,"ND")</f>
        <v>33809.809846999997</v>
      </c>
    </row>
    <row r="16" spans="1:214"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c r="HC16" s="25">
        <f>IFERROR('1_02'!HC16+'1_05'!HC16,"ND")</f>
        <v>3609344.1712409998</v>
      </c>
      <c r="HD16" s="25">
        <f>IFERROR('1_02'!HD16+'1_05'!HD16,"ND")</f>
        <v>3660891.3611679999</v>
      </c>
      <c r="HE16" s="25">
        <f>IFERROR('1_02'!HE16+'1_05'!HE16,"ND")</f>
        <v>3691263.8972370001</v>
      </c>
      <c r="HF16" s="25">
        <f>IFERROR('1_02'!HF16+'1_05'!HF16,"ND")</f>
        <v>3727759.3144979998</v>
      </c>
    </row>
    <row r="17" spans="2:214"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c r="HC17" s="25">
        <f>IFERROR('1_02'!HC17+'1_05'!HC17,"ND")</f>
        <v>14199418.527911</v>
      </c>
      <c r="HD17" s="25">
        <f>IFERROR('1_02'!HD17+'1_05'!HD17,"ND")</f>
        <v>14136425.157122001</v>
      </c>
      <c r="HE17" s="25">
        <f>IFERROR('1_02'!HE17+'1_05'!HE17,"ND")</f>
        <v>14388281.422211001</v>
      </c>
      <c r="HF17" s="25">
        <f>IFERROR('1_02'!HF17+'1_05'!HF17,"ND")</f>
        <v>14416779.032950999</v>
      </c>
    </row>
    <row r="18" spans="2:214"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c r="HC18" s="25" t="str">
        <f>IFERROR('1_02'!HC18+'1_05'!HC18,"ND")</f>
        <v>ND</v>
      </c>
      <c r="HD18" s="25" t="str">
        <f>IFERROR('1_02'!HD18+'1_05'!HD18,"ND")</f>
        <v>ND</v>
      </c>
      <c r="HE18" s="25" t="str">
        <f>IFERROR('1_02'!HE18+'1_05'!HE18,"ND")</f>
        <v>ND</v>
      </c>
      <c r="HF18" s="25" t="str">
        <f>IFERROR('1_02'!HF18+'1_05'!HF18,"ND")</f>
        <v>ND</v>
      </c>
    </row>
    <row r="19" spans="2:21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c r="HC19" s="25" t="str">
        <f>IFERROR('1_02'!HC19+'1_05'!HC19,"ND")</f>
        <v>ND</v>
      </c>
      <c r="HD19" s="25" t="str">
        <f>IFERROR('1_02'!HD19+'1_05'!HD19,"ND")</f>
        <v>ND</v>
      </c>
      <c r="HE19" s="25" t="str">
        <f>IFERROR('1_02'!HE19+'1_05'!HE19,"ND")</f>
        <v>ND</v>
      </c>
      <c r="HF19" s="25" t="str">
        <f>IFERROR('1_02'!HF19+'1_05'!HF19,"ND")</f>
        <v>ND</v>
      </c>
    </row>
    <row r="20" spans="2:214"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c r="HC20" s="25">
        <f>IFERROR('1_02'!HC20+'1_05'!HC20,"ND")</f>
        <v>62.964478</v>
      </c>
      <c r="HD20" s="25">
        <f>IFERROR('1_02'!HD20+'1_05'!HD20,"ND")</f>
        <v>60.931322000000002</v>
      </c>
      <c r="HE20" s="25">
        <f>IFERROR('1_02'!HE20+'1_05'!HE20,"ND")</f>
        <v>57.67221</v>
      </c>
      <c r="HF20" s="25">
        <f>IFERROR('1_02'!HF20+'1_05'!HF20,"ND")</f>
        <v>54.969642</v>
      </c>
    </row>
    <row r="21" spans="2:214"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c r="HC21" s="25">
        <f>IFERROR('1_02'!HC21+'1_05'!HC21,"ND")</f>
        <v>21049918.039559998</v>
      </c>
      <c r="HD21" s="25">
        <f>IFERROR('1_02'!HD21+'1_05'!HD21,"ND")</f>
        <v>20915072.086916998</v>
      </c>
      <c r="HE21" s="25">
        <f>IFERROR('1_02'!HE21+'1_05'!HE21,"ND")</f>
        <v>21003078.165744998</v>
      </c>
      <c r="HF21" s="25">
        <f>IFERROR('1_02'!HF21+'1_05'!HF21,"ND")</f>
        <v>21222659.919841997</v>
      </c>
    </row>
    <row r="22" spans="2:214"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c r="HC22" s="25">
        <f>IFERROR('1_02'!HC22+'1_05'!HC22,"ND")</f>
        <v>6282635.387569</v>
      </c>
      <c r="HD22" s="25">
        <f>IFERROR('1_02'!HD22+'1_05'!HD22,"ND")</f>
        <v>6248621.2912019994</v>
      </c>
      <c r="HE22" s="25">
        <f>IFERROR('1_02'!HE22+'1_05'!HE22,"ND")</f>
        <v>6304000.140656</v>
      </c>
      <c r="HF22" s="25">
        <f>IFERROR('1_02'!HF22+'1_05'!HF22,"ND")</f>
        <v>6277859.56317</v>
      </c>
    </row>
    <row r="23" spans="2:214"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c r="HC23" s="25" t="str">
        <f>IFERROR('1_02'!HC23+'1_05'!HC23,"ND")</f>
        <v>ND</v>
      </c>
      <c r="HD23" s="25" t="str">
        <f>IFERROR('1_02'!HD23+'1_05'!HD23,"ND")</f>
        <v>ND</v>
      </c>
      <c r="HE23" s="25" t="str">
        <f>IFERROR('1_02'!HE23+'1_05'!HE23,"ND")</f>
        <v>ND</v>
      </c>
      <c r="HF23" s="25" t="str">
        <f>IFERROR('1_02'!HF23+'1_05'!HF23,"ND")</f>
        <v>ND</v>
      </c>
    </row>
    <row r="24" spans="2:21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c r="HC24" s="25">
        <f>IFERROR('1_02'!HC24+'1_05'!HC24,"ND")</f>
        <v>238575.14353499998</v>
      </c>
      <c r="HD24" s="25">
        <f>IFERROR('1_02'!HD24+'1_05'!HD24,"ND")</f>
        <v>219027.26576500002</v>
      </c>
      <c r="HE24" s="25">
        <f>IFERROR('1_02'!HE24+'1_05'!HE24,"ND")</f>
        <v>212513.92950699999</v>
      </c>
      <c r="HF24" s="25">
        <f>IFERROR('1_02'!HF24+'1_05'!HF24,"ND")</f>
        <v>209180.40352300002</v>
      </c>
    </row>
    <row r="25" spans="2:21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c r="HC25" s="25" t="str">
        <f>IFERROR('1_02'!HC25+'1_05'!HC25,"ND")</f>
        <v>ND</v>
      </c>
      <c r="HD25" s="25" t="str">
        <f>IFERROR('1_02'!HD25+'1_05'!HD25,"ND")</f>
        <v>ND</v>
      </c>
      <c r="HE25" s="25" t="str">
        <f>IFERROR('1_02'!HE25+'1_05'!HE25,"ND")</f>
        <v>ND</v>
      </c>
      <c r="HF25" s="25" t="str">
        <f>IFERROR('1_02'!HF25+'1_05'!HF25,"ND")</f>
        <v>ND</v>
      </c>
    </row>
    <row r="26" spans="2:21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c r="HC26" s="25" t="str">
        <f>IFERROR('1_02'!HC26+'1_05'!HC26,"ND")</f>
        <v>ND</v>
      </c>
      <c r="HD26" s="25" t="str">
        <f>IFERROR('1_02'!HD26+'1_05'!HD26,"ND")</f>
        <v>ND</v>
      </c>
      <c r="HE26" s="25" t="str">
        <f>IFERROR('1_02'!HE26+'1_05'!HE26,"ND")</f>
        <v>ND</v>
      </c>
      <c r="HF26" s="25" t="str">
        <f>IFERROR('1_02'!HF26+'1_05'!HF26,"ND")</f>
        <v>ND</v>
      </c>
    </row>
    <row r="27" spans="2:214"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c r="HC27" s="25">
        <f>IFERROR('1_02'!HC27+'1_05'!HC27,"ND")</f>
        <v>467113.516152</v>
      </c>
      <c r="HD27" s="25">
        <f>IFERROR('1_02'!HD27+'1_05'!HD27,"ND")</f>
        <v>463997.44283399999</v>
      </c>
      <c r="HE27" s="25">
        <f>IFERROR('1_02'!HE27+'1_05'!HE27,"ND")</f>
        <v>446760.83390500001</v>
      </c>
      <c r="HF27" s="25">
        <f>IFERROR('1_02'!HF27+'1_05'!HF27,"ND")</f>
        <v>412977.88127499999</v>
      </c>
    </row>
    <row r="28" spans="2:214"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c r="HC28" s="25">
        <f>IFERROR('1_02'!HC28+'1_05'!HC28,"ND")</f>
        <v>7015.3534369999998</v>
      </c>
      <c r="HD28" s="25">
        <f>IFERROR('1_02'!HD28+'1_05'!HD28,"ND")</f>
        <v>17435.297331999998</v>
      </c>
      <c r="HE28" s="25">
        <f>IFERROR('1_02'!HE28+'1_05'!HE28,"ND")</f>
        <v>17891.188301999999</v>
      </c>
      <c r="HF28" s="25">
        <f>IFERROR('1_02'!HF28+'1_05'!HF28,"ND")</f>
        <v>23717.380464999998</v>
      </c>
    </row>
    <row r="29" spans="2:214"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c r="HC29" s="25" t="str">
        <f>IFERROR('1_02'!HC29+'1_05'!HC29,"ND")</f>
        <v>ND</v>
      </c>
      <c r="HD29" s="25" t="str">
        <f>IFERROR('1_02'!HD29+'1_05'!HD29,"ND")</f>
        <v>ND</v>
      </c>
      <c r="HE29" s="25" t="str">
        <f>IFERROR('1_02'!HE29+'1_05'!HE29,"ND")</f>
        <v>ND</v>
      </c>
      <c r="HF29" s="25" t="str">
        <f>IFERROR('1_02'!HF29+'1_05'!HF29,"ND")</f>
        <v>ND</v>
      </c>
    </row>
    <row r="30" spans="2:214"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c r="HC30" s="25">
        <f>IFERROR('1_02'!HC30+'1_05'!HC30,"ND")</f>
        <v>16405992.685501</v>
      </c>
      <c r="HD30" s="25">
        <f>IFERROR('1_02'!HD30+'1_05'!HD30,"ND")</f>
        <v>16194989.280591</v>
      </c>
      <c r="HE30" s="25">
        <f>IFERROR('1_02'!HE30+'1_05'!HE30,"ND")</f>
        <v>16241684.492274001</v>
      </c>
      <c r="HF30" s="25">
        <f>IFERROR('1_02'!HF30+'1_05'!HF30,"ND")</f>
        <v>16343474.182514999</v>
      </c>
    </row>
    <row r="31" spans="2:214"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c r="HC31" s="25" t="str">
        <f>IFERROR('1_02'!HC31+'1_05'!HC31,"ND")</f>
        <v>ND</v>
      </c>
      <c r="HD31" s="25" t="str">
        <f>IFERROR('1_02'!HD31+'1_05'!HD31,"ND")</f>
        <v>ND</v>
      </c>
      <c r="HE31" s="25" t="str">
        <f>IFERROR('1_02'!HE31+'1_05'!HE31,"ND")</f>
        <v>ND</v>
      </c>
      <c r="HF31" s="25" t="str">
        <f>IFERROR('1_02'!HF31+'1_05'!HF31,"ND")</f>
        <v>ND</v>
      </c>
    </row>
    <row r="32" spans="2:21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c r="HC32" s="25">
        <f>IFERROR('1_02'!HC32+'1_05'!HC32,"ND")</f>
        <v>8028.2389999999996</v>
      </c>
      <c r="HD32" s="25">
        <f>IFERROR('1_02'!HD32+'1_05'!HD32,"ND")</f>
        <v>8066.655667</v>
      </c>
      <c r="HE32" s="25">
        <f>IFERROR('1_02'!HE32+'1_05'!HE32,"ND")</f>
        <v>7988.2226780000001</v>
      </c>
      <c r="HF32" s="25">
        <f>IFERROR('1_02'!HF32+'1_05'!HF32,"ND")</f>
        <v>8026.064378</v>
      </c>
    </row>
    <row r="33" spans="2:214"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c r="HC33" s="26">
        <f>IFERROR('1_02'!HC33+'1_05'!HC33,"ND")</f>
        <v>142684946.994427</v>
      </c>
      <c r="HD33" s="26">
        <f>IFERROR('1_02'!HD33+'1_05'!HD33,"ND")</f>
        <v>142426102.64508</v>
      </c>
      <c r="HE33" s="26">
        <f>IFERROR('1_02'!HE33+'1_05'!HE33,"ND")</f>
        <v>143732814.96335599</v>
      </c>
      <c r="HF33" s="26">
        <f>IFERROR('1_02'!HF33+'1_05'!HF33,"ND")</f>
        <v>144770184.73993</v>
      </c>
    </row>
    <row r="34" spans="2:214" s="14" customFormat="1" ht="2.1" customHeight="1"/>
    <row r="35" spans="2:21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4"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F39"/>
  <sheetViews>
    <sheetView zoomScaleNormal="100" workbookViewId="0">
      <pane xSplit="2" ySplit="6" topLeftCell="GP9" activePane="bottomRight" state="frozenSplit"/>
      <selection activeCell="HF33" sqref="HF33"/>
      <selection pane="topRight" activeCell="HF33" sqref="HF33"/>
      <selection pane="bottomLeft" activeCell="HF33" sqref="HF33"/>
      <selection pane="bottomRight" activeCell="HH27" sqref="HH27"/>
    </sheetView>
  </sheetViews>
  <sheetFormatPr baseColWidth="10" defaultColWidth="11.42578125" defaultRowHeight="9"/>
  <cols>
    <col min="1" max="1" width="12.5703125" style="14" customWidth="1"/>
    <col min="2" max="2" width="28.7109375" style="14" customWidth="1"/>
    <col min="3" max="166" width="9.7109375" style="14" customWidth="1"/>
    <col min="167" max="214" width="10.85546875" style="14" customWidth="1"/>
    <col min="215" max="16384" width="11.42578125" style="14"/>
  </cols>
  <sheetData>
    <row r="1" spans="1:214"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4"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4"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4"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c r="HA7" s="25">
        <v>7135453.882034</v>
      </c>
      <c r="HB7" s="25">
        <v>7324058.9635509998</v>
      </c>
      <c r="HC7" s="25">
        <v>7424916.9876640001</v>
      </c>
      <c r="HD7" s="25">
        <v>7398996.6204650002</v>
      </c>
      <c r="HE7" s="25">
        <v>7319274.5286050001</v>
      </c>
      <c r="HF7" s="25">
        <v>7381663.9928719997</v>
      </c>
    </row>
    <row r="8" spans="1:21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c r="HA8" s="25">
        <v>2020297.6680020001</v>
      </c>
      <c r="HB8" s="25">
        <v>2019273.589899</v>
      </c>
      <c r="HC8" s="25">
        <v>2076881.708145</v>
      </c>
      <c r="HD8" s="25">
        <v>2069520.7077909999</v>
      </c>
      <c r="HE8" s="25">
        <v>2086243.616771</v>
      </c>
      <c r="HF8" s="25">
        <v>2153992.700404</v>
      </c>
    </row>
    <row r="9" spans="1:214"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c r="HA9" s="25">
        <v>4115008.7813639999</v>
      </c>
      <c r="HB9" s="25">
        <v>4132710.1097829998</v>
      </c>
      <c r="HC9" s="25">
        <v>4189401.3183510001</v>
      </c>
      <c r="HD9" s="25">
        <v>4180539.1246250002</v>
      </c>
      <c r="HE9" s="25">
        <v>4216550.3828370003</v>
      </c>
      <c r="HF9" s="25">
        <v>4256654.7971130004</v>
      </c>
    </row>
    <row r="10" spans="1:214"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c r="HA10" s="25">
        <v>34244039.207474001</v>
      </c>
      <c r="HB10" s="25">
        <v>34444178.592693001</v>
      </c>
      <c r="HC10" s="25">
        <v>34430788.826387003</v>
      </c>
      <c r="HD10" s="25">
        <v>34138562.699111</v>
      </c>
      <c r="HE10" s="25">
        <v>34222644.062700003</v>
      </c>
      <c r="HF10" s="25">
        <v>34766477.214639999</v>
      </c>
    </row>
    <row r="11" spans="1:214"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c r="HA11" s="25">
        <v>27621808.882888</v>
      </c>
      <c r="HB11" s="25">
        <v>27656845.805085</v>
      </c>
      <c r="HC11" s="25">
        <v>27593383.286522999</v>
      </c>
      <c r="HD11" s="25">
        <v>27933555.593633998</v>
      </c>
      <c r="HE11" s="25">
        <v>27780957.005584002</v>
      </c>
      <c r="HF11" s="25">
        <v>28272098.104559999</v>
      </c>
    </row>
    <row r="12" spans="1:214"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c r="GZ13" s="49">
        <v>33407868.443296999</v>
      </c>
      <c r="HA13" s="49">
        <v>33661348.041522004</v>
      </c>
      <c r="HB13" s="49">
        <v>33777837.224771999</v>
      </c>
      <c r="HC13" s="49">
        <v>34003379.276986003</v>
      </c>
      <c r="HD13" s="49">
        <v>34343178.426326998</v>
      </c>
      <c r="HE13" s="49">
        <v>34478053.122497998</v>
      </c>
      <c r="HF13" s="49">
        <v>34670219.978471003</v>
      </c>
    </row>
    <row r="14" spans="1:214"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c r="HA15" s="25">
        <v>1525284.6187839999</v>
      </c>
      <c r="HB15" s="25">
        <v>1532894.0890879999</v>
      </c>
      <c r="HC15" s="25">
        <v>1540033.1066060001</v>
      </c>
      <c r="HD15" s="25">
        <v>1549090.956886</v>
      </c>
      <c r="HE15" s="25">
        <v>1566032.3492920001</v>
      </c>
      <c r="HF15" s="25">
        <v>1599367.9454920001</v>
      </c>
    </row>
    <row r="16" spans="1:214"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c r="HA16" s="25">
        <v>3276683.3174060001</v>
      </c>
      <c r="HB16" s="25">
        <v>3301058.2272410002</v>
      </c>
      <c r="HC16" s="25">
        <v>3317042.717621</v>
      </c>
      <c r="HD16" s="25">
        <v>3408098.7679639999</v>
      </c>
      <c r="HE16" s="25">
        <v>3442849.176769</v>
      </c>
      <c r="HF16" s="25">
        <v>3446564.492472</v>
      </c>
    </row>
    <row r="17" spans="2:214"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c r="HA17" s="25">
        <v>18441472.795423999</v>
      </c>
      <c r="HB17" s="25">
        <v>18446742.058100998</v>
      </c>
      <c r="HC17" s="25">
        <v>18495774.172704998</v>
      </c>
      <c r="HD17" s="25">
        <v>18576714.504356001</v>
      </c>
      <c r="HE17" s="25">
        <v>18686397.402435999</v>
      </c>
      <c r="HF17" s="25">
        <v>18613954.025424998</v>
      </c>
    </row>
    <row r="18" spans="2:214"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c r="HA20" s="25">
        <v>86479.242664000005</v>
      </c>
      <c r="HB20" s="25">
        <v>88808.715454000005</v>
      </c>
      <c r="HC20" s="25">
        <v>90503.849117000005</v>
      </c>
      <c r="HD20" s="25">
        <v>92287.848041000005</v>
      </c>
      <c r="HE20" s="25">
        <v>94621.422680999996</v>
      </c>
      <c r="HF20" s="25">
        <v>95609.071958999994</v>
      </c>
    </row>
    <row r="21" spans="2:214"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c r="HA21" s="25">
        <v>36021136.350959003</v>
      </c>
      <c r="HB21" s="25">
        <v>36069501.648079</v>
      </c>
      <c r="HC21" s="25">
        <v>36047692.661206998</v>
      </c>
      <c r="HD21" s="25">
        <v>36013324.260709003</v>
      </c>
      <c r="HE21" s="25">
        <v>35861607.031776004</v>
      </c>
      <c r="HF21" s="25">
        <v>35947318.460826002</v>
      </c>
    </row>
    <row r="22" spans="2:214"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c r="HA22" s="25">
        <v>6476870.1738360003</v>
      </c>
      <c r="HB22" s="25">
        <v>6550607.2778150002</v>
      </c>
      <c r="HC22" s="25">
        <v>6547922.442636</v>
      </c>
      <c r="HD22" s="25">
        <v>6512776.0419410001</v>
      </c>
      <c r="HE22" s="25">
        <v>6459842.2315410003</v>
      </c>
      <c r="HF22" s="25">
        <v>6539370.6273349999</v>
      </c>
    </row>
    <row r="23" spans="2:214"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c r="HA24" s="25">
        <v>127351.273824</v>
      </c>
      <c r="HB24" s="25">
        <v>127942.750804</v>
      </c>
      <c r="HC24" s="25">
        <v>126672.154348</v>
      </c>
      <c r="HD24" s="25">
        <v>109454.445666</v>
      </c>
      <c r="HE24" s="25">
        <v>109713.557995</v>
      </c>
      <c r="HF24" s="25">
        <v>105050.089406</v>
      </c>
    </row>
    <row r="25" spans="2:214"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c r="HA27" s="25">
        <v>227736.86429299999</v>
      </c>
      <c r="HB27" s="25">
        <v>251717.56614099999</v>
      </c>
      <c r="HC27" s="25">
        <v>258458.08103599999</v>
      </c>
      <c r="HD27" s="25">
        <v>252473.978424</v>
      </c>
      <c r="HE27" s="25">
        <v>246216.41122800001</v>
      </c>
      <c r="HF27" s="25">
        <v>212097.33062299999</v>
      </c>
    </row>
    <row r="28" spans="2:214"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c r="HA28" s="25">
        <v>128.265501</v>
      </c>
      <c r="HB28" s="25">
        <v>28.454215000000001</v>
      </c>
      <c r="HC28" s="25">
        <v>2.0240000000000001E-2</v>
      </c>
      <c r="HD28" s="25">
        <v>9534.5883310000008</v>
      </c>
      <c r="HE28" s="25">
        <v>11673.176211</v>
      </c>
      <c r="HF28" s="25">
        <v>19195.916245</v>
      </c>
    </row>
    <row r="29" spans="2:214"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c r="HA30" s="25">
        <v>26543462.094331</v>
      </c>
      <c r="HB30" s="25">
        <v>26967536.037928</v>
      </c>
      <c r="HC30" s="25">
        <v>26749360.944811001</v>
      </c>
      <c r="HD30" s="25">
        <v>26701539.752985001</v>
      </c>
      <c r="HE30" s="25">
        <v>26514079.184579998</v>
      </c>
      <c r="HF30" s="25">
        <v>26651523.395581</v>
      </c>
    </row>
    <row r="31" spans="2:214"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c r="HA32" s="25">
        <v>8066.0825340000001</v>
      </c>
      <c r="HB32" s="25">
        <v>7988.5417779999998</v>
      </c>
      <c r="HC32" s="25">
        <v>8028.2389999999996</v>
      </c>
      <c r="HD32" s="25">
        <v>8066.655667</v>
      </c>
      <c r="HE32" s="25">
        <v>7988.2226780000001</v>
      </c>
      <c r="HF32" s="25">
        <v>8026.064378</v>
      </c>
    </row>
    <row r="33" spans="2:214"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c r="GZ33" s="26">
        <v>200316333.79747802</v>
      </c>
      <c r="HA33" s="26">
        <v>201532627.54283997</v>
      </c>
      <c r="HB33" s="26">
        <v>202699729.65242699</v>
      </c>
      <c r="HC33" s="26">
        <v>202900239.793383</v>
      </c>
      <c r="HD33" s="26">
        <v>203297714.97292295</v>
      </c>
      <c r="HE33" s="26">
        <v>203104742.88618201</v>
      </c>
      <c r="HF33" s="26">
        <v>204739184.20780203</v>
      </c>
    </row>
    <row r="34" spans="2:214" ht="2.1" customHeight="1"/>
    <row r="35" spans="2:21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4" ht="27">
      <c r="B38" s="44" t="s">
        <v>100</v>
      </c>
    </row>
    <row r="39" spans="2:21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F39"/>
  <sheetViews>
    <sheetView zoomScaleNormal="100" workbookViewId="0">
      <pane xSplit="2" ySplit="6" topLeftCell="GQ7" activePane="bottomRight" state="frozenSplit"/>
      <selection activeCell="GZ4" sqref="GZ4"/>
      <selection pane="topRight" activeCell="GZ4" sqref="GZ4"/>
      <selection pane="bottomLeft" activeCell="GZ4" sqref="GZ4"/>
      <selection pane="bottomRight" activeCell="HH27" sqref="HH27"/>
    </sheetView>
  </sheetViews>
  <sheetFormatPr baseColWidth="10" defaultColWidth="11.42578125" defaultRowHeight="9"/>
  <cols>
    <col min="1" max="1" width="12.5703125" style="14" customWidth="1"/>
    <col min="2" max="2" width="28.7109375" style="14" customWidth="1"/>
    <col min="3" max="166" width="9.7109375" style="14" customWidth="1"/>
    <col min="167" max="214" width="10.85546875" style="14" customWidth="1"/>
    <col min="215" max="16384" width="11.42578125" style="14"/>
  </cols>
  <sheetData>
    <row r="1" spans="1:21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4"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4"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c r="HA7" s="25">
        <v>737989.04070595687</v>
      </c>
      <c r="HB7" s="25">
        <v>783106.08800953021</v>
      </c>
      <c r="HC7" s="25">
        <v>778564.81101791852</v>
      </c>
      <c r="HD7" s="25">
        <v>805551.05810212938</v>
      </c>
      <c r="HE7" s="25">
        <v>843287.28936772502</v>
      </c>
      <c r="HF7" s="25">
        <v>828779.81382272474</v>
      </c>
    </row>
    <row r="8" spans="1:21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c r="HA8" s="25">
        <v>168761.0793040088</v>
      </c>
      <c r="HB8" s="25">
        <v>178451.59523724744</v>
      </c>
      <c r="HC8" s="25">
        <v>182447.29162484681</v>
      </c>
      <c r="HD8" s="25">
        <v>179555.46613000002</v>
      </c>
      <c r="HE8" s="25">
        <v>209145.42894603917</v>
      </c>
      <c r="HF8" s="25">
        <v>178994.83422957332</v>
      </c>
    </row>
    <row r="9" spans="1:214"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c r="HA9" s="25">
        <v>196663.71064759887</v>
      </c>
      <c r="HB9" s="25">
        <v>203987.06688483956</v>
      </c>
      <c r="HC9" s="25">
        <v>190976.79563362597</v>
      </c>
      <c r="HD9" s="25">
        <v>203503.43289792014</v>
      </c>
      <c r="HE9" s="25">
        <v>192768.75208191818</v>
      </c>
      <c r="HF9" s="25">
        <v>196862.46405299995</v>
      </c>
    </row>
    <row r="10" spans="1:214"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c r="HA10" s="25">
        <v>2714358.4829487954</v>
      </c>
      <c r="HB10" s="25">
        <v>2770153.6196825863</v>
      </c>
      <c r="HC10" s="25">
        <v>2767331.9348405502</v>
      </c>
      <c r="HD10" s="25">
        <v>2770025.8427009587</v>
      </c>
      <c r="HE10" s="25">
        <v>2724237.9975817869</v>
      </c>
      <c r="HF10" s="25">
        <v>2760271.8118890235</v>
      </c>
    </row>
    <row r="11" spans="1:214"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c r="HA11" s="25">
        <v>2946066.7379099973</v>
      </c>
      <c r="HB11" s="25">
        <v>3318764.4620549986</v>
      </c>
      <c r="HC11" s="25">
        <v>3238017.0724610006</v>
      </c>
      <c r="HD11" s="25">
        <v>3016246.476845209</v>
      </c>
      <c r="HE11" s="25">
        <v>2930117.9115289995</v>
      </c>
      <c r="HF11" s="25">
        <v>2911829.3010829994</v>
      </c>
    </row>
    <row r="12" spans="1:214"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c r="HA13" s="25">
        <v>3169040.739703841</v>
      </c>
      <c r="HB13" s="25">
        <v>3304524.6781489486</v>
      </c>
      <c r="HC13" s="25">
        <v>3095014.6253524334</v>
      </c>
      <c r="HD13" s="25">
        <v>3531130.8544444498</v>
      </c>
      <c r="HE13" s="25">
        <v>3839761.9332384421</v>
      </c>
      <c r="HF13" s="25">
        <v>3959439.7311807447</v>
      </c>
    </row>
    <row r="14" spans="1:214"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c r="HA15" s="25">
        <v>2.5274399999999999</v>
      </c>
      <c r="HB15" s="25">
        <v>2.5392220000000001</v>
      </c>
      <c r="HC15" s="25">
        <v>2.5466319999999998</v>
      </c>
      <c r="HD15" s="25">
        <v>2.5516760000000001</v>
      </c>
      <c r="HE15" s="25">
        <v>2.5459540000000001</v>
      </c>
      <c r="HF15" s="25">
        <v>2.5592139999999999</v>
      </c>
    </row>
    <row r="16" spans="1:214"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c r="HA16" s="25">
        <v>153994.37650638956</v>
      </c>
      <c r="HB16" s="25">
        <v>152950.44996732404</v>
      </c>
      <c r="HC16" s="25">
        <v>154176.13458905075</v>
      </c>
      <c r="HD16" s="25">
        <v>217677.03384485896</v>
      </c>
      <c r="HE16" s="25">
        <v>225338.88584272799</v>
      </c>
      <c r="HF16" s="25">
        <v>228652.48102137086</v>
      </c>
    </row>
    <row r="17" spans="2:214"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c r="HA17" s="25">
        <v>1882026.0281949982</v>
      </c>
      <c r="HB17" s="25">
        <v>1896145.2236629971</v>
      </c>
      <c r="HC17" s="25">
        <v>1925840.0002909992</v>
      </c>
      <c r="HD17" s="25">
        <v>1857428.4914769977</v>
      </c>
      <c r="HE17" s="25">
        <v>1856095.549326</v>
      </c>
      <c r="HF17" s="25">
        <v>1877634.380655</v>
      </c>
    </row>
    <row r="18" spans="2:214"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row>
    <row r="21" spans="2:214"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c r="HA21" s="25">
        <v>1742327.7288786487</v>
      </c>
      <c r="HB21" s="25">
        <v>1793977.3596314299</v>
      </c>
      <c r="HC21" s="25">
        <v>1740928.3700966006</v>
      </c>
      <c r="HD21" s="25">
        <v>1742444.2486888357</v>
      </c>
      <c r="HE21" s="25">
        <v>1757765.3381544235</v>
      </c>
      <c r="HF21" s="25">
        <v>1868658.9363636258</v>
      </c>
    </row>
    <row r="22" spans="2:214"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c r="HA22" s="25">
        <v>428057.61671299982</v>
      </c>
      <c r="HB22" s="25">
        <v>428188.25987199997</v>
      </c>
      <c r="HC22" s="25">
        <v>424240.56814899988</v>
      </c>
      <c r="HD22" s="25">
        <v>441738.72449100023</v>
      </c>
      <c r="HE22" s="25">
        <v>459677.10114799975</v>
      </c>
      <c r="HF22" s="25">
        <v>456394.3293130002</v>
      </c>
    </row>
    <row r="23" spans="2:214"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c r="HA24" s="25">
        <v>20784.567856000016</v>
      </c>
      <c r="HB24" s="25">
        <v>20676.360219999988</v>
      </c>
      <c r="HC24" s="25">
        <v>20646.82609799999</v>
      </c>
      <c r="HD24" s="25">
        <v>20486.589018999992</v>
      </c>
      <c r="HE24" s="25">
        <v>20256.786081999984</v>
      </c>
      <c r="HF24" s="25">
        <v>20190.705086000009</v>
      </c>
    </row>
    <row r="25" spans="2:214"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c r="HA27" s="25">
        <v>52980.136029606801</v>
      </c>
      <c r="HB27" s="25">
        <v>53129.037578052557</v>
      </c>
      <c r="HC27" s="25">
        <v>52217.656299304501</v>
      </c>
      <c r="HD27" s="25">
        <v>56236.008247627113</v>
      </c>
      <c r="HE27" s="25">
        <v>49607.647155034356</v>
      </c>
      <c r="HF27" s="25">
        <v>52213.950298424381</v>
      </c>
    </row>
    <row r="28" spans="2:21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row>
    <row r="29" spans="2:214"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c r="HA30" s="25">
        <v>785101.70953672403</v>
      </c>
      <c r="HB30" s="25">
        <v>802018.79136357422</v>
      </c>
      <c r="HC30" s="25">
        <v>806813.98403254594</v>
      </c>
      <c r="HD30" s="25">
        <v>757181.1931109617</v>
      </c>
      <c r="HE30" s="25">
        <v>822222.34110836626</v>
      </c>
      <c r="HF30" s="25">
        <v>838561.49417330604</v>
      </c>
    </row>
    <row r="31" spans="2:214"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HE33" si="14">SUM(GY7:GY32)</f>
        <v>14719608.129445162</v>
      </c>
      <c r="GZ33" s="68">
        <f t="shared" si="14"/>
        <v>14809525.225271577</v>
      </c>
      <c r="HA33" s="68">
        <f t="shared" si="14"/>
        <v>14998154.482375568</v>
      </c>
      <c r="HB33" s="68">
        <f t="shared" si="14"/>
        <v>15706075.53153553</v>
      </c>
      <c r="HC33" s="68">
        <f t="shared" si="14"/>
        <v>15377218.617117876</v>
      </c>
      <c r="HD33" s="68">
        <f t="shared" si="14"/>
        <v>15599207.971675947</v>
      </c>
      <c r="HE33" s="68">
        <f t="shared" si="14"/>
        <v>15930285.507515464</v>
      </c>
      <c r="HF33" s="68">
        <f t="shared" ref="HF33" si="15">SUM(HF7:HF32)</f>
        <v>16178486.792382795</v>
      </c>
    </row>
    <row r="34" spans="2:214" ht="2.1" customHeight="1"/>
    <row r="35" spans="2:21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4" ht="27">
      <c r="B38" s="44" t="s">
        <v>100</v>
      </c>
    </row>
    <row r="39" spans="2:21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F39"/>
  <sheetViews>
    <sheetView zoomScaleNormal="100" workbookViewId="0">
      <pane xSplit="2" ySplit="6" topLeftCell="GR7" activePane="bottomRight" state="frozenSplit"/>
      <selection activeCell="GZ4" sqref="GZ4"/>
      <selection pane="topRight" activeCell="GZ4" sqref="GZ4"/>
      <selection pane="bottomLeft" activeCell="GZ4" sqref="GZ4"/>
      <selection pane="bottomRight" activeCell="HG29" sqref="HG29"/>
    </sheetView>
  </sheetViews>
  <sheetFormatPr baseColWidth="10" defaultColWidth="11.42578125" defaultRowHeight="9"/>
  <cols>
    <col min="1" max="1" width="12.5703125" style="14" customWidth="1"/>
    <col min="2" max="2" width="28.7109375" style="14" customWidth="1"/>
    <col min="3" max="166" width="9.7109375" style="14" customWidth="1"/>
    <col min="167" max="214" width="10.85546875" style="14" customWidth="1"/>
    <col min="215" max="16384" width="11.42578125" style="14"/>
  </cols>
  <sheetData>
    <row r="1" spans="1:21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4"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4"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c r="HA7" s="25">
        <v>1131.3288651283085</v>
      </c>
      <c r="HB7" s="25">
        <v>1156.0355122639714</v>
      </c>
      <c r="HC7" s="25">
        <v>1111.8321089699482</v>
      </c>
      <c r="HD7" s="25">
        <v>1116.4098956452635</v>
      </c>
      <c r="HE7" s="25">
        <v>1098.9168652126964</v>
      </c>
      <c r="HF7" s="25">
        <v>1096.5248583231667</v>
      </c>
    </row>
    <row r="8" spans="1:21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c r="HA8" s="25">
        <v>591.30497999610986</v>
      </c>
      <c r="HB8" s="25">
        <v>581.93975510141092</v>
      </c>
      <c r="HC8" s="25">
        <v>583.74280715588725</v>
      </c>
      <c r="HD8" s="25">
        <v>653.14540960144291</v>
      </c>
      <c r="HE8" s="25">
        <v>711.83740687081524</v>
      </c>
      <c r="HF8" s="25">
        <v>734.40145317632323</v>
      </c>
    </row>
    <row r="9" spans="1:214"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c r="HA9" s="25">
        <v>623.57900266134243</v>
      </c>
      <c r="HB9" s="25">
        <v>694.80497586647687</v>
      </c>
      <c r="HC9" s="25">
        <v>710.43575884248355</v>
      </c>
      <c r="HD9" s="25">
        <v>713.59735452045823</v>
      </c>
      <c r="HE9" s="25">
        <v>734.57198390912322</v>
      </c>
      <c r="HF9" s="25">
        <v>728.13588586298192</v>
      </c>
    </row>
    <row r="10" spans="1:214"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c r="HA10" s="25">
        <v>3877.8083676824872</v>
      </c>
      <c r="HB10" s="25">
        <v>3842.5618347131976</v>
      </c>
      <c r="HC10" s="25">
        <v>3897.2473366271984</v>
      </c>
      <c r="HD10" s="25">
        <v>3695.1504999481749</v>
      </c>
      <c r="HE10" s="25">
        <v>3693.9352801552577</v>
      </c>
      <c r="HF10" s="25">
        <v>3824.9920162058547</v>
      </c>
    </row>
    <row r="11" spans="1:214"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c r="HA11" s="25">
        <v>4169.0177471867946</v>
      </c>
      <c r="HB11" s="25">
        <v>4335.2018901889442</v>
      </c>
      <c r="HC11" s="25">
        <v>4270.7287811276701</v>
      </c>
      <c r="HD11" s="25">
        <v>4498.5135087002109</v>
      </c>
      <c r="HE11" s="25">
        <v>4450.0935541038416</v>
      </c>
      <c r="HF11" s="25">
        <v>4644.354252171709</v>
      </c>
    </row>
    <row r="12" spans="1:214"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c r="GZ13" s="49">
        <v>2881.0160997325993</v>
      </c>
      <c r="HA13" s="49">
        <v>2708.5446198246177</v>
      </c>
      <c r="HB13" s="49">
        <v>2848.6547127193526</v>
      </c>
      <c r="HC13" s="49">
        <v>3115.7152543484176</v>
      </c>
      <c r="HD13" s="49">
        <v>3119.6033926133691</v>
      </c>
      <c r="HE13" s="49">
        <v>3090.3959960864026</v>
      </c>
      <c r="HF13" s="49">
        <v>3308.6901616217424</v>
      </c>
    </row>
    <row r="14" spans="1:214"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row>
    <row r="16" spans="1:214"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c r="HA16" s="25">
        <v>359.27929316214249</v>
      </c>
      <c r="HB16" s="25">
        <v>350.06428348257162</v>
      </c>
      <c r="HC16" s="25">
        <v>361.7981109060355</v>
      </c>
      <c r="HD16" s="25">
        <v>373.43122394288179</v>
      </c>
      <c r="HE16" s="25">
        <v>366.19159060973021</v>
      </c>
      <c r="HF16" s="25">
        <v>384.86455802217222</v>
      </c>
    </row>
    <row r="17" spans="2:214"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c r="HA17" s="25">
        <v>2875.635236264925</v>
      </c>
      <c r="HB17" s="25">
        <v>2825.5420208079099</v>
      </c>
      <c r="HC17" s="25">
        <v>2889.1049513506136</v>
      </c>
      <c r="HD17" s="25">
        <v>2836.2690015075659</v>
      </c>
      <c r="HE17" s="25">
        <v>2829.2537105874057</v>
      </c>
      <c r="HF17" s="25">
        <v>2994.8104864350785</v>
      </c>
    </row>
    <row r="18" spans="2:214"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row>
    <row r="21" spans="2:214"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c r="HA21" s="25">
        <v>4069.6555450118735</v>
      </c>
      <c r="HB21" s="25">
        <v>3977.126207190609</v>
      </c>
      <c r="HC21" s="25">
        <v>3969.7587671034853</v>
      </c>
      <c r="HD21" s="25">
        <v>4041.6984476350103</v>
      </c>
      <c r="HE21" s="25">
        <v>4039.4678378211429</v>
      </c>
      <c r="HF21" s="25">
        <v>4160.0370993051456</v>
      </c>
    </row>
    <row r="22" spans="2:214"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c r="HA22" s="25">
        <v>727.93836171284295</v>
      </c>
      <c r="HB22" s="25">
        <v>725.08191365254868</v>
      </c>
      <c r="HC22" s="25">
        <v>735.34225883238355</v>
      </c>
      <c r="HD22" s="25">
        <v>736.7919012224753</v>
      </c>
      <c r="HE22" s="25">
        <v>760.75604043136764</v>
      </c>
      <c r="HF22" s="25">
        <v>678.06980218340027</v>
      </c>
    </row>
    <row r="23" spans="2:214"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c r="HA24" s="25">
        <v>122.57371225955936</v>
      </c>
      <c r="HB24" s="25">
        <v>120.75290998794131</v>
      </c>
      <c r="HC24" s="25">
        <v>119.37974309386765</v>
      </c>
      <c r="HD24" s="25">
        <v>117.09750707458811</v>
      </c>
      <c r="HE24" s="25">
        <v>105.10533067803192</v>
      </c>
      <c r="HF24" s="25">
        <v>107.63045878944182</v>
      </c>
    </row>
    <row r="25" spans="2:21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c r="HA27" s="25">
        <v>168.14424998463375</v>
      </c>
      <c r="HB27" s="25">
        <v>181.96142030139424</v>
      </c>
      <c r="HC27" s="25">
        <v>184.37018137219127</v>
      </c>
      <c r="HD27" s="25">
        <v>180.57601600525803</v>
      </c>
      <c r="HE27" s="25">
        <v>164.83536010730566</v>
      </c>
      <c r="HF27" s="25">
        <v>161.93362423685502</v>
      </c>
    </row>
    <row r="28" spans="2:214"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c r="HA28" s="25">
        <v>10.220157983599824</v>
      </c>
      <c r="HB28" s="25">
        <v>10.921612147688231</v>
      </c>
      <c r="HC28" s="25">
        <v>7.4840599063553332</v>
      </c>
      <c r="HD28" s="25">
        <v>8.4432738639288036</v>
      </c>
      <c r="HE28" s="25">
        <v>6.3574304973038602</v>
      </c>
      <c r="HF28" s="25">
        <v>4.6734447362931482</v>
      </c>
    </row>
    <row r="29" spans="2:214"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c r="HA30" s="25">
        <v>4928.4683116047345</v>
      </c>
      <c r="HB30" s="25">
        <v>4899.2971672474159</v>
      </c>
      <c r="HC30" s="25">
        <v>4927.1325659778558</v>
      </c>
      <c r="HD30" s="25">
        <v>4905.1457700210076</v>
      </c>
      <c r="HE30" s="25">
        <v>4849.7222494871985</v>
      </c>
      <c r="HF30" s="25">
        <v>4936.3048428764387</v>
      </c>
    </row>
    <row r="31" spans="2:214"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c r="GZ33" s="26">
        <v>26625.069564213445</v>
      </c>
      <c r="HA33" s="26">
        <v>26363.498450463972</v>
      </c>
      <c r="HB33" s="26">
        <v>26549.946215671436</v>
      </c>
      <c r="HC33" s="26">
        <v>26884.072685614392</v>
      </c>
      <c r="HD33" s="26">
        <v>26995.873202301631</v>
      </c>
      <c r="HE33" s="26">
        <v>26901.440636557629</v>
      </c>
      <c r="HF33" s="26">
        <v>27765.422943946603</v>
      </c>
    </row>
    <row r="34" spans="2:214" ht="2.1" customHeight="1"/>
    <row r="35" spans="2:21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4" ht="27">
      <c r="B38" s="44" t="s">
        <v>100</v>
      </c>
    </row>
    <row r="39" spans="2:21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F40"/>
  <sheetViews>
    <sheetView tabSelected="1" zoomScaleNormal="100" workbookViewId="0">
      <pane xSplit="2" ySplit="6" topLeftCell="GP7" activePane="bottomRight" state="frozenSplit"/>
      <selection activeCell="GZ4" sqref="GZ4"/>
      <selection pane="topRight" activeCell="GZ4" sqref="GZ4"/>
      <selection pane="bottomLeft" activeCell="GZ4" sqref="GZ4"/>
      <selection pane="bottomRight" activeCell="HJ23" sqref="HJ2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14" width="10.85546875" style="14" customWidth="1"/>
    <col min="215" max="16384" width="11.42578125" style="14"/>
  </cols>
  <sheetData>
    <row r="1" spans="1:21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4"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4"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c r="HA7" s="25">
        <v>102.21674454523308</v>
      </c>
      <c r="HB7" s="25">
        <v>94.09923611004298</v>
      </c>
      <c r="HC7" s="25">
        <v>125.51526055736561</v>
      </c>
      <c r="HD7" s="25">
        <v>132.78099920029132</v>
      </c>
      <c r="HE7" s="25">
        <v>137.41677852542009</v>
      </c>
      <c r="HF7" s="25">
        <v>137.01217016012606</v>
      </c>
    </row>
    <row r="8" spans="1:21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c r="HA8" s="25">
        <v>42.319878281014986</v>
      </c>
      <c r="HB8" s="25">
        <v>92.781154742899687</v>
      </c>
      <c r="HC8" s="25">
        <v>99.915129549408277</v>
      </c>
      <c r="HD8" s="25">
        <v>100.82166802767502</v>
      </c>
      <c r="HE8" s="25">
        <v>107.1870123177807</v>
      </c>
      <c r="HF8" s="25">
        <v>176.93442974026883</v>
      </c>
    </row>
    <row r="9" spans="1:214"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c r="HA9" s="25">
        <v>18.130781854497307</v>
      </c>
      <c r="HB9" s="25">
        <v>25.445785610351802</v>
      </c>
      <c r="HC9" s="25">
        <v>59.906019494867699</v>
      </c>
      <c r="HD9" s="25">
        <v>64.302179463421112</v>
      </c>
      <c r="HE9" s="25">
        <v>75.263718746343073</v>
      </c>
      <c r="HF9" s="25">
        <v>72.550003950469375</v>
      </c>
    </row>
    <row r="10" spans="1:214"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c r="HA10" s="25">
        <v>1307.5398028148818</v>
      </c>
      <c r="HB10" s="25">
        <v>1370.887040135065</v>
      </c>
      <c r="HC10" s="25">
        <v>1217.7155859170102</v>
      </c>
      <c r="HD10" s="25">
        <v>1403.4142208457299</v>
      </c>
      <c r="HE10" s="25">
        <v>1313.1321138070775</v>
      </c>
      <c r="HF10" s="25">
        <v>1245.3845079646781</v>
      </c>
    </row>
    <row r="11" spans="1:214"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c r="HA11" s="25">
        <v>1955.1081160063391</v>
      </c>
      <c r="HB11" s="25">
        <v>2033.7436582203084</v>
      </c>
      <c r="HC11" s="25">
        <v>2152.1351362180094</v>
      </c>
      <c r="HD11" s="25">
        <v>2119.7859790760795</v>
      </c>
      <c r="HE11" s="25">
        <v>2096.0624765451989</v>
      </c>
      <c r="HF11" s="25">
        <v>2030.1126433427594</v>
      </c>
    </row>
    <row r="12" spans="1:214"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c r="HA13" s="49">
        <v>966.45094178520424</v>
      </c>
      <c r="HB13" s="49">
        <v>1047.5046385094777</v>
      </c>
      <c r="HC13" s="49">
        <v>1044.7799068409122</v>
      </c>
      <c r="HD13" s="49">
        <v>1209.2259362160528</v>
      </c>
      <c r="HE13" s="49">
        <v>972.31952100598255</v>
      </c>
      <c r="HF13" s="49">
        <v>1189.1847542429302</v>
      </c>
    </row>
    <row r="14" spans="1:214"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row>
    <row r="16" spans="1:214"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c r="HA16" s="25">
        <v>40.440352024288025</v>
      </c>
      <c r="HB16" s="25">
        <v>34.794004532561225</v>
      </c>
      <c r="HC16" s="25">
        <v>71.648928330535327</v>
      </c>
      <c r="HD16" s="25">
        <v>62.573619910314051</v>
      </c>
      <c r="HE16" s="25">
        <v>69.478878313331222</v>
      </c>
      <c r="HF16" s="25">
        <v>87.545383663266264</v>
      </c>
    </row>
    <row r="17" spans="2:214"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c r="HA17" s="25">
        <v>1104.1241767487388</v>
      </c>
      <c r="HB17" s="25">
        <v>1042.7294924810183</v>
      </c>
      <c r="HC17" s="25">
        <v>1151.0463650855399</v>
      </c>
      <c r="HD17" s="25">
        <v>1019.7890949162089</v>
      </c>
      <c r="HE17" s="25">
        <v>985.25361499097698</v>
      </c>
      <c r="HF17" s="25">
        <v>997.10469209502423</v>
      </c>
    </row>
    <row r="18" spans="2:214"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row>
    <row r="21" spans="2:214"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c r="HA21" s="25">
        <v>1166.9925245219026</v>
      </c>
      <c r="HB21" s="25">
        <v>1211.6921635234467</v>
      </c>
      <c r="HC21" s="25">
        <v>1307.0728352803731</v>
      </c>
      <c r="HD21" s="25">
        <v>1123.569568285913</v>
      </c>
      <c r="HE21" s="25">
        <v>1152.4465780562234</v>
      </c>
      <c r="HF21" s="25">
        <v>1183.5849067867782</v>
      </c>
    </row>
    <row r="22" spans="2:214"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c r="HA22" s="25">
        <v>138.31041833997489</v>
      </c>
      <c r="HB22" s="25">
        <v>138.86663663845994</v>
      </c>
      <c r="HC22" s="25">
        <v>157.52402386743793</v>
      </c>
      <c r="HD22" s="25">
        <v>171.35983945070012</v>
      </c>
      <c r="HE22" s="25">
        <v>181.63483130303192</v>
      </c>
      <c r="HF22" s="25">
        <v>174.73921110698311</v>
      </c>
    </row>
    <row r="23" spans="2:214"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c r="HA24" s="25">
        <v>31.722741529802118</v>
      </c>
      <c r="HB24" s="25">
        <v>34.453473150249685</v>
      </c>
      <c r="HC24" s="25">
        <v>36.500581501971389</v>
      </c>
      <c r="HD24" s="25">
        <v>36.227348902765186</v>
      </c>
      <c r="HE24" s="25">
        <v>34.549915198452673</v>
      </c>
      <c r="HF24" s="25">
        <v>32.313038911668215</v>
      </c>
    </row>
    <row r="25" spans="2:21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c r="HA27" s="25">
        <v>41.212589883199826</v>
      </c>
      <c r="HB27" s="25">
        <v>44.553749127753989</v>
      </c>
      <c r="HC27" s="25">
        <v>38.823456590047449</v>
      </c>
      <c r="HD27" s="25">
        <v>40.648716379400305</v>
      </c>
      <c r="HE27" s="25">
        <v>44.958419073539424</v>
      </c>
      <c r="HF27" s="25">
        <v>47.235286217060143</v>
      </c>
    </row>
    <row r="28" spans="2:21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row>
    <row r="29" spans="2:214"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c r="HA30" s="25">
        <v>742.96535637717409</v>
      </c>
      <c r="HB30" s="25">
        <v>768.10690925751862</v>
      </c>
      <c r="HC30" s="25">
        <v>816.06622134886459</v>
      </c>
      <c r="HD30" s="25">
        <v>788.89077483162635</v>
      </c>
      <c r="HE30" s="25">
        <v>778.80947628285026</v>
      </c>
      <c r="HF30" s="25">
        <v>784.63637065615967</v>
      </c>
    </row>
    <row r="31" spans="2:214"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HE33" si="14">SUM(GY7:GY32)</f>
        <v>7652.5644710104079</v>
      </c>
      <c r="GZ33" s="26">
        <f t="shared" si="14"/>
        <v>7725.3927743503364</v>
      </c>
      <c r="HA33" s="26">
        <f t="shared" si="14"/>
        <v>7657.5344247122512</v>
      </c>
      <c r="HB33" s="26">
        <f t="shared" si="14"/>
        <v>7939.6579420391536</v>
      </c>
      <c r="HC33" s="26">
        <f t="shared" si="14"/>
        <v>8278.649450582343</v>
      </c>
      <c r="HD33" s="26">
        <f t="shared" si="14"/>
        <v>8273.3899455061764</v>
      </c>
      <c r="HE33" s="26">
        <f t="shared" si="14"/>
        <v>7948.5133341662076</v>
      </c>
      <c r="HF33" s="26">
        <f t="shared" ref="HF33" si="15">SUM(HF7:HF32)</f>
        <v>8158.3373988381718</v>
      </c>
    </row>
    <row r="34" spans="2:214" ht="2.1" customHeight="1"/>
    <row r="35" spans="2:21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4" ht="27">
      <c r="B38" s="44" t="s">
        <v>100</v>
      </c>
    </row>
    <row r="40" spans="2:214">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F40"/>
  <sheetViews>
    <sheetView zoomScaleNormal="100" workbookViewId="0">
      <pane xSplit="2" ySplit="6" topLeftCell="GQ7" activePane="bottomRight" state="frozenSplit"/>
      <selection activeCell="HF30" sqref="HF30"/>
      <selection pane="topRight" activeCell="HF30" sqref="HF30"/>
      <selection pane="bottomLeft" activeCell="HF30" sqref="HF30"/>
      <selection pane="bottomRight" activeCell="GX2" sqref="GX2"/>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14" width="10" style="2" customWidth="1"/>
    <col min="215" max="16384" width="11.42578125" style="2"/>
  </cols>
  <sheetData>
    <row r="1" spans="1:214">
      <c r="A1" s="23"/>
      <c r="B1" s="4"/>
    </row>
    <row r="2" spans="1:214"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4"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4"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c r="HC7" s="15">
        <f>IFERROR('1_02'!HC7+'1_03'!HC7+'1_04'!HC7+'1_05'!HC7,"ND")</f>
        <v>9513476.0445939992</v>
      </c>
      <c r="HD7" s="15">
        <f>IFERROR('1_02'!HD7+'1_03'!HD7+'1_04'!HD7+'1_05'!HD7,"ND")</f>
        <v>9585415.8641500007</v>
      </c>
      <c r="HE7" s="15">
        <f>IFERROR('1_02'!HE7+'1_03'!HE7+'1_04'!HE7+'1_05'!HE7,"ND")</f>
        <v>9629621.9583599996</v>
      </c>
      <c r="HF7" s="15">
        <f>IFERROR('1_02'!HF7+'1_03'!HF7+'1_04'!HF7+'1_05'!HF7,"ND")</f>
        <v>9632753.859259</v>
      </c>
    </row>
    <row r="8" spans="1:21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c r="HC8" s="15">
        <f>IFERROR('1_02'!HC8+'1_03'!HC8+'1_04'!HC8+'1_05'!HC8,"ND")</f>
        <v>2818700.1337569999</v>
      </c>
      <c r="HD8" s="15">
        <f>IFERROR('1_02'!HD8+'1_03'!HD8+'1_04'!HD8+'1_05'!HD8,"ND")</f>
        <v>2897496.5622439999</v>
      </c>
      <c r="HE8" s="15">
        <f>IFERROR('1_02'!HE8+'1_03'!HE8+'1_04'!HE8+'1_05'!HE8,"ND")</f>
        <v>3002096.3732409999</v>
      </c>
      <c r="HF8" s="15">
        <f>IFERROR('1_02'!HF8+'1_03'!HF8+'1_04'!HF8+'1_05'!HF8,"ND")</f>
        <v>3121986.6010960001</v>
      </c>
    </row>
    <row r="9" spans="1:214"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c r="HC9" s="15">
        <f>IFERROR('1_02'!HC9+'1_03'!HC9+'1_04'!HC9+'1_05'!HC9,"ND")</f>
        <v>5275918.1345279999</v>
      </c>
      <c r="HD9" s="15">
        <f>IFERROR('1_02'!HD9+'1_03'!HD9+'1_04'!HD9+'1_05'!HD9,"ND")</f>
        <v>5287253.5687279999</v>
      </c>
      <c r="HE9" s="15">
        <f>IFERROR('1_02'!HE9+'1_03'!HE9+'1_04'!HE9+'1_05'!HE9,"ND")</f>
        <v>5378077.8923350004</v>
      </c>
      <c r="HF9" s="15">
        <f>IFERROR('1_02'!HF9+'1_03'!HF9+'1_04'!HF9+'1_05'!HF9,"ND")</f>
        <v>5407603.6247719992</v>
      </c>
    </row>
    <row r="10" spans="1:214"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c r="HC10" s="15">
        <f>IFERROR('1_02'!HC10+'1_03'!HC10+'1_04'!HC10+'1_05'!HC10,"ND")</f>
        <v>42623097.476717003</v>
      </c>
      <c r="HD10" s="15">
        <f>IFERROR('1_02'!HD10+'1_03'!HD10+'1_04'!HD10+'1_05'!HD10,"ND")</f>
        <v>42582952.733544998</v>
      </c>
      <c r="HE10" s="15">
        <f>IFERROR('1_02'!HE10+'1_03'!HE10+'1_04'!HE10+'1_05'!HE10,"ND")</f>
        <v>42763807.062422998</v>
      </c>
      <c r="HF10" s="15">
        <f>IFERROR('1_02'!HF10+'1_03'!HF10+'1_04'!HF10+'1_05'!HF10,"ND")</f>
        <v>43117801.383446008</v>
      </c>
    </row>
    <row r="11" spans="1:214"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c r="HC11" s="15">
        <f>IFERROR('1_02'!HC11+'1_03'!HC11+'1_04'!HC11+'1_05'!HC11,"ND")</f>
        <v>37500692.930805996</v>
      </c>
      <c r="HD11" s="15">
        <f>IFERROR('1_02'!HD11+'1_03'!HD11+'1_04'!HD11+'1_05'!HD11,"ND")</f>
        <v>37898539.875818998</v>
      </c>
      <c r="HE11" s="15">
        <f>IFERROR('1_02'!HE11+'1_03'!HE11+'1_04'!HE11+'1_05'!HE11,"ND")</f>
        <v>37973372.251213007</v>
      </c>
      <c r="HF11" s="15">
        <f>IFERROR('1_02'!HF11+'1_03'!HF11+'1_04'!HF11+'1_05'!HF11,"ND")</f>
        <v>38235709.097174995</v>
      </c>
    </row>
    <row r="12" spans="1:214"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c r="HC12" s="15" t="str">
        <f>IFERROR('1_02'!HC12+'1_03'!HC12+'1_04'!HC12+'1_05'!HC12,"ND")</f>
        <v>ND</v>
      </c>
      <c r="HD12" s="15" t="str">
        <f>IFERROR('1_02'!HD12+'1_03'!HD12+'1_04'!HD12+'1_05'!HD12,"ND")</f>
        <v>ND</v>
      </c>
      <c r="HE12" s="15" t="str">
        <f>IFERROR('1_02'!HE12+'1_03'!HE12+'1_04'!HE12+'1_05'!HE12,"ND")</f>
        <v>ND</v>
      </c>
      <c r="HF12" s="15" t="str">
        <f>IFERROR('1_02'!HF12+'1_03'!HF12+'1_04'!HF12+'1_05'!HF12,"ND")</f>
        <v>ND</v>
      </c>
    </row>
    <row r="13" spans="1:214"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c r="HC13" s="48">
        <f>IFERROR('1_02'!HC13+'1_03'!HC13+'1_04'!HC13+'1_05'!HC13,"ND")</f>
        <v>38579343.692535996</v>
      </c>
      <c r="HD13" s="48">
        <f>IFERROR('1_02'!HD13+'1_03'!HD13+'1_04'!HD13+'1_05'!HD13,"ND")</f>
        <v>38404814.624163002</v>
      </c>
      <c r="HE13" s="48">
        <f>IFERROR('1_02'!HE13+'1_03'!HE13+'1_04'!HE13+'1_05'!HE13,"ND")</f>
        <v>38793112.572389007</v>
      </c>
      <c r="HF13" s="48">
        <f>IFERROR('1_02'!HF13+'1_03'!HF13+'1_04'!HF13+'1_05'!HF13,"ND")</f>
        <v>39166465.111028001</v>
      </c>
    </row>
    <row r="14" spans="1:214"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c r="HC14" s="15" t="str">
        <f>IFERROR('1_02'!HC14+'1_03'!HC14+'1_04'!HC14+'1_05'!HC14,"ND")</f>
        <v>ND</v>
      </c>
      <c r="HD14" s="15" t="str">
        <f>IFERROR('1_02'!HD14+'1_03'!HD14+'1_04'!HD14+'1_05'!HD14,"ND")</f>
        <v>ND</v>
      </c>
      <c r="HE14" s="15" t="str">
        <f>IFERROR('1_02'!HE14+'1_03'!HE14+'1_04'!HE14+'1_05'!HE14,"ND")</f>
        <v>ND</v>
      </c>
      <c r="HF14" s="15" t="str">
        <f>IFERROR('1_02'!HF14+'1_03'!HF14+'1_04'!HF14+'1_05'!HF14,"ND")</f>
        <v>ND</v>
      </c>
    </row>
    <row r="15" spans="1:214"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c r="HC15" s="15">
        <f>IFERROR('1_02'!HC15+'1_03'!HC15+'1_04'!HC15+'1_05'!HC15,"ND")</f>
        <v>1498208.1047199999</v>
      </c>
      <c r="HD15" s="15">
        <f>IFERROR('1_02'!HD15+'1_03'!HD15+'1_04'!HD15+'1_05'!HD15,"ND")</f>
        <v>1507817.078647</v>
      </c>
      <c r="HE15" s="15">
        <f>IFERROR('1_02'!HE15+'1_03'!HE15+'1_04'!HE15+'1_05'!HE15,"ND")</f>
        <v>1525661.0343869999</v>
      </c>
      <c r="HF15" s="15">
        <f>IFERROR('1_02'!HF15+'1_03'!HF15+'1_04'!HF15+'1_05'!HF15,"ND")</f>
        <v>1559376.793268</v>
      </c>
    </row>
    <row r="16" spans="1:214"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c r="HC16" s="15">
        <f>IFERROR('1_02'!HC16+'1_03'!HC16+'1_04'!HC16+'1_05'!HC16,"ND")</f>
        <v>3819208.6783449994</v>
      </c>
      <c r="HD16" s="15">
        <f>IFERROR('1_02'!HD16+'1_03'!HD16+'1_04'!HD16+'1_05'!HD16,"ND")</f>
        <v>3872514.0844160002</v>
      </c>
      <c r="HE16" s="15">
        <f>IFERROR('1_02'!HE16+'1_03'!HE16+'1_04'!HE16+'1_05'!HE16,"ND")</f>
        <v>3908003.9664420001</v>
      </c>
      <c r="HF16" s="15">
        <f>IFERROR('1_02'!HF16+'1_03'!HF16+'1_04'!HF16+'1_05'!HF16,"ND")</f>
        <v>3951698.4778929995</v>
      </c>
    </row>
    <row r="17" spans="2:214"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c r="HC17" s="15">
        <f>IFERROR('1_02'!HC17+'1_03'!HC17+'1_04'!HC17+'1_05'!HC17,"ND")</f>
        <v>23845586.880331002</v>
      </c>
      <c r="HD17" s="15">
        <f>IFERROR('1_02'!HD17+'1_03'!HD17+'1_04'!HD17+'1_05'!HD17,"ND")</f>
        <v>23810599.498842999</v>
      </c>
      <c r="HE17" s="15">
        <f>IFERROR('1_02'!HE17+'1_03'!HE17+'1_04'!HE17+'1_05'!HE17,"ND")</f>
        <v>24051365.010612</v>
      </c>
      <c r="HF17" s="15">
        <f>IFERROR('1_02'!HF17+'1_03'!HF17+'1_04'!HF17+'1_05'!HF17,"ND")</f>
        <v>24144648.516115002</v>
      </c>
    </row>
    <row r="18" spans="2:214"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c r="HC18" s="15" t="str">
        <f>IFERROR('1_02'!HC18+'1_03'!HC18+'1_04'!HC18+'1_05'!HC18,"ND")</f>
        <v>ND</v>
      </c>
      <c r="HD18" s="15" t="str">
        <f>IFERROR('1_02'!HD18+'1_03'!HD18+'1_04'!HD18+'1_05'!HD18,"ND")</f>
        <v>ND</v>
      </c>
      <c r="HE18" s="15" t="str">
        <f>IFERROR('1_02'!HE18+'1_03'!HE18+'1_04'!HE18+'1_05'!HE18,"ND")</f>
        <v>ND</v>
      </c>
      <c r="HF18" s="15" t="str">
        <f>IFERROR('1_02'!HF18+'1_03'!HF18+'1_04'!HF18+'1_05'!HF18,"ND")</f>
        <v>ND</v>
      </c>
    </row>
    <row r="19" spans="2:214"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c r="HC19" s="15" t="str">
        <f>IFERROR('1_02'!HC19+'1_03'!HC19+'1_04'!HC19+'1_05'!HC19,"ND")</f>
        <v>ND</v>
      </c>
      <c r="HD19" s="15" t="str">
        <f>IFERROR('1_02'!HD19+'1_03'!HD19+'1_04'!HD19+'1_05'!HD19,"ND")</f>
        <v>ND</v>
      </c>
      <c r="HE19" s="15" t="str">
        <f>IFERROR('1_02'!HE19+'1_03'!HE19+'1_04'!HE19+'1_05'!HE19,"ND")</f>
        <v>ND</v>
      </c>
      <c r="HF19" s="15" t="str">
        <f>IFERROR('1_02'!HF19+'1_03'!HF19+'1_04'!HF19+'1_05'!HF19,"ND")</f>
        <v>ND</v>
      </c>
    </row>
    <row r="20" spans="2:214"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c r="HC20" s="15">
        <f>IFERROR('1_02'!HC20+'1_03'!HC20+'1_04'!HC20+'1_05'!HC20,"ND")</f>
        <v>90503.849116999991</v>
      </c>
      <c r="HD20" s="15">
        <f>IFERROR('1_02'!HD20+'1_03'!HD20+'1_04'!HD20+'1_05'!HD20,"ND")</f>
        <v>92287.84804099999</v>
      </c>
      <c r="HE20" s="15">
        <f>IFERROR('1_02'!HE20+'1_03'!HE20+'1_04'!HE20+'1_05'!HE20,"ND")</f>
        <v>94621.422681000011</v>
      </c>
      <c r="HF20" s="15">
        <f>IFERROR('1_02'!HF20+'1_03'!HF20+'1_04'!HF20+'1_05'!HF20,"ND")</f>
        <v>95609.071958999994</v>
      </c>
    </row>
    <row r="21" spans="2:214"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c r="HC21" s="15">
        <f>IFERROR('1_02'!HC21+'1_03'!HC21+'1_04'!HC21+'1_05'!HC21,"ND")</f>
        <v>43410611.628672995</v>
      </c>
      <c r="HD21" s="15">
        <f>IFERROR('1_02'!HD21+'1_03'!HD21+'1_04'!HD21+'1_05'!HD21,"ND")</f>
        <v>43224730.699465998</v>
      </c>
      <c r="HE21" s="15">
        <f>IFERROR('1_02'!HE21+'1_03'!HE21+'1_04'!HE21+'1_05'!HE21,"ND")</f>
        <v>43259550.290720992</v>
      </c>
      <c r="HF21" s="15">
        <f>IFERROR('1_02'!HF21+'1_03'!HF21+'1_04'!HF21+'1_05'!HF21,"ND")</f>
        <v>43533688.669542998</v>
      </c>
    </row>
    <row r="22" spans="2:214"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c r="HC22" s="15">
        <f>IFERROR('1_02'!HC22+'1_03'!HC22+'1_04'!HC22+'1_05'!HC22,"ND")</f>
        <v>8086197.7385489997</v>
      </c>
      <c r="HD22" s="15">
        <f>IFERROR('1_02'!HD22+'1_03'!HD22+'1_04'!HD22+'1_05'!HD22,"ND")</f>
        <v>8065124.6172960009</v>
      </c>
      <c r="HE22" s="15">
        <f>IFERROR('1_02'!HE22+'1_03'!HE22+'1_04'!HE22+'1_05'!HE22,"ND")</f>
        <v>8121157.6625659997</v>
      </c>
      <c r="HF22" s="15">
        <f>IFERROR('1_02'!HF22+'1_03'!HF22+'1_04'!HF22+'1_05'!HF22,"ND")</f>
        <v>8104163.8123689992</v>
      </c>
    </row>
    <row r="23" spans="2:214"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c r="HC23" s="15" t="str">
        <f>IFERROR('1_02'!HC23+'1_03'!HC23+'1_04'!HC23+'1_05'!HC23,"ND")</f>
        <v>ND</v>
      </c>
      <c r="HD23" s="15" t="str">
        <f>IFERROR('1_02'!HD23+'1_03'!HD23+'1_04'!HD23+'1_05'!HD23,"ND")</f>
        <v>ND</v>
      </c>
      <c r="HE23" s="15" t="str">
        <f>IFERROR('1_02'!HE23+'1_03'!HE23+'1_04'!HE23+'1_05'!HE23,"ND")</f>
        <v>ND</v>
      </c>
      <c r="HF23" s="15" t="str">
        <f>IFERROR('1_02'!HF23+'1_03'!HF23+'1_04'!HF23+'1_05'!HF23,"ND")</f>
        <v>ND</v>
      </c>
    </row>
    <row r="24" spans="2:21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c r="HC24" s="15">
        <f>IFERROR('1_02'!HC24+'1_03'!HC24+'1_04'!HC24+'1_05'!HC24,"ND")</f>
        <v>238575.14353499998</v>
      </c>
      <c r="HD24" s="15">
        <f>IFERROR('1_02'!HD24+'1_03'!HD24+'1_04'!HD24+'1_05'!HD24,"ND")</f>
        <v>219027.26576500002</v>
      </c>
      <c r="HE24" s="15">
        <f>IFERROR('1_02'!HE24+'1_03'!HE24+'1_04'!HE24+'1_05'!HE24,"ND")</f>
        <v>212513.92950699999</v>
      </c>
      <c r="HF24" s="15">
        <f>IFERROR('1_02'!HF24+'1_03'!HF24+'1_04'!HF24+'1_05'!HF24,"ND")</f>
        <v>209180.40352300002</v>
      </c>
    </row>
    <row r="25" spans="2:214"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c r="HC25" s="15" t="str">
        <f>IFERROR('1_02'!HC25+'1_03'!HC25+'1_04'!HC25+'1_05'!HC25,"ND")</f>
        <v>ND</v>
      </c>
      <c r="HD25" s="15" t="str">
        <f>IFERROR('1_02'!HD25+'1_03'!HD25+'1_04'!HD25+'1_05'!HD25,"ND")</f>
        <v>ND</v>
      </c>
      <c r="HE25" s="15" t="str">
        <f>IFERROR('1_02'!HE25+'1_03'!HE25+'1_04'!HE25+'1_05'!HE25,"ND")</f>
        <v>ND</v>
      </c>
      <c r="HF25" s="15" t="str">
        <f>IFERROR('1_02'!HF25+'1_03'!HF25+'1_04'!HF25+'1_05'!HF25,"ND")</f>
        <v>ND</v>
      </c>
    </row>
    <row r="26" spans="2:21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c r="HC26" s="15" t="str">
        <f>IFERROR('1_02'!HC26+'1_03'!HC26+'1_04'!HC26+'1_05'!HC26,"ND")</f>
        <v>ND</v>
      </c>
      <c r="HD26" s="15" t="str">
        <f>IFERROR('1_02'!HD26+'1_03'!HD26+'1_04'!HD26+'1_05'!HD26,"ND")</f>
        <v>ND</v>
      </c>
      <c r="HE26" s="15" t="str">
        <f>IFERROR('1_02'!HE26+'1_03'!HE26+'1_04'!HE26+'1_05'!HE26,"ND")</f>
        <v>ND</v>
      </c>
      <c r="HF26" s="15" t="str">
        <f>IFERROR('1_02'!HF26+'1_03'!HF26+'1_04'!HF26+'1_05'!HF26,"ND")</f>
        <v>ND</v>
      </c>
    </row>
    <row r="27" spans="2:214"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c r="HC27" s="15">
        <f>IFERROR('1_02'!HC27+'1_03'!HC27+'1_04'!HC27+'1_05'!HC27,"ND")</f>
        <v>467197.75708100002</v>
      </c>
      <c r="HD27" s="15">
        <f>IFERROR('1_02'!HD27+'1_03'!HD27+'1_04'!HD27+'1_05'!HD27,"ND")</f>
        <v>464079.00597200001</v>
      </c>
      <c r="HE27" s="15">
        <f>IFERROR('1_02'!HE27+'1_03'!HE27+'1_04'!HE27+'1_05'!HE27,"ND")</f>
        <v>446839.73304999998</v>
      </c>
      <c r="HF27" s="15">
        <f>IFERROR('1_02'!HF27+'1_03'!HF27+'1_04'!HF27+'1_05'!HF27,"ND")</f>
        <v>413054.49342700001</v>
      </c>
    </row>
    <row r="28" spans="2:214"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c r="HC28" s="15">
        <f>IFERROR('1_02'!HC28+'1_03'!HC28+'1_04'!HC28+'1_05'!HC28,"ND")</f>
        <v>7015.3534369999998</v>
      </c>
      <c r="HD28" s="15">
        <f>IFERROR('1_02'!HD28+'1_03'!HD28+'1_04'!HD28+'1_05'!HD28,"ND")</f>
        <v>17435.297331999998</v>
      </c>
      <c r="HE28" s="15">
        <f>IFERROR('1_02'!HE28+'1_03'!HE28+'1_04'!HE28+'1_05'!HE28,"ND")</f>
        <v>17891.188301999999</v>
      </c>
      <c r="HF28" s="15">
        <f>IFERROR('1_02'!HF28+'1_03'!HF28+'1_04'!HF28+'1_05'!HF28,"ND")</f>
        <v>23717.380464999998</v>
      </c>
    </row>
    <row r="29" spans="2:214"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c r="HC29" s="15" t="str">
        <f>IFERROR('1_02'!HC29+'1_03'!HC29+'1_04'!HC29+'1_05'!HC29,"ND")</f>
        <v>ND</v>
      </c>
      <c r="HD29" s="15" t="str">
        <f>IFERROR('1_02'!HD29+'1_03'!HD29+'1_04'!HD29+'1_05'!HD29,"ND")</f>
        <v>ND</v>
      </c>
      <c r="HE29" s="15" t="str">
        <f>IFERROR('1_02'!HE29+'1_03'!HE29+'1_04'!HE29+'1_05'!HE29,"ND")</f>
        <v>ND</v>
      </c>
      <c r="HF29" s="15" t="str">
        <f>IFERROR('1_02'!HF29+'1_03'!HF29+'1_04'!HF29+'1_05'!HF29,"ND")</f>
        <v>ND</v>
      </c>
    </row>
    <row r="30" spans="2:214"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c r="HC30" s="15">
        <f>IFERROR('1_02'!HC30+'1_03'!HC30+'1_04'!HC30+'1_05'!HC30,"ND")</f>
        <v>32921864.77908</v>
      </c>
      <c r="HD30" s="15">
        <f>IFERROR('1_02'!HD30+'1_03'!HD30+'1_04'!HD30+'1_05'!HD30,"ND")</f>
        <v>32733613.088039</v>
      </c>
      <c r="HE30" s="15">
        <f>IFERROR('1_02'!HE30+'1_03'!HE30+'1_04'!HE30+'1_05'!HE30,"ND")</f>
        <v>32781434.543845002</v>
      </c>
      <c r="HF30" s="15">
        <f>IFERROR('1_02'!HF30+'1_03'!HF30+'1_04'!HF30+'1_05'!HF30,"ND")</f>
        <v>32985720.539319001</v>
      </c>
    </row>
    <row r="31" spans="2:214"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c r="HC31" s="15" t="str">
        <f>IFERROR('1_02'!HC31+'1_03'!HC31+'1_04'!HC31+'1_05'!HC31,"ND")</f>
        <v>ND</v>
      </c>
      <c r="HD31" s="15" t="str">
        <f>IFERROR('1_02'!HD31+'1_03'!HD31+'1_04'!HD31+'1_05'!HD31,"ND")</f>
        <v>ND</v>
      </c>
      <c r="HE31" s="15" t="str">
        <f>IFERROR('1_02'!HE31+'1_03'!HE31+'1_04'!HE31+'1_05'!HE31,"ND")</f>
        <v>ND</v>
      </c>
      <c r="HF31" s="15" t="str">
        <f>IFERROR('1_02'!HF31+'1_03'!HF31+'1_04'!HF31+'1_05'!HF31,"ND")</f>
        <v>ND</v>
      </c>
    </row>
    <row r="32" spans="2:214"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c r="HC32" s="15">
        <f>IFERROR('1_02'!HC32+'1_03'!HC32+'1_04'!HC32+'1_05'!HC32,"ND")</f>
        <v>8028.2389999999996</v>
      </c>
      <c r="HD32" s="15">
        <f>IFERROR('1_02'!HD32+'1_03'!HD32+'1_04'!HD32+'1_05'!HD32,"ND")</f>
        <v>8066.655667</v>
      </c>
      <c r="HE32" s="15">
        <f>IFERROR('1_02'!HE32+'1_03'!HE32+'1_04'!HE32+'1_05'!HE32,"ND")</f>
        <v>7988.2226780000001</v>
      </c>
      <c r="HF32" s="15">
        <f>IFERROR('1_02'!HF32+'1_03'!HF32+'1_04'!HF32+'1_05'!HF32,"ND")</f>
        <v>8026.064378</v>
      </c>
    </row>
    <row r="33" spans="2:214"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c r="HC33" s="16">
        <f>IFERROR('1_02'!HC33+'1_03'!HC33+'1_04'!HC33+'1_05'!HC33,"ND")</f>
        <v>250704226.56480595</v>
      </c>
      <c r="HD33" s="16">
        <f>IFERROR('1_02'!HD33+'1_03'!HD33+'1_04'!HD33+'1_05'!HD33,"ND")</f>
        <v>250671768.36813304</v>
      </c>
      <c r="HE33" s="16">
        <f>IFERROR('1_02'!HE33+'1_03'!HE33+'1_04'!HE33+'1_05'!HE33,"ND")</f>
        <v>251967115.11475202</v>
      </c>
      <c r="HF33" s="16">
        <f>IFERROR('1_02'!HF33+'1_03'!HF33+'1_04'!HF33+'1_05'!HF33,"ND")</f>
        <v>253711203.89903498</v>
      </c>
    </row>
    <row r="34" spans="2:214" s="14" customFormat="1" ht="4.5" customHeight="1">
      <c r="DJ34" s="14">
        <v>149268994.252615</v>
      </c>
    </row>
    <row r="35" spans="2:214" s="14" customFormat="1" ht="9">
      <c r="B35" s="51"/>
      <c r="N35" s="17"/>
      <c r="Z35" s="17"/>
      <c r="AL35" s="17"/>
      <c r="AX35" s="17"/>
      <c r="BJ35" s="17"/>
      <c r="BV35" s="17"/>
      <c r="EZ35" s="77"/>
      <c r="FA35" s="77"/>
    </row>
    <row r="36" spans="2:214"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4" ht="27">
      <c r="B38" s="44" t="s">
        <v>100</v>
      </c>
    </row>
    <row r="40" spans="2:214">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F39"/>
  <sheetViews>
    <sheetView zoomScaleNormal="100" workbookViewId="0">
      <pane xSplit="2" ySplit="6" topLeftCell="GM7" activePane="bottomRight" state="frozenSplit"/>
      <selection activeCell="HF30" sqref="HF30"/>
      <selection pane="topRight" activeCell="HF30" sqref="HF30"/>
      <selection pane="bottomLeft" activeCell="HF30" sqref="HF30"/>
      <selection pane="bottomRight" activeCell="HF30" sqref="HF30"/>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14" width="10.85546875" style="14" customWidth="1"/>
    <col min="215" max="16384" width="11.42578125" style="14"/>
  </cols>
  <sheetData>
    <row r="1" spans="1:214">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4"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4"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6590891.5729820002</v>
      </c>
      <c r="HA7" s="15">
        <v>6604021.9172430001</v>
      </c>
      <c r="HB7" s="15">
        <v>6666712.834396</v>
      </c>
      <c r="HC7" s="15">
        <v>6663316.0248619998</v>
      </c>
      <c r="HD7" s="15">
        <v>6713191.34253</v>
      </c>
      <c r="HE7" s="15">
        <v>6746384.434049</v>
      </c>
      <c r="HF7" s="15">
        <v>6730641.9704090003</v>
      </c>
    </row>
    <row r="8" spans="1:21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2747920.0387729998</v>
      </c>
      <c r="HA8" s="15">
        <v>2735082.478722</v>
      </c>
      <c r="HB8" s="15">
        <v>2770426.2063500001</v>
      </c>
      <c r="HC8" s="15">
        <v>2818700.1337569999</v>
      </c>
      <c r="HD8" s="15">
        <v>2897496.5622439999</v>
      </c>
      <c r="HE8" s="15">
        <v>3002096.3732409999</v>
      </c>
      <c r="HF8" s="15">
        <v>3121986.6010960001</v>
      </c>
    </row>
    <row r="9" spans="1:214"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3031253.652373</v>
      </c>
      <c r="HA9" s="15">
        <v>3065875.1239840002</v>
      </c>
      <c r="HB9" s="15">
        <v>3112340.394386</v>
      </c>
      <c r="HC9" s="15">
        <v>3167222.9751309999</v>
      </c>
      <c r="HD9" s="15">
        <v>3217721.3968679998</v>
      </c>
      <c r="HE9" s="15">
        <v>3276250.4253400001</v>
      </c>
      <c r="HF9" s="15">
        <v>3278747.5484799999</v>
      </c>
    </row>
    <row r="10" spans="1:214"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21749604.766422</v>
      </c>
      <c r="HA10" s="15">
        <v>21878429.520707998</v>
      </c>
      <c r="HB10" s="15">
        <v>21890532.731442999</v>
      </c>
      <c r="HC10" s="15">
        <v>21806442.657442998</v>
      </c>
      <c r="HD10" s="15">
        <v>21685285.029006999</v>
      </c>
      <c r="HE10" s="15">
        <v>21830878.107446998</v>
      </c>
      <c r="HF10" s="15">
        <v>22027415.024215002</v>
      </c>
    </row>
    <row r="11" spans="1:214"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20530705.767471001</v>
      </c>
      <c r="HA11" s="15">
        <v>20780487.460198998</v>
      </c>
      <c r="HB11" s="15">
        <v>21102071.132383998</v>
      </c>
      <c r="HC11" s="15">
        <v>20776512.866859</v>
      </c>
      <c r="HD11" s="15">
        <v>20979533.320064999</v>
      </c>
      <c r="HE11" s="15">
        <v>21107049.276517998</v>
      </c>
      <c r="HF11" s="15">
        <v>21176510.876263998</v>
      </c>
    </row>
    <row r="12" spans="1:214"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c r="HA12" s="15" t="s">
        <v>65</v>
      </c>
      <c r="HB12" s="15" t="s">
        <v>65</v>
      </c>
      <c r="HC12" s="15" t="s">
        <v>65</v>
      </c>
      <c r="HD12" s="15" t="s">
        <v>65</v>
      </c>
      <c r="HE12" s="15" t="s">
        <v>65</v>
      </c>
      <c r="HF12" s="15" t="s">
        <v>65</v>
      </c>
    </row>
    <row r="13" spans="1:214"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c r="GZ13" s="48">
        <v>16509201.204792</v>
      </c>
      <c r="HA13" s="48">
        <v>16459946.107992001</v>
      </c>
      <c r="HB13" s="48">
        <v>16489938.615428001</v>
      </c>
      <c r="HC13" s="48">
        <v>16653917.413697001</v>
      </c>
      <c r="HD13" s="48">
        <v>16489465.042718001</v>
      </c>
      <c r="HE13" s="48">
        <v>16945532.098048002</v>
      </c>
      <c r="HF13" s="48">
        <v>16932149.384752002</v>
      </c>
    </row>
    <row r="14" spans="1:214"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c r="HA14" s="15" t="s">
        <v>65</v>
      </c>
      <c r="HB14" s="15" t="s">
        <v>65</v>
      </c>
      <c r="HC14" s="15" t="s">
        <v>65</v>
      </c>
      <c r="HD14" s="15" t="s">
        <v>65</v>
      </c>
      <c r="HE14" s="15" t="s">
        <v>65</v>
      </c>
      <c r="HF14" s="15" t="s">
        <v>65</v>
      </c>
    </row>
    <row r="15" spans="1:214"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28513.135588000001</v>
      </c>
      <c r="HA15" s="15">
        <v>28889.164109000001</v>
      </c>
      <c r="HB15" s="15">
        <v>29415.663045000001</v>
      </c>
      <c r="HC15" s="15">
        <v>30659.646873999998</v>
      </c>
      <c r="HD15" s="15">
        <v>31216.321076</v>
      </c>
      <c r="HE15" s="15">
        <v>32375.048666999999</v>
      </c>
      <c r="HF15" s="15">
        <v>33809.809846999997</v>
      </c>
    </row>
    <row r="16" spans="1:214"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3347552.8858309998</v>
      </c>
      <c r="HA16" s="15">
        <v>3360784.9736100002</v>
      </c>
      <c r="HB16" s="15">
        <v>3365800.4056529999</v>
      </c>
      <c r="HC16" s="15">
        <v>3411475.5303759999</v>
      </c>
      <c r="HD16" s="15">
        <v>3464970.3434979999</v>
      </c>
      <c r="HE16" s="15">
        <v>3492286.5536739998</v>
      </c>
      <c r="HF16" s="15">
        <v>3513811.9935539998</v>
      </c>
    </row>
    <row r="17" spans="2:214"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12649289.562760999</v>
      </c>
      <c r="HA17" s="15">
        <v>12675444.111063</v>
      </c>
      <c r="HB17" s="15">
        <v>12562367.432112001</v>
      </c>
      <c r="HC17" s="15">
        <v>12641367.951594001</v>
      </c>
      <c r="HD17" s="15">
        <v>12578937.690082001</v>
      </c>
      <c r="HE17" s="15">
        <v>12810659.815755</v>
      </c>
      <c r="HF17" s="15">
        <v>12750358.35478</v>
      </c>
    </row>
    <row r="18" spans="2:214"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c r="HA18" s="15" t="s">
        <v>65</v>
      </c>
      <c r="HB18" s="15" t="s">
        <v>65</v>
      </c>
      <c r="HC18" s="15" t="s">
        <v>65</v>
      </c>
      <c r="HD18" s="15" t="s">
        <v>65</v>
      </c>
      <c r="HE18" s="15" t="s">
        <v>65</v>
      </c>
      <c r="HF18" s="15" t="s">
        <v>65</v>
      </c>
    </row>
    <row r="19" spans="2:214"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c r="HA19" s="15" t="s">
        <v>65</v>
      </c>
      <c r="HB19" s="15" t="s">
        <v>65</v>
      </c>
      <c r="HC19" s="15" t="s">
        <v>65</v>
      </c>
      <c r="HD19" s="15" t="s">
        <v>65</v>
      </c>
      <c r="HE19" s="15" t="s">
        <v>65</v>
      </c>
      <c r="HF19" s="15" t="s">
        <v>65</v>
      </c>
    </row>
    <row r="20" spans="2:214"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72.885975999999999</v>
      </c>
      <c r="HA20" s="15">
        <v>68.531357</v>
      </c>
      <c r="HB20" s="15">
        <v>64.380843999999996</v>
      </c>
      <c r="HC20" s="15">
        <v>62.964478</v>
      </c>
      <c r="HD20" s="15">
        <v>60.931322000000002</v>
      </c>
      <c r="HE20" s="15">
        <v>57.67221</v>
      </c>
      <c r="HF20" s="15">
        <v>54.969642</v>
      </c>
    </row>
    <row r="21" spans="2:214"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18652179.060674001</v>
      </c>
      <c r="HA21" s="15">
        <v>18889206.882939</v>
      </c>
      <c r="HB21" s="15">
        <v>18856654.034703001</v>
      </c>
      <c r="HC21" s="15">
        <v>18836518.488318998</v>
      </c>
      <c r="HD21" s="15">
        <v>18862289.910907999</v>
      </c>
      <c r="HE21" s="15">
        <v>18885501.969751999</v>
      </c>
      <c r="HF21" s="15">
        <v>18974018.066291999</v>
      </c>
    </row>
    <row r="22" spans="2:214"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5946993.8545350004</v>
      </c>
      <c r="HA22" s="15">
        <v>5935862.3568249997</v>
      </c>
      <c r="HB22" s="15">
        <v>5979631.5338150002</v>
      </c>
      <c r="HC22" s="15">
        <v>5974530.797398</v>
      </c>
      <c r="HD22" s="15">
        <v>5929253.4503279999</v>
      </c>
      <c r="HE22" s="15">
        <v>5957265.5410879999</v>
      </c>
      <c r="HF22" s="15">
        <v>5934776.0674620001</v>
      </c>
    </row>
    <row r="23" spans="2:214"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c r="HC23" s="15" t="s">
        <v>65</v>
      </c>
      <c r="HD23" s="15" t="s">
        <v>65</v>
      </c>
      <c r="HE23" s="15" t="s">
        <v>65</v>
      </c>
      <c r="HF23" s="15" t="s">
        <v>65</v>
      </c>
    </row>
    <row r="24" spans="2:214"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242477.44984399999</v>
      </c>
      <c r="HA24" s="15">
        <v>242609.402118</v>
      </c>
      <c r="HB24" s="15">
        <v>241391.198221</v>
      </c>
      <c r="HC24" s="15">
        <v>237132.94565099999</v>
      </c>
      <c r="HD24" s="15">
        <v>216794.06035700001</v>
      </c>
      <c r="HE24" s="15">
        <v>210186.98208399999</v>
      </c>
      <c r="HF24" s="15">
        <v>206868.53948000001</v>
      </c>
    </row>
    <row r="25" spans="2:214"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c r="HC25" s="15" t="s">
        <v>65</v>
      </c>
      <c r="HD25" s="15" t="s">
        <v>65</v>
      </c>
      <c r="HE25" s="15" t="s">
        <v>65</v>
      </c>
      <c r="HF25" s="15" t="s">
        <v>65</v>
      </c>
    </row>
    <row r="26" spans="2:214"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c r="HC26" s="15" t="s">
        <v>65</v>
      </c>
      <c r="HD26" s="15" t="s">
        <v>65</v>
      </c>
      <c r="HE26" s="15" t="s">
        <v>65</v>
      </c>
      <c r="HF26" s="15" t="s">
        <v>65</v>
      </c>
    </row>
    <row r="27" spans="2:214"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385144.35462200001</v>
      </c>
      <c r="HA27" s="15">
        <v>409779.88274299999</v>
      </c>
      <c r="HB27" s="15">
        <v>450156.13924699998</v>
      </c>
      <c r="HC27" s="15">
        <v>450855.43226799998</v>
      </c>
      <c r="HD27" s="15">
        <v>447980.05471699999</v>
      </c>
      <c r="HE27" s="15">
        <v>430067.001987</v>
      </c>
      <c r="HF27" s="15">
        <v>398230.96286899998</v>
      </c>
    </row>
    <row r="28" spans="2:214"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10441.660816</v>
      </c>
      <c r="HA28" s="15">
        <v>9797.556724</v>
      </c>
      <c r="HB28" s="15">
        <v>10353.964586</v>
      </c>
      <c r="HC28" s="15">
        <v>7015.3534369999998</v>
      </c>
      <c r="HD28" s="15">
        <v>17435.297331999998</v>
      </c>
      <c r="HE28" s="15">
        <v>17891.188301999999</v>
      </c>
      <c r="HF28" s="15">
        <v>23717.380464999998</v>
      </c>
    </row>
    <row r="29" spans="2:214"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c r="HA29" s="15" t="s">
        <v>65</v>
      </c>
      <c r="HB29" s="15" t="s">
        <v>65</v>
      </c>
      <c r="HC29" s="15" t="s">
        <v>65</v>
      </c>
      <c r="HD29" s="15" t="s">
        <v>65</v>
      </c>
      <c r="HE29" s="15" t="s">
        <v>65</v>
      </c>
      <c r="HF29" s="15" t="s">
        <v>65</v>
      </c>
    </row>
    <row r="30" spans="2:214"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14706880.930296</v>
      </c>
      <c r="HA30" s="15">
        <v>14585920.612226</v>
      </c>
      <c r="HB30" s="15">
        <v>14700561.78967</v>
      </c>
      <c r="HC30" s="15">
        <v>14737562.488358</v>
      </c>
      <c r="HD30" s="15">
        <v>14580937.767905001</v>
      </c>
      <c r="HE30" s="15">
        <v>14669975.331567001</v>
      </c>
      <c r="HF30" s="15">
        <v>14732679.452233</v>
      </c>
    </row>
    <row r="31" spans="2:214"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c r="HA31" s="15" t="s">
        <v>65</v>
      </c>
      <c r="HB31" s="15" t="s">
        <v>65</v>
      </c>
      <c r="HC31" s="15" t="s">
        <v>65</v>
      </c>
      <c r="HD31" s="15" t="s">
        <v>65</v>
      </c>
      <c r="HE31" s="15" t="s">
        <v>65</v>
      </c>
      <c r="HF31" s="15" t="s">
        <v>65</v>
      </c>
    </row>
    <row r="32" spans="2:214"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8025.7556670000004</v>
      </c>
      <c r="HA32" s="15">
        <v>8066.0825340000001</v>
      </c>
      <c r="HB32" s="15">
        <v>7988.5417779999998</v>
      </c>
      <c r="HC32" s="15">
        <v>8028.2389999999996</v>
      </c>
      <c r="HD32" s="15">
        <v>8066.655667</v>
      </c>
      <c r="HE32" s="15">
        <v>7988.2226780000001</v>
      </c>
      <c r="HF32" s="15">
        <v>8026.064378</v>
      </c>
    </row>
    <row r="33" spans="2:214"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HE33" si="13">SUM(GW7:GW32)</f>
        <v>125960027.79889001</v>
      </c>
      <c r="GX33" s="16">
        <f t="shared" ref="GX33" si="14">SUM(GX7:GX32)</f>
        <v>127908429.37479103</v>
      </c>
      <c r="GY33" s="16">
        <f t="shared" si="13"/>
        <v>126834832.01771301</v>
      </c>
      <c r="GZ33" s="16">
        <f t="shared" si="13"/>
        <v>127137148.53942302</v>
      </c>
      <c r="HA33" s="16">
        <f t="shared" si="13"/>
        <v>127670272.165096</v>
      </c>
      <c r="HB33" s="16">
        <f t="shared" si="13"/>
        <v>128236406.99806102</v>
      </c>
      <c r="HC33" s="16">
        <f t="shared" si="13"/>
        <v>128221321.90950198</v>
      </c>
      <c r="HD33" s="16">
        <f t="shared" si="13"/>
        <v>128120635.17662401</v>
      </c>
      <c r="HE33" s="16">
        <f t="shared" si="13"/>
        <v>129422446.04240699</v>
      </c>
      <c r="HF33" s="16">
        <f t="shared" ref="HF33" si="15">SUM(HF7:HF32)</f>
        <v>129843803.066218</v>
      </c>
    </row>
    <row r="34" spans="2:214" ht="2.1" customHeight="1">
      <c r="BP34" s="14"/>
      <c r="BQ34" s="14"/>
      <c r="BR34" s="14"/>
      <c r="BS34" s="14"/>
      <c r="BT34" s="14"/>
      <c r="BU34" s="14"/>
      <c r="BV34" s="14"/>
    </row>
    <row r="35" spans="2:214"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4" ht="27">
      <c r="B38" s="44" t="s">
        <v>100</v>
      </c>
    </row>
    <row r="39" spans="2:214"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F39"/>
  <sheetViews>
    <sheetView zoomScaleNormal="100" workbookViewId="0">
      <pane xSplit="2" ySplit="6" topLeftCell="GM9" activePane="bottomRight" state="frozenSplit"/>
      <selection activeCell="HF30" sqref="HF30"/>
      <selection pane="topRight" activeCell="HF30" sqref="HF30"/>
      <selection pane="bottomLeft" activeCell="HF30" sqref="HF30"/>
      <selection pane="bottomRight" activeCell="HF30" sqref="HF30"/>
    </sheetView>
  </sheetViews>
  <sheetFormatPr baseColWidth="10" defaultColWidth="11.42578125" defaultRowHeight="15"/>
  <cols>
    <col min="1" max="1" width="12.5703125" style="24" customWidth="1"/>
    <col min="2" max="2" width="28.7109375" style="24" customWidth="1"/>
    <col min="3" max="166" width="9.7109375" style="24" customWidth="1"/>
    <col min="167" max="214" width="10.85546875" style="24" customWidth="1"/>
    <col min="215" max="16384" width="11.42578125" style="24"/>
  </cols>
  <sheetData>
    <row r="1" spans="1:21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4"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4"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4">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240824.63838600001</v>
      </c>
      <c r="HA7" s="25">
        <v>239164.85280399999</v>
      </c>
      <c r="HB7" s="25">
        <v>240799.342229</v>
      </c>
      <c r="HC7" s="25">
        <v>241970.58254500001</v>
      </c>
      <c r="HD7" s="25">
        <v>243166.65030199999</v>
      </c>
      <c r="HE7" s="25">
        <v>245953.36743000001</v>
      </c>
      <c r="HF7" s="25">
        <v>247762.69865999999</v>
      </c>
    </row>
    <row r="8" spans="1:21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row>
    <row r="9" spans="1:214"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111580.745421</v>
      </c>
      <c r="HA9" s="25">
        <v>113479.374633</v>
      </c>
      <c r="HB9" s="25">
        <v>114394.78402399999</v>
      </c>
      <c r="HC9" s="25">
        <v>114665.04644599999</v>
      </c>
      <c r="HD9" s="25">
        <v>114478.246285</v>
      </c>
      <c r="HE9" s="25">
        <v>114980.561241</v>
      </c>
      <c r="HF9" s="25">
        <v>115772.485932</v>
      </c>
    </row>
    <row r="10" spans="1:214"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4729839.2350089997</v>
      </c>
      <c r="HA10" s="25">
        <v>4756822.5849989997</v>
      </c>
      <c r="HB10" s="25">
        <v>4747820.3844259996</v>
      </c>
      <c r="HC10" s="25">
        <v>4796718.481284</v>
      </c>
      <c r="HD10" s="25">
        <v>4804071.1132060001</v>
      </c>
      <c r="HE10" s="25">
        <v>4800001.0167110004</v>
      </c>
      <c r="HF10" s="25">
        <v>4837482.4211200001</v>
      </c>
    </row>
    <row r="11" spans="1:214"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2386660.5683070002</v>
      </c>
      <c r="HA11" s="25">
        <v>2386948.9329329999</v>
      </c>
      <c r="HB11" s="25">
        <v>2394644.8048950001</v>
      </c>
      <c r="HC11" s="25">
        <v>2404120.9493129998</v>
      </c>
      <c r="HD11" s="25">
        <v>2424374.1704770001</v>
      </c>
      <c r="HE11" s="25">
        <v>2422235.897229</v>
      </c>
      <c r="HF11" s="25">
        <v>2425008.0874379999</v>
      </c>
    </row>
    <row r="12" spans="1:214"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c r="GZ13" s="49">
        <v>2605020.6261120001</v>
      </c>
      <c r="HA13" s="49">
        <v>2598261.7617159998</v>
      </c>
      <c r="HB13" s="49">
        <v>2601239.0844040001</v>
      </c>
      <c r="HC13" s="49">
        <v>2595811.4049399998</v>
      </c>
      <c r="HD13" s="49">
        <v>2592165.6506610001</v>
      </c>
      <c r="HE13" s="49">
        <v>2595986.6330960002</v>
      </c>
      <c r="HF13" s="49">
        <v>2608454.6160610002</v>
      </c>
    </row>
    <row r="14" spans="1:214"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774213.18494199996</v>
      </c>
      <c r="HA15" s="25">
        <v>785494.02507900004</v>
      </c>
      <c r="HB15" s="25">
        <v>790729.92989300005</v>
      </c>
      <c r="HC15" s="25">
        <v>790180.83840899996</v>
      </c>
      <c r="HD15" s="25">
        <v>795412.91730099998</v>
      </c>
      <c r="HE15" s="25">
        <v>811362.63819600001</v>
      </c>
      <c r="HF15" s="25">
        <v>838601.606103</v>
      </c>
    </row>
    <row r="16" spans="1:214"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71440.506699000005</v>
      </c>
      <c r="HA16" s="25">
        <v>73272.720428999994</v>
      </c>
      <c r="HB16" s="25">
        <v>75489.747109000004</v>
      </c>
      <c r="HC16" s="25">
        <v>77905.631280000001</v>
      </c>
      <c r="HD16" s="25">
        <v>78836.721302999998</v>
      </c>
      <c r="HE16" s="25">
        <v>80153.132177000007</v>
      </c>
      <c r="HF16" s="25">
        <v>81256.005095</v>
      </c>
    </row>
    <row r="17" spans="2:214"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2232736.4665509998</v>
      </c>
      <c r="HA17" s="25">
        <v>2221348.8529739999</v>
      </c>
      <c r="HB17" s="25">
        <v>2214500.001468</v>
      </c>
      <c r="HC17" s="25">
        <v>2201523.0662540002</v>
      </c>
      <c r="HD17" s="25">
        <v>2202523.3658340001</v>
      </c>
      <c r="HE17" s="25">
        <v>2192082.6660799999</v>
      </c>
      <c r="HF17" s="25">
        <v>2185208.9911699998</v>
      </c>
    </row>
    <row r="18" spans="2:214"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73474.59173</v>
      </c>
      <c r="HA20" s="25">
        <v>74885.272616999995</v>
      </c>
      <c r="HB20" s="25">
        <v>77406.515603000007</v>
      </c>
      <c r="HC20" s="25">
        <v>79261.055666999993</v>
      </c>
      <c r="HD20" s="25">
        <v>81237.315577999994</v>
      </c>
      <c r="HE20" s="25">
        <v>83837.024785000001</v>
      </c>
      <c r="HF20" s="25">
        <v>84981.798926000003</v>
      </c>
    </row>
    <row r="21" spans="2:214"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4708626.1704059998</v>
      </c>
      <c r="HA21" s="25">
        <v>4722599.2059530001</v>
      </c>
      <c r="HB21" s="25">
        <v>4746410.4459619997</v>
      </c>
      <c r="HC21" s="25">
        <v>4744931.0425610002</v>
      </c>
      <c r="HD21" s="25">
        <v>4740311.7955959998</v>
      </c>
      <c r="HE21" s="25">
        <v>4753469.6537389997</v>
      </c>
      <c r="HF21" s="25">
        <v>4734909.7918480001</v>
      </c>
    </row>
    <row r="22" spans="2:214"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455822.54409799998</v>
      </c>
      <c r="HA22" s="25">
        <v>453257.86888700002</v>
      </c>
      <c r="HB22" s="25">
        <v>454317.32435000001</v>
      </c>
      <c r="HC22" s="25">
        <v>453947.289047</v>
      </c>
      <c r="HD22" s="25">
        <v>457079.26198900002</v>
      </c>
      <c r="HE22" s="25">
        <v>453666.32006699999</v>
      </c>
      <c r="HF22" s="25">
        <v>452017.159583</v>
      </c>
    </row>
    <row r="23" spans="2:214"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c r="HC23" s="15" t="s">
        <v>65</v>
      </c>
      <c r="HD23" s="15" t="s">
        <v>65</v>
      </c>
      <c r="HE23" s="15" t="s">
        <v>65</v>
      </c>
      <c r="HF23" s="15" t="s">
        <v>65</v>
      </c>
    </row>
    <row r="24" spans="2:21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c r="HA24" s="15">
        <v>0</v>
      </c>
      <c r="HB24" s="15">
        <v>0</v>
      </c>
      <c r="HC24" s="15">
        <v>0</v>
      </c>
      <c r="HD24" s="15">
        <v>0</v>
      </c>
      <c r="HE24" s="15">
        <v>0</v>
      </c>
      <c r="HF24" s="15">
        <v>0</v>
      </c>
    </row>
    <row r="25" spans="2:21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c r="HC25" s="15" t="s">
        <v>65</v>
      </c>
      <c r="HD25" s="15" t="s">
        <v>65</v>
      </c>
      <c r="HE25" s="15" t="s">
        <v>65</v>
      </c>
      <c r="HF25" s="15" t="s">
        <v>65</v>
      </c>
    </row>
    <row r="26" spans="2:21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c r="HC26" s="15" t="s">
        <v>65</v>
      </c>
      <c r="HD26" s="15" t="s">
        <v>65</v>
      </c>
      <c r="HE26" s="15" t="s">
        <v>65</v>
      </c>
      <c r="HF26" s="15" t="s">
        <v>65</v>
      </c>
    </row>
    <row r="27" spans="2:214"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89.864491999999998</v>
      </c>
      <c r="HA27" s="25">
        <v>73.631093000000007</v>
      </c>
      <c r="HB27" s="25">
        <v>69.779107999999994</v>
      </c>
      <c r="HC27" s="25">
        <v>84.240928999999994</v>
      </c>
      <c r="HD27" s="25">
        <v>81.563137999999995</v>
      </c>
      <c r="HE27" s="25">
        <v>78.899145000000004</v>
      </c>
      <c r="HF27" s="25">
        <v>76.612151999999995</v>
      </c>
    </row>
    <row r="28" spans="2:21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row>
    <row r="29" spans="2:21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2136759.255136</v>
      </c>
      <c r="HA30" s="25">
        <v>2167048.01229</v>
      </c>
      <c r="HB30" s="25">
        <v>2164898.5845880001</v>
      </c>
      <c r="HC30" s="25">
        <v>2163526.4776969999</v>
      </c>
      <c r="HD30" s="25">
        <v>2148062.9109109999</v>
      </c>
      <c r="HE30" s="25">
        <v>2166105.3614340001</v>
      </c>
      <c r="HF30" s="25">
        <v>2193542.3234000001</v>
      </c>
    </row>
    <row r="31" spans="2:21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20527088.397288997</v>
      </c>
      <c r="HA33" s="26">
        <v>20592657.096407</v>
      </c>
      <c r="HB33" s="26">
        <v>20622720.728058998</v>
      </c>
      <c r="HC33" s="26">
        <v>20664646.106371999</v>
      </c>
      <c r="HD33" s="26">
        <v>20681801.682581</v>
      </c>
      <c r="HE33" s="26">
        <v>20719913.171330005</v>
      </c>
      <c r="HF33" s="26">
        <v>20805074.597488001</v>
      </c>
    </row>
    <row r="34" spans="2:214"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c r="GZ34" s="14" t="s">
        <v>65</v>
      </c>
      <c r="HA34" s="14" t="s">
        <v>65</v>
      </c>
      <c r="HB34" s="14" t="s">
        <v>65</v>
      </c>
      <c r="HC34" s="14" t="s">
        <v>65</v>
      </c>
      <c r="HD34" s="14" t="s">
        <v>65</v>
      </c>
      <c r="HE34" s="14" t="s">
        <v>65</v>
      </c>
      <c r="HF34" s="14" t="s">
        <v>65</v>
      </c>
    </row>
    <row r="35" spans="2:21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4" ht="27">
      <c r="B38" s="44" t="s">
        <v>100</v>
      </c>
    </row>
    <row r="39" spans="2:21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F39"/>
  <sheetViews>
    <sheetView zoomScaleNormal="100" workbookViewId="0">
      <pane xSplit="2" ySplit="6" topLeftCell="GP10" activePane="bottomRight" state="frozenSplit"/>
      <selection activeCell="HF30" sqref="HF30"/>
      <selection pane="topRight" activeCell="HF30" sqref="HF30"/>
      <selection pane="bottomLeft" activeCell="HF30" sqref="HF30"/>
      <selection pane="bottomRight" activeCell="HF30" sqref="HF30"/>
    </sheetView>
  </sheetViews>
  <sheetFormatPr baseColWidth="10" defaultColWidth="11.42578125" defaultRowHeight="15"/>
  <cols>
    <col min="1" max="1" width="12.5703125" style="28" customWidth="1"/>
    <col min="2" max="2" width="28.7109375" style="28" customWidth="1"/>
    <col min="3" max="166" width="9.7109375" style="28" customWidth="1"/>
    <col min="167" max="214" width="10.85546875" style="28" customWidth="1"/>
    <col min="215" max="16384" width="11.42578125" style="28"/>
  </cols>
  <sheetData>
    <row r="1" spans="1:21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4"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4"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4"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1952590.133443</v>
      </c>
      <c r="HA7" s="25">
        <v>1968635.233616</v>
      </c>
      <c r="HB7" s="25">
        <v>1983841.197039</v>
      </c>
      <c r="HC7" s="25">
        <v>1997319.106617</v>
      </c>
      <c r="HD7" s="25">
        <v>2010576.540083</v>
      </c>
      <c r="HE7" s="25">
        <v>2013001.9795860001</v>
      </c>
      <c r="HF7" s="25">
        <v>2029074.7005759999</v>
      </c>
    </row>
    <row r="8" spans="1:21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row>
    <row r="9" spans="1:214"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1747427.1742769999</v>
      </c>
      <c r="HA9" s="25">
        <v>1678422.7911950001</v>
      </c>
      <c r="HB9" s="25">
        <v>1699007.06076</v>
      </c>
      <c r="HC9" s="25">
        <v>1713150.2047319999</v>
      </c>
      <c r="HD9" s="25">
        <v>1666727.3564889999</v>
      </c>
      <c r="HE9" s="25">
        <v>1684099.8847670001</v>
      </c>
      <c r="HF9" s="25">
        <v>1724661.4659229999</v>
      </c>
    </row>
    <row r="10" spans="1:214"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13383451.835546</v>
      </c>
      <c r="HA10" s="25">
        <v>13499416.17959</v>
      </c>
      <c r="HB10" s="25">
        <v>13589812.076183001</v>
      </c>
      <c r="HC10" s="25">
        <v>13666047.84901</v>
      </c>
      <c r="HD10" s="25">
        <v>13719761.384307001</v>
      </c>
      <c r="HE10" s="25">
        <v>13715815.928942</v>
      </c>
      <c r="HF10" s="25">
        <v>13801894.539441001</v>
      </c>
    </row>
    <row r="11" spans="1:214"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11341154.853713</v>
      </c>
      <c r="HA11" s="25">
        <v>11394458.537955999</v>
      </c>
      <c r="HB11" s="25">
        <v>11430776.619532</v>
      </c>
      <c r="HC11" s="25">
        <v>11451594.827578001</v>
      </c>
      <c r="HD11" s="25">
        <v>11488617.703749999</v>
      </c>
      <c r="HE11" s="25">
        <v>11479389.390496001</v>
      </c>
      <c r="HF11" s="25">
        <v>11559856.267934</v>
      </c>
    </row>
    <row r="12" spans="1:214"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c r="GZ13" s="49">
        <v>16484934.355590999</v>
      </c>
      <c r="HA13" s="49">
        <v>16681870.448617</v>
      </c>
      <c r="HB13" s="49">
        <v>16826806.527766999</v>
      </c>
      <c r="HC13" s="49">
        <v>16943646.641304001</v>
      </c>
      <c r="HD13" s="49">
        <v>17062234.859005</v>
      </c>
      <c r="HE13" s="49">
        <v>17081703.500498999</v>
      </c>
      <c r="HF13" s="49">
        <v>17238466.175866999</v>
      </c>
    </row>
    <row r="14" spans="1:214"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662467.94231199997</v>
      </c>
      <c r="HA15" s="25">
        <v>668176.712528</v>
      </c>
      <c r="HB15" s="25">
        <v>670535.88728999998</v>
      </c>
      <c r="HC15" s="25">
        <v>677367.61943700002</v>
      </c>
      <c r="HD15" s="25">
        <v>681187.84027000004</v>
      </c>
      <c r="HE15" s="25">
        <v>681923.34752399998</v>
      </c>
      <c r="HF15" s="25">
        <v>686965.37731799996</v>
      </c>
    </row>
    <row r="16" spans="1:214"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124989.681436</v>
      </c>
      <c r="HA16" s="25">
        <v>125996.152561</v>
      </c>
      <c r="HB16" s="25">
        <v>129056.57731399999</v>
      </c>
      <c r="HC16" s="25">
        <v>131958.87582399999</v>
      </c>
      <c r="HD16" s="25">
        <v>132786.001945</v>
      </c>
      <c r="HE16" s="25">
        <v>136586.93702799999</v>
      </c>
      <c r="HF16" s="25">
        <v>142683.15830000001</v>
      </c>
    </row>
    <row r="17" spans="2:214"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7293479.7251479998</v>
      </c>
      <c r="HA17" s="25">
        <v>7355434.8664969997</v>
      </c>
      <c r="HB17" s="25">
        <v>7411878.0047070002</v>
      </c>
      <c r="HC17" s="25">
        <v>7444645.2861660002</v>
      </c>
      <c r="HD17" s="25">
        <v>7471650.9758869996</v>
      </c>
      <c r="HE17" s="25">
        <v>7471000.9223210001</v>
      </c>
      <c r="HF17" s="25">
        <v>7542660.491994</v>
      </c>
    </row>
    <row r="18" spans="2:214"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11685.009145</v>
      </c>
      <c r="HA20" s="25">
        <v>11525.438690000001</v>
      </c>
      <c r="HB20" s="25">
        <v>11337.819007</v>
      </c>
      <c r="HC20" s="25">
        <v>11179.828971999999</v>
      </c>
      <c r="HD20" s="25">
        <v>10989.601140999999</v>
      </c>
      <c r="HE20" s="25">
        <v>10726.725686</v>
      </c>
      <c r="HF20" s="25">
        <v>10572.303390999999</v>
      </c>
    </row>
    <row r="21" spans="2:214"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17565723.595998</v>
      </c>
      <c r="HA21" s="25">
        <v>17600471.990279999</v>
      </c>
      <c r="HB21" s="25">
        <v>17622625.063544001</v>
      </c>
      <c r="HC21" s="25">
        <v>17615762.546551999</v>
      </c>
      <c r="HD21" s="25">
        <v>17569346.816953</v>
      </c>
      <c r="HE21" s="25">
        <v>17503002.471237</v>
      </c>
      <c r="HF21" s="25">
        <v>17576118.957853001</v>
      </c>
    </row>
    <row r="22" spans="2:214"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1309408.310641</v>
      </c>
      <c r="HA22" s="25">
        <v>1324878.9553340001</v>
      </c>
      <c r="HB22" s="25">
        <v>1340862.6274870001</v>
      </c>
      <c r="HC22" s="25">
        <v>1349615.0619330001</v>
      </c>
      <c r="HD22" s="25">
        <v>1359424.0641050001</v>
      </c>
      <c r="HE22" s="25">
        <v>1363491.201843</v>
      </c>
      <c r="HF22" s="25">
        <v>1374287.089616</v>
      </c>
    </row>
    <row r="23" spans="2:214"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c r="HB24" s="25">
        <v>0</v>
      </c>
      <c r="HC24" s="25">
        <v>0</v>
      </c>
      <c r="HD24" s="25">
        <v>0</v>
      </c>
      <c r="HE24" s="25">
        <v>0</v>
      </c>
      <c r="HF24" s="25">
        <v>0</v>
      </c>
    </row>
    <row r="25" spans="2:21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c r="HA27" s="25">
        <v>0</v>
      </c>
      <c r="HB27" s="25">
        <v>0</v>
      </c>
      <c r="HC27" s="25">
        <v>0</v>
      </c>
      <c r="HD27" s="25">
        <v>0</v>
      </c>
      <c r="HE27" s="25">
        <v>0</v>
      </c>
      <c r="HF27" s="25">
        <v>0</v>
      </c>
    </row>
    <row r="28" spans="2:21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row>
    <row r="29" spans="2:21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14168468.527114</v>
      </c>
      <c r="HA30" s="25">
        <v>14239508.143997001</v>
      </c>
      <c r="HB30" s="25">
        <v>14309147.837011</v>
      </c>
      <c r="HC30" s="25">
        <v>14352345.615882</v>
      </c>
      <c r="HD30" s="25">
        <v>14390560.896537</v>
      </c>
      <c r="HE30" s="25">
        <v>14373644.690137001</v>
      </c>
      <c r="HF30" s="25">
        <v>14448704.033404</v>
      </c>
    </row>
    <row r="31" spans="2:21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86045781.144363999</v>
      </c>
      <c r="HA33" s="26">
        <v>86548795.450860992</v>
      </c>
      <c r="HB33" s="26">
        <v>87025687.297641009</v>
      </c>
      <c r="HC33" s="26">
        <v>87354633.46400699</v>
      </c>
      <c r="HD33" s="26">
        <v>87563864.040472016</v>
      </c>
      <c r="HE33" s="26">
        <v>87514386.980065987</v>
      </c>
      <c r="HF33" s="26">
        <v>88135944.561616987</v>
      </c>
    </row>
    <row r="34" spans="2:214" s="14" customFormat="1" ht="2.1" customHeight="1"/>
    <row r="35" spans="2:21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4" ht="27">
      <c r="B38" s="44" t="s">
        <v>100</v>
      </c>
    </row>
    <row r="39" spans="2:21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F39"/>
  <sheetViews>
    <sheetView zoomScaleNormal="100" workbookViewId="0">
      <pane xSplit="2" ySplit="6" topLeftCell="GP10" activePane="bottomRight" state="frozenSplit"/>
      <selection activeCell="HF30" sqref="HF30"/>
      <selection pane="topRight" activeCell="HF30" sqref="HF30"/>
      <selection pane="bottomLeft" activeCell="HF30" sqref="HF30"/>
      <selection pane="bottomRight" activeCell="HF30" sqref="HF30"/>
    </sheetView>
  </sheetViews>
  <sheetFormatPr baseColWidth="10" defaultColWidth="11.42578125" defaultRowHeight="15"/>
  <cols>
    <col min="1" max="1" width="12.5703125" style="28" customWidth="1"/>
    <col min="2" max="2" width="28.7109375" style="28" customWidth="1"/>
    <col min="3" max="166" width="9.7109375" style="28" customWidth="1"/>
    <col min="167" max="214" width="10.85546875" style="28" customWidth="1"/>
    <col min="215" max="16384" width="11.42578125" style="28"/>
  </cols>
  <sheetData>
    <row r="1" spans="1:21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4"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4"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c r="HD6" s="19">
        <v>45838</v>
      </c>
      <c r="HE6" s="19">
        <v>45869</v>
      </c>
      <c r="HF6" s="19">
        <v>45900</v>
      </c>
    </row>
    <row r="7" spans="1:214"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588197.342619</v>
      </c>
      <c r="HA7" s="25">
        <v>592103.32989499997</v>
      </c>
      <c r="HB7" s="25">
        <v>614206.31643400004</v>
      </c>
      <c r="HC7" s="25">
        <v>610870.33056999999</v>
      </c>
      <c r="HD7" s="25">
        <v>618481.33123500005</v>
      </c>
      <c r="HE7" s="25">
        <v>624282.17729499994</v>
      </c>
      <c r="HF7" s="25">
        <v>625274.48961399996</v>
      </c>
    </row>
    <row r="8" spans="1:21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c r="HC8" s="25">
        <v>0</v>
      </c>
      <c r="HD8" s="25">
        <v>0</v>
      </c>
      <c r="HE8" s="25">
        <v>0</v>
      </c>
      <c r="HF8" s="25">
        <v>0</v>
      </c>
    </row>
    <row r="9" spans="1:214"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244175.736684</v>
      </c>
      <c r="HA9" s="25">
        <v>231567.67131999999</v>
      </c>
      <c r="HB9" s="25">
        <v>262736.70024099998</v>
      </c>
      <c r="HC9" s="25">
        <v>280879.90821899998</v>
      </c>
      <c r="HD9" s="25">
        <v>288326.56908599997</v>
      </c>
      <c r="HE9" s="25">
        <v>302747.02098700003</v>
      </c>
      <c r="HF9" s="25">
        <v>288422.12443700002</v>
      </c>
    </row>
    <row r="10" spans="1:214"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2496058.0799659998</v>
      </c>
      <c r="HA10" s="25">
        <v>2332928.3469130001</v>
      </c>
      <c r="HB10" s="25">
        <v>2398272.899154</v>
      </c>
      <c r="HC10" s="25">
        <v>2353888.4889799999</v>
      </c>
      <c r="HD10" s="25">
        <v>2373835.2070249999</v>
      </c>
      <c r="HE10" s="25">
        <v>2417112.009323</v>
      </c>
      <c r="HF10" s="25">
        <v>2451009.39867</v>
      </c>
    </row>
    <row r="11" spans="1:214"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2547931.0964390002</v>
      </c>
      <c r="HA11" s="25">
        <v>2607964.872219</v>
      </c>
      <c r="HB11" s="25">
        <v>2760637.0747210002</v>
      </c>
      <c r="HC11" s="25">
        <v>2868464.287056</v>
      </c>
      <c r="HD11" s="25">
        <v>3006014.6815269999</v>
      </c>
      <c r="HE11" s="25">
        <v>2964697.6869700002</v>
      </c>
      <c r="HF11" s="25">
        <v>3074333.8655389999</v>
      </c>
    </row>
    <row r="12" spans="1:214"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c r="HD12" s="25" t="s">
        <v>65</v>
      </c>
      <c r="HE12" s="25" t="s">
        <v>65</v>
      </c>
      <c r="HF12" s="25" t="s">
        <v>65</v>
      </c>
    </row>
    <row r="13" spans="1:214"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c r="GZ13" s="49">
        <v>2221159.5468100002</v>
      </c>
      <c r="HA13" s="49">
        <v>2169815.3652730002</v>
      </c>
      <c r="HB13" s="49">
        <v>2343638.4841140001</v>
      </c>
      <c r="HC13" s="49">
        <v>2385968.232595</v>
      </c>
      <c r="HD13" s="49">
        <v>2260949.0717790001</v>
      </c>
      <c r="HE13" s="49">
        <v>2169890.3407459999</v>
      </c>
      <c r="HF13" s="49">
        <v>2387394.9343480002</v>
      </c>
    </row>
    <row r="14" spans="1:214"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c r="HD14" s="25" t="s">
        <v>65</v>
      </c>
      <c r="HE14" s="25" t="s">
        <v>65</v>
      </c>
      <c r="HF14" s="25" t="s">
        <v>65</v>
      </c>
    </row>
    <row r="15" spans="1:214"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c r="HC15" s="25">
        <v>0</v>
      </c>
      <c r="HD15" s="25">
        <v>0</v>
      </c>
      <c r="HE15" s="25">
        <v>0</v>
      </c>
      <c r="HF15" s="25">
        <v>0</v>
      </c>
    </row>
    <row r="16" spans="1:214"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180659.168232</v>
      </c>
      <c r="HA16" s="25">
        <v>188874.73583300001</v>
      </c>
      <c r="HB16" s="25">
        <v>192563.02371199999</v>
      </c>
      <c r="HC16" s="25">
        <v>197868.64086499999</v>
      </c>
      <c r="HD16" s="25">
        <v>195921.01767</v>
      </c>
      <c r="HE16" s="25">
        <v>198977.343563</v>
      </c>
      <c r="HF16" s="25">
        <v>213947.32094400001</v>
      </c>
    </row>
    <row r="17" spans="2:214"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1751568.152669</v>
      </c>
      <c r="HA17" s="25">
        <v>1568429.8095730001</v>
      </c>
      <c r="HB17" s="25">
        <v>1542295.425758</v>
      </c>
      <c r="HC17" s="25">
        <v>1558050.576317</v>
      </c>
      <c r="HD17" s="25">
        <v>1557487.46704</v>
      </c>
      <c r="HE17" s="25">
        <v>1577621.6064559999</v>
      </c>
      <c r="HF17" s="25">
        <v>1666420.678171</v>
      </c>
    </row>
    <row r="18" spans="2:214"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c r="HD18" s="25" t="s">
        <v>65</v>
      </c>
      <c r="HE18" s="25" t="s">
        <v>65</v>
      </c>
      <c r="HF18" s="25" t="s">
        <v>65</v>
      </c>
    </row>
    <row r="19" spans="2:21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c r="HD19" s="25" t="s">
        <v>65</v>
      </c>
      <c r="HE19" s="25" t="s">
        <v>65</v>
      </c>
      <c r="HF19" s="25" t="s">
        <v>65</v>
      </c>
    </row>
    <row r="20" spans="2:214"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c r="HC20" s="25">
        <v>0</v>
      </c>
      <c r="HD20" s="25">
        <v>0</v>
      </c>
      <c r="HE20" s="25">
        <v>0</v>
      </c>
      <c r="HF20" s="25">
        <v>0</v>
      </c>
    </row>
    <row r="21" spans="2:214"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2159346.3053009999</v>
      </c>
      <c r="HA21" s="25">
        <v>2181570.548155</v>
      </c>
      <c r="HB21" s="25">
        <v>2254178.7699790001</v>
      </c>
      <c r="HC21" s="25">
        <v>2213399.5512410002</v>
      </c>
      <c r="HD21" s="25">
        <v>2052782.176009</v>
      </c>
      <c r="HE21" s="25">
        <v>2117576.1959930002</v>
      </c>
      <c r="HF21" s="25">
        <v>2248641.8535500001</v>
      </c>
    </row>
    <row r="22" spans="2:214"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276775.31998700002</v>
      </c>
      <c r="HA22" s="25">
        <v>283918.818699</v>
      </c>
      <c r="HB22" s="25">
        <v>288026.82726400002</v>
      </c>
      <c r="HC22" s="25">
        <v>308104.59017099999</v>
      </c>
      <c r="HD22" s="25">
        <v>319367.84087399999</v>
      </c>
      <c r="HE22" s="25">
        <v>346734.59956800001</v>
      </c>
      <c r="HF22" s="25">
        <v>343083.49570799997</v>
      </c>
    </row>
    <row r="23" spans="2:214"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c r="HD23" s="25" t="s">
        <v>65</v>
      </c>
      <c r="HE23" s="25" t="s">
        <v>65</v>
      </c>
      <c r="HF23" s="25" t="s">
        <v>65</v>
      </c>
    </row>
    <row r="24" spans="2:21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707.15049699999997</v>
      </c>
      <c r="HA24" s="25">
        <v>708.857933</v>
      </c>
      <c r="HB24" s="25">
        <v>713.76669100000004</v>
      </c>
      <c r="HC24" s="25">
        <v>1442.1978839999999</v>
      </c>
      <c r="HD24" s="25">
        <v>2233.2054079999998</v>
      </c>
      <c r="HE24" s="25">
        <v>2326.9474230000001</v>
      </c>
      <c r="HF24" s="25">
        <v>2311.864043</v>
      </c>
    </row>
    <row r="25" spans="2:21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c r="HD25" s="25" t="s">
        <v>65</v>
      </c>
      <c r="HE25" s="25" t="s">
        <v>65</v>
      </c>
      <c r="HF25" s="25" t="s">
        <v>65</v>
      </c>
    </row>
    <row r="26" spans="2:21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c r="HD26" s="25" t="s">
        <v>65</v>
      </c>
      <c r="HE26" s="25" t="s">
        <v>65</v>
      </c>
      <c r="HF26" s="25" t="s">
        <v>65</v>
      </c>
    </row>
    <row r="27" spans="2:214"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16673.964626000001</v>
      </c>
      <c r="HA27" s="25">
        <v>16448.346863999999</v>
      </c>
      <c r="HB27" s="25">
        <v>16204.817333999999</v>
      </c>
      <c r="HC27" s="25">
        <v>16258.083884</v>
      </c>
      <c r="HD27" s="25">
        <v>16017.388117</v>
      </c>
      <c r="HE27" s="25">
        <v>16693.831918</v>
      </c>
      <c r="HF27" s="25">
        <v>14746.918406000001</v>
      </c>
    </row>
    <row r="28" spans="2:21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c r="HC28" s="25">
        <v>0</v>
      </c>
      <c r="HD28" s="25">
        <v>0</v>
      </c>
      <c r="HE28" s="25">
        <v>0</v>
      </c>
      <c r="HF28" s="25">
        <v>0</v>
      </c>
    </row>
    <row r="29" spans="2:214"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c r="HD29" s="25" t="s">
        <v>65</v>
      </c>
      <c r="HE29" s="25" t="s">
        <v>65</v>
      </c>
      <c r="HF29" s="25" t="s">
        <v>65</v>
      </c>
    </row>
    <row r="30" spans="2:214"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1724154.8151509999</v>
      </c>
      <c r="HA30" s="25">
        <v>1686970.116073</v>
      </c>
      <c r="HB30" s="25">
        <v>1659777.3334009999</v>
      </c>
      <c r="HC30" s="25">
        <v>1668430.1971430001</v>
      </c>
      <c r="HD30" s="25">
        <v>1614051.512686</v>
      </c>
      <c r="HE30" s="25">
        <v>1571709.1607069999</v>
      </c>
      <c r="HF30" s="25">
        <v>1610794.730282</v>
      </c>
    </row>
    <row r="31" spans="2:214"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c r="HD31" s="25" t="s">
        <v>65</v>
      </c>
      <c r="HE31" s="25" t="s">
        <v>65</v>
      </c>
      <c r="HF31" s="25" t="s">
        <v>65</v>
      </c>
    </row>
    <row r="32" spans="2:21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c r="HC32" s="25">
        <v>0</v>
      </c>
      <c r="HD32" s="25">
        <v>0</v>
      </c>
      <c r="HE32" s="25">
        <v>0</v>
      </c>
      <c r="HF32" s="25">
        <v>0</v>
      </c>
    </row>
    <row r="33" spans="2:214"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14207406.678981002</v>
      </c>
      <c r="HA33" s="26">
        <v>13861300.818750001</v>
      </c>
      <c r="HB33" s="26">
        <v>14333251.438803</v>
      </c>
      <c r="HC33" s="26">
        <v>14463625.084925001</v>
      </c>
      <c r="HD33" s="26">
        <v>14305467.468455998</v>
      </c>
      <c r="HE33" s="26">
        <v>14310368.920949001</v>
      </c>
      <c r="HF33" s="26">
        <v>14926381.673711998</v>
      </c>
    </row>
    <row r="34" spans="2:214" s="14" customFormat="1" ht="2.1" customHeight="1"/>
    <row r="35" spans="2:21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4" ht="27">
      <c r="B38" s="44" t="s">
        <v>100</v>
      </c>
    </row>
    <row r="39" spans="2:21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2025-10-22T12:36:36Z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