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98C5062A-7053-4D35-9561-7C48800E2866}" xr6:coauthVersionLast="47" xr6:coauthVersionMax="47" xr10:uidLastSave="{00000000-0000-0000-0000-000000000000}"/>
  <bookViews>
    <workbookView xWindow="-28935" yWindow="-2550" windowWidth="29070" windowHeight="1575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'3_01'!$GP$2:$HB$37</definedName>
    <definedName name="_xlnm.Print_Area" localSheetId="5">'3_02'!$GP$2:$HB$37</definedName>
    <definedName name="_xlnm.Print_Area" localSheetId="6">'3_03'!$GP$2:$HB$37</definedName>
    <definedName name="_xlnm.Print_Area" localSheetId="7">'3_04'!$GP$2:$HB$37</definedName>
    <definedName name="_xlnm.Print_Area" localSheetId="8">'3_05'!$GP$2:$HB$37</definedName>
    <definedName name="_xlnm.Print_Area" localSheetId="9">'3_06'!$GP$2:$HB$37</definedName>
    <definedName name="_xlnm.Print_Area" localSheetId="10">'3_07'!$GP$2:$HB$37</definedName>
    <definedName name="_xlnm.Print_Area" localSheetId="11">'3_08'!$GP$2:$HB$37</definedName>
    <definedName name="_xlnm.Print_Area" localSheetId="12">'3_09'!$GP$2:$HB$37</definedName>
    <definedName name="_xlnm.Print_Area" localSheetId="13">'3_10'!$GP$2:$HB$37</definedName>
    <definedName name="_xlnm.Print_Area" localSheetId="14">'3_11'!$GP$2:$HB$37</definedName>
    <definedName name="_xlnm.Print_Area" localSheetId="15">'3_12'!$GP$2:$HB$37</definedName>
    <definedName name="_xlnm.Print_Area" localSheetId="16">'3_13'!$GP$2:$HB$37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20" i="7" l="1"/>
  <c r="HB21" i="7"/>
  <c r="HB24" i="7"/>
  <c r="HB25" i="7"/>
  <c r="HB26" i="7"/>
  <c r="HB27" i="7"/>
  <c r="HB28" i="7"/>
  <c r="HB29" i="7"/>
  <c r="HB30" i="7"/>
  <c r="HB22" i="7"/>
  <c r="HB23" i="7"/>
  <c r="HB11" i="7"/>
  <c r="HB12" i="7"/>
  <c r="HB13" i="7"/>
  <c r="HB9" i="7"/>
  <c r="HB10" i="7"/>
  <c r="HB33" i="7"/>
  <c r="HB7" i="7"/>
  <c r="HB14" i="7"/>
  <c r="HB15" i="7"/>
  <c r="HB16" i="7"/>
  <c r="HB17" i="7"/>
  <c r="HB18" i="7"/>
  <c r="HB31" i="7"/>
  <c r="HB33" i="39"/>
  <c r="HB8" i="7"/>
  <c r="HB32" i="7"/>
  <c r="HB7" i="41"/>
  <c r="HB29" i="41"/>
  <c r="HB30" i="41"/>
  <c r="HB31" i="41"/>
  <c r="HB8" i="41"/>
  <c r="HB9" i="41"/>
  <c r="HB10" i="41"/>
  <c r="HB12" i="41"/>
  <c r="HB13" i="41"/>
  <c r="HB14" i="41"/>
  <c r="HB15" i="41"/>
  <c r="HB16" i="41"/>
  <c r="HB17" i="41"/>
  <c r="HB23" i="41"/>
  <c r="HB24" i="41"/>
  <c r="HB25" i="41"/>
  <c r="HB26" i="41"/>
  <c r="HB27" i="41"/>
  <c r="HB28" i="41"/>
  <c r="HB32" i="41"/>
  <c r="HB33" i="41"/>
  <c r="HB11" i="41"/>
  <c r="HB21" i="41"/>
  <c r="HB22" i="41"/>
  <c r="HB18" i="41"/>
  <c r="HB19" i="41"/>
  <c r="HB20" i="41"/>
  <c r="HB19" i="7"/>
  <c r="HA20" i="7"/>
  <c r="HA21" i="7"/>
  <c r="HA22" i="7"/>
  <c r="HA23" i="7"/>
  <c r="HA24" i="7"/>
  <c r="HA25" i="7"/>
  <c r="HA26" i="7"/>
  <c r="HA27" i="7"/>
  <c r="HA28" i="7"/>
  <c r="HA29" i="7"/>
  <c r="HA30" i="7"/>
  <c r="HA7" i="7"/>
  <c r="HA31" i="7"/>
  <c r="HA8" i="7"/>
  <c r="HA9" i="7"/>
  <c r="HA10" i="7"/>
  <c r="HA11" i="7"/>
  <c r="HA12" i="7"/>
  <c r="HA13" i="7"/>
  <c r="HA14" i="7"/>
  <c r="HA15" i="7"/>
  <c r="HA16" i="7"/>
  <c r="HA17" i="7"/>
  <c r="HA18" i="7"/>
  <c r="HA32" i="7"/>
  <c r="HA33" i="39"/>
  <c r="HA7" i="41"/>
  <c r="HA11" i="41"/>
  <c r="HA29" i="41"/>
  <c r="HA30" i="41"/>
  <c r="HA31" i="41"/>
  <c r="HA8" i="41"/>
  <c r="HA10" i="41"/>
  <c r="HA12" i="41"/>
  <c r="HA14" i="41"/>
  <c r="HA16" i="41"/>
  <c r="HA17" i="41"/>
  <c r="HA18" i="41"/>
  <c r="HA19" i="41"/>
  <c r="HA20" i="41"/>
  <c r="HA21" i="41"/>
  <c r="HA22" i="41"/>
  <c r="HA23" i="41"/>
  <c r="HA24" i="41"/>
  <c r="HA25" i="41"/>
  <c r="HA26" i="41"/>
  <c r="HA27" i="41"/>
  <c r="HA28" i="41"/>
  <c r="HA32" i="41"/>
  <c r="HA9" i="41"/>
  <c r="HA15" i="41"/>
  <c r="HA33" i="41"/>
  <c r="HA13" i="41"/>
  <c r="HA19" i="7"/>
  <c r="GZ21" i="41"/>
  <c r="GZ23" i="41"/>
  <c r="GZ18" i="41"/>
  <c r="GZ19" i="41"/>
  <c r="GZ20" i="41"/>
  <c r="GZ7" i="41"/>
  <c r="GZ8" i="41"/>
  <c r="GZ9" i="41"/>
  <c r="GZ10" i="41"/>
  <c r="GZ11" i="41"/>
  <c r="GZ12" i="41"/>
  <c r="GZ13" i="41"/>
  <c r="GZ14" i="41"/>
  <c r="GZ15" i="41"/>
  <c r="GZ16" i="41"/>
  <c r="GZ17" i="41"/>
  <c r="GZ24" i="41"/>
  <c r="GZ25" i="41"/>
  <c r="GZ26" i="41"/>
  <c r="GZ27" i="41"/>
  <c r="GZ31" i="41"/>
  <c r="GZ32" i="41"/>
  <c r="GZ33" i="41"/>
  <c r="GZ33" i="39"/>
  <c r="GY30" i="41"/>
  <c r="GY17" i="41"/>
  <c r="GY7" i="41"/>
  <c r="GZ12" i="7"/>
  <c r="GY28" i="7"/>
  <c r="GY18" i="7"/>
  <c r="GY17" i="7"/>
  <c r="GZ14" i="7"/>
  <c r="GZ9" i="7"/>
  <c r="GZ10" i="7"/>
  <c r="GZ11" i="7"/>
  <c r="GZ13" i="7"/>
  <c r="HA33" i="7" l="1"/>
  <c r="GZ22" i="41"/>
  <c r="GZ30" i="41"/>
  <c r="GZ29" i="41"/>
  <c r="GZ28" i="41"/>
  <c r="GZ19" i="7"/>
  <c r="GZ17" i="7"/>
  <c r="GZ33" i="7"/>
  <c r="GZ31" i="7"/>
  <c r="GZ16" i="7"/>
  <c r="GZ20" i="7"/>
  <c r="GZ23" i="7"/>
  <c r="GZ18" i="7"/>
  <c r="GZ21" i="7"/>
  <c r="GY16" i="7"/>
  <c r="GZ25" i="7"/>
  <c r="GZ24" i="7"/>
  <c r="GZ8" i="7"/>
  <c r="GZ27" i="7"/>
  <c r="GZ15" i="7"/>
  <c r="GZ32" i="7"/>
  <c r="GY30" i="7"/>
  <c r="GY29" i="7"/>
  <c r="GZ22" i="7"/>
  <c r="GZ7" i="7"/>
  <c r="GZ26" i="7"/>
  <c r="GZ30" i="7"/>
  <c r="GZ29" i="7"/>
  <c r="GZ28" i="7"/>
  <c r="GY19" i="41"/>
  <c r="GY7" i="7"/>
  <c r="GY18" i="41"/>
  <c r="GY25" i="41"/>
  <c r="GY19" i="7"/>
  <c r="GY24" i="41"/>
  <c r="GY31" i="7"/>
  <c r="GY29" i="41"/>
  <c r="GY23" i="41"/>
  <c r="GY31" i="41"/>
  <c r="GY33" i="39"/>
  <c r="GY33" i="7" s="1"/>
  <c r="GY24" i="7"/>
  <c r="GY23" i="7"/>
  <c r="GY22" i="7"/>
  <c r="GY16" i="41"/>
  <c r="GY21" i="7"/>
  <c r="GY15" i="41"/>
  <c r="GY20" i="7"/>
  <c r="GY12" i="41"/>
  <c r="GY33" i="41"/>
  <c r="GY9" i="41"/>
  <c r="GY32" i="7"/>
  <c r="GY8" i="7"/>
  <c r="GY11" i="7"/>
  <c r="GY27" i="7"/>
  <c r="GX29" i="41"/>
  <c r="GY32" i="41"/>
  <c r="GY8" i="41"/>
  <c r="GY10" i="7"/>
  <c r="GY13" i="7"/>
  <c r="GY22" i="41"/>
  <c r="GY21" i="41"/>
  <c r="GY12" i="7"/>
  <c r="GY25" i="7"/>
  <c r="GY14" i="41"/>
  <c r="GY26" i="7"/>
  <c r="GY20" i="41"/>
  <c r="GY15" i="7"/>
  <c r="GY28" i="41"/>
  <c r="GY13" i="41"/>
  <c r="GY11" i="41"/>
  <c r="GY9" i="7"/>
  <c r="GY27" i="41"/>
  <c r="GY14" i="7"/>
  <c r="GY10" i="41"/>
  <c r="GY26" i="41"/>
  <c r="GX17" i="7"/>
  <c r="GX14" i="7"/>
  <c r="GX19" i="7"/>
  <c r="GX25" i="41"/>
  <c r="GX24" i="41"/>
  <c r="GX13" i="7"/>
  <c r="GX32" i="7"/>
  <c r="GX9" i="7"/>
  <c r="GX8" i="7"/>
  <c r="GX29" i="7"/>
  <c r="GX7" i="7"/>
  <c r="GX21" i="41"/>
  <c r="GX22" i="41"/>
  <c r="GX31" i="7"/>
  <c r="GX20" i="41"/>
  <c r="GX18" i="41"/>
  <c r="GX13" i="41"/>
  <c r="GX28" i="7"/>
  <c r="GX27" i="7"/>
  <c r="GW13" i="7"/>
  <c r="GX24" i="7"/>
  <c r="GX23" i="41"/>
  <c r="GX7" i="41"/>
  <c r="GX21" i="7"/>
  <c r="GX18" i="7"/>
  <c r="GX12" i="7"/>
  <c r="GX15" i="7"/>
  <c r="GX31" i="41"/>
  <c r="GX11" i="7"/>
  <c r="GX22" i="7"/>
  <c r="GX10" i="7"/>
  <c r="GX15" i="41"/>
  <c r="GX30" i="7"/>
  <c r="GX26" i="7"/>
  <c r="GX23" i="7"/>
  <c r="GX16" i="41"/>
  <c r="GX30" i="41"/>
  <c r="GX33" i="41"/>
  <c r="GX9" i="41"/>
  <c r="GX12" i="41"/>
  <c r="GX10" i="41"/>
  <c r="GX32" i="41"/>
  <c r="GX8"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39"/>
  <c r="GO33" i="7" s="1"/>
  <c r="GO12" i="43"/>
  <c r="GO12" i="7"/>
  <c r="GO12" i="44"/>
  <c r="GO12" i="41"/>
  <c r="GO12" i="45"/>
</calcChain>
</file>

<file path=xl/sharedStrings.xml><?xml version="1.0" encoding="utf-8"?>
<sst xmlns="http://schemas.openxmlformats.org/spreadsheetml/2006/main" count="15878" uniqueCount="229">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</sst>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100262</xdr:colOff>
      <xdr:row>2</xdr:row>
      <xdr:rowOff>80210</xdr:rowOff>
    </xdr:from>
    <xdr:to>
      <xdr:col>198</xdr:col>
      <xdr:colOff>427351</xdr:colOff>
      <xdr:row>4</xdr:row>
      <xdr:rowOff>50129</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80630" y="5013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90238</xdr:colOff>
      <xdr:row>2</xdr:row>
      <xdr:rowOff>100264</xdr:rowOff>
    </xdr:from>
    <xdr:to>
      <xdr:col>198</xdr:col>
      <xdr:colOff>417327</xdr:colOff>
      <xdr:row>4</xdr:row>
      <xdr:rowOff>70183</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00685" y="5213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100264</xdr:colOff>
      <xdr:row>2</xdr:row>
      <xdr:rowOff>1</xdr:rowOff>
    </xdr:from>
    <xdr:to>
      <xdr:col>198</xdr:col>
      <xdr:colOff>427353</xdr:colOff>
      <xdr:row>3</xdr:row>
      <xdr:rowOff>180473</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10711" y="42110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100262</xdr:colOff>
      <xdr:row>2</xdr:row>
      <xdr:rowOff>20054</xdr:rowOff>
    </xdr:from>
    <xdr:to>
      <xdr:col>198</xdr:col>
      <xdr:colOff>427352</xdr:colOff>
      <xdr:row>3</xdr:row>
      <xdr:rowOff>200526</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60315" y="44115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110291</xdr:colOff>
      <xdr:row>1</xdr:row>
      <xdr:rowOff>190501</xdr:rowOff>
    </xdr:from>
    <xdr:to>
      <xdr:col>198</xdr:col>
      <xdr:colOff>437380</xdr:colOff>
      <xdr:row>3</xdr:row>
      <xdr:rowOff>160421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0738" y="40105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120316</xdr:colOff>
      <xdr:row>1</xdr:row>
      <xdr:rowOff>200526</xdr:rowOff>
    </xdr:from>
    <xdr:to>
      <xdr:col>198</xdr:col>
      <xdr:colOff>447405</xdr:colOff>
      <xdr:row>3</xdr:row>
      <xdr:rowOff>170446</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30763" y="4110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80212</xdr:colOff>
      <xdr:row>2</xdr:row>
      <xdr:rowOff>70185</xdr:rowOff>
    </xdr:from>
    <xdr:to>
      <xdr:col>198</xdr:col>
      <xdr:colOff>407301</xdr:colOff>
      <xdr:row>4</xdr:row>
      <xdr:rowOff>40104</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90659"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90234</xdr:colOff>
      <xdr:row>2</xdr:row>
      <xdr:rowOff>120318</xdr:rowOff>
    </xdr:from>
    <xdr:to>
      <xdr:col>198</xdr:col>
      <xdr:colOff>417323</xdr:colOff>
      <xdr:row>4</xdr:row>
      <xdr:rowOff>90237</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00681" y="54142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50133</xdr:colOff>
      <xdr:row>1</xdr:row>
      <xdr:rowOff>200524</xdr:rowOff>
    </xdr:from>
    <xdr:to>
      <xdr:col>198</xdr:col>
      <xdr:colOff>377222</xdr:colOff>
      <xdr:row>3</xdr:row>
      <xdr:rowOff>170444</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60580" y="41107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70185</xdr:colOff>
      <xdr:row>2</xdr:row>
      <xdr:rowOff>90236</xdr:rowOff>
    </xdr:from>
    <xdr:to>
      <xdr:col>198</xdr:col>
      <xdr:colOff>397274</xdr:colOff>
      <xdr:row>4</xdr:row>
      <xdr:rowOff>60155</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80632" y="51134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60157</xdr:colOff>
      <xdr:row>2</xdr:row>
      <xdr:rowOff>40105</xdr:rowOff>
    </xdr:from>
    <xdr:to>
      <xdr:col>198</xdr:col>
      <xdr:colOff>387246</xdr:colOff>
      <xdr:row>4</xdr:row>
      <xdr:rowOff>10026</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70604" y="411079"/>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50132</xdr:colOff>
      <xdr:row>2</xdr:row>
      <xdr:rowOff>90238</xdr:rowOff>
    </xdr:from>
    <xdr:to>
      <xdr:col>198</xdr:col>
      <xdr:colOff>377221</xdr:colOff>
      <xdr:row>4</xdr:row>
      <xdr:rowOff>60157</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60579" y="51134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197</xdr:col>
      <xdr:colOff>50132</xdr:colOff>
      <xdr:row>2</xdr:row>
      <xdr:rowOff>100263</xdr:rowOff>
    </xdr:from>
    <xdr:to>
      <xdr:col>198</xdr:col>
      <xdr:colOff>377221</xdr:colOff>
      <xdr:row>4</xdr:row>
      <xdr:rowOff>70182</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760579"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B42"/>
  <sheetViews>
    <sheetView zoomScale="95" zoomScaleNormal="95" workbookViewId="0">
      <pane xSplit="2" ySplit="6" topLeftCell="GE8" activePane="bottomRight" state="frozenSplit"/>
      <selection activeCell="GJ46" sqref="GJ46"/>
      <selection pane="topRight" activeCell="GJ46" sqref="GJ46"/>
      <selection pane="bottomLeft" activeCell="GJ46" sqref="GJ46"/>
      <selection pane="bottomRight" activeCell="GM21" sqref="GM21"/>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10" width="9.7109375" style="22" customWidth="1"/>
    <col min="211" max="16384" width="11.42578125" style="22"/>
  </cols>
  <sheetData>
    <row r="1" spans="1:21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c r="HA7" s="32">
        <f>IFERROR('3_02'!HA7+'3_03'!HA7+'3_04'!HA7+'3_05'!HA7+'3_06'!HA7+'3_07'!HA7+'3_08'!HA7+'3_09'!HA7,"ND")</f>
        <v>860533.47167699994</v>
      </c>
      <c r="HB7" s="32">
        <f>IFERROR('3_02'!HB7+'3_03'!HB7+'3_04'!HB7+'3_05'!HB7+'3_06'!HB7+'3_07'!HB7+'3_08'!HB7+'3_09'!HB7,"ND")</f>
        <v>922876.4305870001</v>
      </c>
    </row>
    <row r="8" spans="1:210"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c r="HA8" s="32">
        <f>IFERROR('3_02'!HA8+'3_03'!HA8+'3_04'!HA8+'3_05'!HA8+'3_06'!HA8+'3_07'!HA8+'3_08'!HA8+'3_09'!HA8,"ND")</f>
        <v>840106.33215899998</v>
      </c>
      <c r="HB8" s="32">
        <f>IFERROR('3_02'!HB8+'3_03'!HB8+'3_04'!HB8+'3_05'!HB8+'3_06'!HB8+'3_07'!HB8+'3_08'!HB8+'3_09'!HB8,"ND")</f>
        <v>885311.79606499989</v>
      </c>
    </row>
    <row r="9" spans="1:210"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c r="HA9" s="32">
        <f>IFERROR('3_02'!HA9+'3_03'!HA9+'3_04'!HA9+'3_05'!HA9+'3_06'!HA9+'3_07'!HA9+'3_08'!HA9+'3_09'!HA9,"ND")</f>
        <v>2821925.0882099997</v>
      </c>
      <c r="HB9" s="32">
        <f>IFERROR('3_02'!HB9+'3_03'!HB9+'3_04'!HB9+'3_05'!HB9+'3_06'!HB9+'3_07'!HB9+'3_08'!HB9+'3_09'!HB9,"ND")</f>
        <v>2915450.3548370004</v>
      </c>
    </row>
    <row r="10" spans="1:210"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c r="HA10" s="32">
        <f>IFERROR('3_02'!HA10+'3_03'!HA10+'3_04'!HA10+'3_05'!HA10+'3_06'!HA10+'3_07'!HA10+'3_08'!HA10+'3_09'!HA10,"ND")</f>
        <v>5601728.1637820005</v>
      </c>
      <c r="HB10" s="32">
        <f>IFERROR('3_02'!HB10+'3_03'!HB10+'3_04'!HB10+'3_05'!HB10+'3_06'!HB10+'3_07'!HB10+'3_08'!HB10+'3_09'!HB10,"ND")</f>
        <v>6189294.5952199996</v>
      </c>
    </row>
    <row r="11" spans="1:210"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c r="HA11" s="32">
        <f>IFERROR('3_02'!HA11+'3_03'!HA11+'3_04'!HA11+'3_05'!HA11+'3_06'!HA11+'3_07'!HA11+'3_08'!HA11+'3_09'!HA11,"ND")</f>
        <v>3532795.5466529997</v>
      </c>
      <c r="HB11" s="32">
        <f>IFERROR('3_02'!HB11+'3_03'!HB11+'3_04'!HB11+'3_05'!HB11+'3_06'!HB11+'3_07'!HB11+'3_08'!HB11+'3_09'!HB11,"ND")</f>
        <v>3963823.1049899999</v>
      </c>
    </row>
    <row r="12" spans="1:210"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c r="HA12" s="32" t="str">
        <f>IFERROR('3_02'!HA12+'3_03'!HA12+'3_04'!HA12+'3_05'!HA12+'3_06'!HA12+'3_07'!HA12+'3_08'!HA12+'3_09'!HA12,"ND")</f>
        <v>ND</v>
      </c>
      <c r="HB12" s="32" t="str">
        <f>IFERROR('3_02'!HB12+'3_03'!HB12+'3_04'!HB12+'3_05'!HB12+'3_06'!HB12+'3_07'!HB12+'3_08'!HB12+'3_09'!HB12,"ND")</f>
        <v>ND</v>
      </c>
    </row>
    <row r="13" spans="1:210"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c r="HA13" s="32">
        <f>IFERROR('3_02'!HA13+'3_03'!HA13+'3_04'!HA13+'3_05'!HA13+'3_06'!HA13+'3_07'!HA13+'3_08'!HA13+'3_09'!HA13,"ND")</f>
        <v>9766663.763363</v>
      </c>
      <c r="HB13" s="32">
        <f>IFERROR('3_02'!HB13+'3_03'!HB13+'3_04'!HB13+'3_05'!HB13+'3_06'!HB13+'3_07'!HB13+'3_08'!HB13+'3_09'!HB13,"ND")</f>
        <v>10002408.436991002</v>
      </c>
    </row>
    <row r="14" spans="1:210"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c r="HA14" s="32" t="str">
        <f>IFERROR('3_02'!HA14+'3_03'!HA14+'3_04'!HA14+'3_05'!HA14+'3_06'!HA14+'3_07'!HA14+'3_08'!HA14+'3_09'!HA14,"ND")</f>
        <v>ND</v>
      </c>
      <c r="HB14" s="32" t="str">
        <f>IFERROR('3_02'!HB14+'3_03'!HB14+'3_04'!HB14+'3_05'!HB14+'3_06'!HB14+'3_07'!HB14+'3_08'!HB14+'3_09'!HB14,"ND")</f>
        <v>ND</v>
      </c>
    </row>
    <row r="15" spans="1:210"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c r="HA15" s="32">
        <f>IFERROR('3_02'!HA15+'3_03'!HA15+'3_04'!HA15+'3_05'!HA15+'3_06'!HA15+'3_07'!HA15+'3_08'!HA15+'3_09'!HA15,"ND")</f>
        <v>1281120.3244</v>
      </c>
      <c r="HB15" s="32">
        <f>IFERROR('3_02'!HB15+'3_03'!HB15+'3_04'!HB15+'3_05'!HB15+'3_06'!HB15+'3_07'!HB15+'3_08'!HB15+'3_09'!HB15,"ND")</f>
        <v>1364649.978107</v>
      </c>
    </row>
    <row r="16" spans="1:210"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c r="HA16" s="32">
        <f>IFERROR('3_02'!HA16+'3_03'!HA16+'3_04'!HA16+'3_05'!HA16+'3_06'!HA16+'3_07'!HA16+'3_08'!HA16+'3_09'!HA16,"ND")</f>
        <v>226407.67567999999</v>
      </c>
      <c r="HB16" s="32">
        <f>IFERROR('3_02'!HB16+'3_03'!HB16+'3_04'!HB16+'3_05'!HB16+'3_06'!HB16+'3_07'!HB16+'3_08'!HB16+'3_09'!HB16,"ND")</f>
        <v>406423.22644300002</v>
      </c>
    </row>
    <row r="17" spans="1:210"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c r="HA17" s="32">
        <f>IFERROR('3_02'!HA17+'3_03'!HA17+'3_04'!HA17+'3_05'!HA17+'3_06'!HA17+'3_07'!HA17+'3_08'!HA17+'3_09'!HA17,"ND")</f>
        <v>3111848.2192199999</v>
      </c>
      <c r="HB17" s="32">
        <f>IFERROR('3_02'!HB17+'3_03'!HB17+'3_04'!HB17+'3_05'!HB17+'3_06'!HB17+'3_07'!HB17+'3_08'!HB17+'3_09'!HB17,"ND")</f>
        <v>3927788.2041830001</v>
      </c>
    </row>
    <row r="18" spans="1:210"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c r="HA18" s="32" t="str">
        <f>IFERROR('3_02'!HA18+'3_03'!HA18+'3_04'!HA18+'3_05'!HA18+'3_06'!HA18+'3_07'!HA18+'3_08'!HA18+'3_09'!HA18,"ND")</f>
        <v>ND</v>
      </c>
      <c r="HB18" s="32" t="str">
        <f>IFERROR('3_02'!HB18+'3_03'!HB18+'3_04'!HB18+'3_05'!HB18+'3_06'!HB18+'3_07'!HB18+'3_08'!HB18+'3_09'!HB18,"ND")</f>
        <v>ND</v>
      </c>
    </row>
    <row r="19" spans="1:210"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c r="HA19" s="32" t="str">
        <f>IFERROR('3_02'!HA19+'3_03'!HA19+'3_04'!HA19+'3_05'!HA19+'3_06'!HA19+'3_07'!HA19+'3_08'!HA19+'3_09'!HA19,"ND")</f>
        <v>ND</v>
      </c>
      <c r="HB19" s="32" t="str">
        <f>IFERROR('3_02'!HB19+'3_03'!HB19+'3_04'!HB19+'3_05'!HB19+'3_06'!HB19+'3_07'!HB19+'3_08'!HB19+'3_09'!HB19,"ND")</f>
        <v>ND</v>
      </c>
    </row>
    <row r="20" spans="1:210"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c r="HA20" s="32">
        <f>IFERROR('3_02'!HA20+'3_03'!HA20+'3_04'!HA20+'3_05'!HA20+'3_06'!HA20+'3_07'!HA20+'3_08'!HA20+'3_09'!HA20,"ND")</f>
        <v>207494.958801</v>
      </c>
      <c r="HB20" s="32">
        <f>IFERROR('3_02'!HB20+'3_03'!HB20+'3_04'!HB20+'3_05'!HB20+'3_06'!HB20+'3_07'!HB20+'3_08'!HB20+'3_09'!HB20,"ND")</f>
        <v>221723.10284400001</v>
      </c>
    </row>
    <row r="21" spans="1:210"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c r="HA21" s="32">
        <f>IFERROR('3_02'!HA21+'3_03'!HA21+'3_04'!HA21+'3_05'!HA21+'3_06'!HA21+'3_07'!HA21+'3_08'!HA21+'3_09'!HA21,"ND")</f>
        <v>7425822.217573001</v>
      </c>
      <c r="HB21" s="32">
        <f>IFERROR('3_02'!HB21+'3_03'!HB21+'3_04'!HB21+'3_05'!HB21+'3_06'!HB21+'3_07'!HB21+'3_08'!HB21+'3_09'!HB21,"ND")</f>
        <v>8035871.6691280007</v>
      </c>
    </row>
    <row r="22" spans="1:210"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c r="HA22" s="32">
        <f>IFERROR('3_02'!HA22+'3_03'!HA22+'3_04'!HA22+'3_05'!HA22+'3_06'!HA22+'3_07'!HA22+'3_08'!HA22+'3_09'!HA22,"ND")</f>
        <v>1074875.9332389999</v>
      </c>
      <c r="HB22" s="32">
        <f>IFERROR('3_02'!HB22+'3_03'!HB22+'3_04'!HB22+'3_05'!HB22+'3_06'!HB22+'3_07'!HB22+'3_08'!HB22+'3_09'!HB22,"ND")</f>
        <v>1051749.1239419999</v>
      </c>
    </row>
    <row r="23" spans="1:210"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c r="HA23" s="32" t="str">
        <f>IFERROR('3_02'!HA23+'3_03'!HA23+'3_04'!HA23+'3_05'!HA23+'3_06'!HA23+'3_07'!HA23+'3_08'!HA23+'3_09'!HA23,"ND")</f>
        <v>ND</v>
      </c>
      <c r="HB23" s="32" t="str">
        <f>IFERROR('3_02'!HB23+'3_03'!HB23+'3_04'!HB23+'3_05'!HB23+'3_06'!HB23+'3_07'!HB23+'3_08'!HB23+'3_09'!HB23,"ND")</f>
        <v>ND</v>
      </c>
    </row>
    <row r="24" spans="1:210"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c r="HA24" s="32">
        <f>IFERROR('3_02'!HA24+'3_03'!HA24+'3_04'!HA24+'3_05'!HA24+'3_06'!HA24+'3_07'!HA24+'3_08'!HA24+'3_09'!HA24,"ND")</f>
        <v>0</v>
      </c>
      <c r="HB24" s="32">
        <f>IFERROR('3_02'!HB24+'3_03'!HB24+'3_04'!HB24+'3_05'!HB24+'3_06'!HB24+'3_07'!HB24+'3_08'!HB24+'3_09'!HB24,"ND")</f>
        <v>0</v>
      </c>
    </row>
    <row r="25" spans="1:210"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c r="HA25" s="32" t="str">
        <f>IFERROR('3_02'!HA25+'3_03'!HA25+'3_04'!HA25+'3_05'!HA25+'3_06'!HA25+'3_07'!HA25+'3_08'!HA25+'3_09'!HA25,"ND")</f>
        <v>ND</v>
      </c>
      <c r="HB25" s="32" t="str">
        <f>IFERROR('3_02'!HB25+'3_03'!HB25+'3_04'!HB25+'3_05'!HB25+'3_06'!HB25+'3_07'!HB25+'3_08'!HB25+'3_09'!HB25,"ND")</f>
        <v>ND</v>
      </c>
    </row>
    <row r="26" spans="1:210"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c r="HA26" s="32" t="str">
        <f>IFERROR('3_02'!HA26+'3_03'!HA26+'3_04'!HA26+'3_05'!HA26+'3_06'!HA26+'3_07'!HA26+'3_08'!HA26+'3_09'!HA26,"ND")</f>
        <v>ND</v>
      </c>
      <c r="HB26" s="32" t="str">
        <f>IFERROR('3_02'!HB26+'3_03'!HB26+'3_04'!HB26+'3_05'!HB26+'3_06'!HB26+'3_07'!HB26+'3_08'!HB26+'3_09'!HB26,"ND")</f>
        <v>ND</v>
      </c>
    </row>
    <row r="27" spans="1:210"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c r="HA27" s="32">
        <f>IFERROR('3_02'!HA27+'3_03'!HA27+'3_04'!HA27+'3_05'!HA27+'3_06'!HA27+'3_07'!HA27+'3_08'!HA27+'3_09'!HA27,"ND")</f>
        <v>646754.917823</v>
      </c>
      <c r="HB27" s="32">
        <f>IFERROR('3_02'!HB27+'3_03'!HB27+'3_04'!HB27+'3_05'!HB27+'3_06'!HB27+'3_07'!HB27+'3_08'!HB27+'3_09'!HB27,"ND")</f>
        <v>438638.63016100001</v>
      </c>
    </row>
    <row r="28" spans="1:210"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c r="HA28" s="32">
        <f>IFERROR('3_02'!HA28+'3_03'!HA28+'3_04'!HA28+'3_05'!HA28+'3_06'!HA28+'3_07'!HA28+'3_08'!HA28+'3_09'!HA28,"ND")</f>
        <v>272775.95738499996</v>
      </c>
      <c r="HB28" s="32">
        <f>IFERROR('3_02'!HB28+'3_03'!HB28+'3_04'!HB28+'3_05'!HB28+'3_06'!HB28+'3_07'!HB28+'3_08'!HB28+'3_09'!HB28,"ND")</f>
        <v>271471.60442699998</v>
      </c>
    </row>
    <row r="29" spans="1:210"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c r="HA29" s="32" t="str">
        <f>IFERROR('3_02'!HA29+'3_03'!HA29+'3_04'!HA29+'3_05'!HA29+'3_06'!HA29+'3_07'!HA29+'3_08'!HA29+'3_09'!HA29,"ND")</f>
        <v>ND</v>
      </c>
      <c r="HB29" s="32" t="str">
        <f>IFERROR('3_02'!HB29+'3_03'!HB29+'3_04'!HB29+'3_05'!HB29+'3_06'!HB29+'3_07'!HB29+'3_08'!HB29+'3_09'!HB29,"ND")</f>
        <v>ND</v>
      </c>
    </row>
    <row r="30" spans="1:210"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c r="HA30" s="32">
        <f>IFERROR('3_02'!HA30+'3_03'!HA30+'3_04'!HA30+'3_05'!HA30+'3_06'!HA30+'3_07'!HA30+'3_08'!HA30+'3_09'!HA30,"ND")</f>
        <v>2426544.0464329999</v>
      </c>
      <c r="HB30" s="32">
        <f>IFERROR('3_02'!HB30+'3_03'!HB30+'3_04'!HB30+'3_05'!HB30+'3_06'!HB30+'3_07'!HB30+'3_08'!HB30+'3_09'!HB30,"ND")</f>
        <v>2555121.846936</v>
      </c>
    </row>
    <row r="31" spans="1:210"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c r="HA31" s="32" t="str">
        <f>IFERROR('3_02'!HA31+'3_03'!HA31+'3_04'!HA31+'3_05'!HA31+'3_06'!HA31+'3_07'!HA31+'3_08'!HA31+'3_09'!HA31,"ND")</f>
        <v>ND</v>
      </c>
      <c r="HB31" s="32" t="str">
        <f>IFERROR('3_02'!HB31+'3_03'!HB31+'3_04'!HB31+'3_05'!HB31+'3_06'!HB31+'3_07'!HB31+'3_08'!HB31+'3_09'!HB31,"ND")</f>
        <v>ND</v>
      </c>
    </row>
    <row r="32" spans="1:210"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c r="HA32" s="32">
        <f>IFERROR('3_02'!HA32+'3_03'!HA32+'3_04'!HA32+'3_05'!HA32+'3_06'!HA32+'3_07'!HA32+'3_08'!HA32+'3_09'!HA32,"ND")</f>
        <v>76681.616605999996</v>
      </c>
      <c r="HB32" s="32">
        <f>IFERROR('3_02'!HB32+'3_03'!HB32+'3_04'!HB32+'3_05'!HB32+'3_06'!HB32+'3_07'!HB32+'3_08'!HB32+'3_09'!HB32,"ND")</f>
        <v>71537.08611199999</v>
      </c>
    </row>
    <row r="33" spans="1:210"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c r="HA33" s="33">
        <f>IFERROR('3_02'!HA33+'3_03'!HA33+'3_04'!HA33+'3_05'!HA33+'3_06'!HA33+'3_07'!HA33+'3_08'!HA33+'3_09'!HA33,"ND")</f>
        <v>40174078.233004004</v>
      </c>
      <c r="HB33" s="33">
        <f>IFERROR('3_02'!HB33+'3_03'!HB33+'3_04'!HB33+'3_05'!HB33+'3_06'!HB33+'3_07'!HB33+'3_08'!HB33+'3_09'!HB33,"ND")</f>
        <v>43224139.190972991</v>
      </c>
    </row>
    <row r="34" spans="1:210" ht="2.1" customHeight="1">
      <c r="A34" s="22"/>
    </row>
    <row r="35" spans="1:210"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B42"/>
  <sheetViews>
    <sheetView zoomScale="95" zoomScaleNormal="95" workbookViewId="0">
      <pane xSplit="2" ySplit="6" topLeftCell="GF8"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c r="GY7" s="32">
        <v>0</v>
      </c>
      <c r="GZ7" s="32">
        <v>0</v>
      </c>
      <c r="HA7" s="32">
        <v>63705.657826000002</v>
      </c>
      <c r="HB7" s="32">
        <v>72387.055458000003</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c r="GY8" s="32">
        <v>0</v>
      </c>
      <c r="GZ8" s="32">
        <v>69915.594333000001</v>
      </c>
      <c r="HA8" s="32">
        <v>69940.320840999993</v>
      </c>
      <c r="HB8" s="32">
        <v>314.61302599999999</v>
      </c>
    </row>
    <row r="9" spans="1:210"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c r="GY9" s="32">
        <v>0</v>
      </c>
      <c r="GZ9" s="32">
        <v>38945.165760000004</v>
      </c>
      <c r="HA9" s="32">
        <v>91871.090796000004</v>
      </c>
      <c r="HB9" s="32">
        <v>53682.383037</v>
      </c>
    </row>
    <row r="10" spans="1:210"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c r="GY10" s="32">
        <v>1878841.9532880001</v>
      </c>
      <c r="GZ10" s="32">
        <v>2084224.9738050001</v>
      </c>
      <c r="HA10" s="32">
        <v>2297733.1587359998</v>
      </c>
      <c r="HB10" s="32">
        <v>2826444.3246229999</v>
      </c>
    </row>
    <row r="11" spans="1:210"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c r="GY11" s="32">
        <v>219.43878100000001</v>
      </c>
      <c r="GZ11" s="32">
        <v>45097.645375</v>
      </c>
      <c r="HA11" s="32">
        <v>1.9999999999999999E-6</v>
      </c>
      <c r="HB11" s="32">
        <v>1.9999999999999999E-6</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c r="GY13" s="32">
        <v>5503779.8170039998</v>
      </c>
      <c r="GZ13" s="32">
        <v>4857014.7006740002</v>
      </c>
      <c r="HA13" s="32">
        <v>5335353.8090949999</v>
      </c>
      <c r="HB13" s="32">
        <v>5317942.0551500004</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c r="GY15" s="32">
        <v>403823.616423</v>
      </c>
      <c r="GZ15" s="32">
        <v>638992.09517999995</v>
      </c>
      <c r="HA15" s="32">
        <v>886189.92171799997</v>
      </c>
      <c r="HB15" s="32">
        <v>937119.03210800001</v>
      </c>
    </row>
    <row r="16" spans="1:210"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c r="GY16" s="32">
        <v>0</v>
      </c>
      <c r="GZ16" s="32">
        <v>0</v>
      </c>
      <c r="HA16" s="32">
        <v>0</v>
      </c>
      <c r="HB16" s="32">
        <v>129931.60593999999</v>
      </c>
    </row>
    <row r="17" spans="2:210"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c r="GY17" s="32">
        <v>600133.13033099996</v>
      </c>
      <c r="GZ17" s="32">
        <v>555.53161499999999</v>
      </c>
      <c r="HA17" s="32">
        <v>561.45323299999995</v>
      </c>
      <c r="HB17" s="32">
        <v>568.77474500000005</v>
      </c>
    </row>
    <row r="18" spans="2:210"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c r="GY20" s="32">
        <v>74921.172938999996</v>
      </c>
      <c r="GZ20" s="32">
        <v>0</v>
      </c>
      <c r="HA20" s="32">
        <v>0</v>
      </c>
      <c r="HB20" s="32">
        <v>0</v>
      </c>
    </row>
    <row r="21" spans="2:210"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c r="GY21" s="32">
        <v>210356.18588199999</v>
      </c>
      <c r="GZ21" s="32">
        <v>361124.64955099998</v>
      </c>
      <c r="HA21" s="32">
        <v>0</v>
      </c>
      <c r="HB21" s="32">
        <v>402575.16067800001</v>
      </c>
    </row>
    <row r="22" spans="2:210"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c r="GY22" s="32">
        <v>589325.70134999999</v>
      </c>
      <c r="GZ22" s="32">
        <v>310261.61169500003</v>
      </c>
      <c r="HA22" s="32">
        <v>431286.00734800001</v>
      </c>
      <c r="HB22" s="32">
        <v>318361.297999</v>
      </c>
    </row>
    <row r="23" spans="2:210"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c r="GY27" s="32">
        <v>284358.73128900002</v>
      </c>
      <c r="GZ27" s="32">
        <v>202380.13030799999</v>
      </c>
      <c r="HA27" s="32">
        <v>427624.65922799997</v>
      </c>
      <c r="HB27" s="32">
        <v>50012.617559999999</v>
      </c>
    </row>
    <row r="28" spans="2:210"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c r="GY28" s="32">
        <v>677.95714599999997</v>
      </c>
      <c r="GZ28" s="32">
        <v>796.80800799999997</v>
      </c>
      <c r="HA28" s="32">
        <v>802.74526600000002</v>
      </c>
      <c r="HB28" s="32">
        <v>807.32718999999997</v>
      </c>
    </row>
    <row r="29" spans="2:210"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c r="GY30" s="32">
        <v>0</v>
      </c>
      <c r="GZ30" s="32">
        <v>99854.958580000006</v>
      </c>
      <c r="HA30" s="32">
        <v>734425.61404500005</v>
      </c>
      <c r="HB30" s="32">
        <v>848299.43157000002</v>
      </c>
    </row>
    <row r="31" spans="2:210"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c r="GY33" s="33">
        <v>9546437.7044329997</v>
      </c>
      <c r="GZ33" s="33">
        <v>8709163.8648840003</v>
      </c>
      <c r="HA33" s="33">
        <v>10339494.438134</v>
      </c>
      <c r="HB33" s="33">
        <v>10958445.679086</v>
      </c>
    </row>
    <row r="34" spans="1:210"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B42"/>
  <sheetViews>
    <sheetView zoomScale="95" zoomScaleNormal="95" workbookViewId="0">
      <pane xSplit="2" ySplit="6" topLeftCell="GG7"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c r="GY7" s="32">
        <v>736434.66389199998</v>
      </c>
      <c r="GZ7" s="32">
        <v>819894.781801</v>
      </c>
      <c r="HA7" s="32">
        <v>741599.29647599999</v>
      </c>
      <c r="HB7" s="32">
        <v>791694.79848500004</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c r="GY8" s="32">
        <v>376783.29553100001</v>
      </c>
      <c r="GZ8" s="32">
        <v>410648.85198400001</v>
      </c>
      <c r="HA8" s="32">
        <v>413590.35028700001</v>
      </c>
      <c r="HB8" s="32">
        <v>546851.49735099997</v>
      </c>
    </row>
    <row r="9" spans="1:210"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c r="GY9" s="32">
        <v>1966241.3083879999</v>
      </c>
      <c r="GZ9" s="32">
        <v>2199895.5992800002</v>
      </c>
      <c r="HA9" s="32">
        <v>2373261.6367939999</v>
      </c>
      <c r="HB9" s="32">
        <v>2517052.2380280001</v>
      </c>
    </row>
    <row r="10" spans="1:210"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c r="GY10" s="32">
        <v>1957633.415788</v>
      </c>
      <c r="GZ10" s="32">
        <v>1861868.1516160001</v>
      </c>
      <c r="HA10" s="32">
        <v>1762548.4454890001</v>
      </c>
      <c r="HB10" s="32">
        <v>1831016.937987</v>
      </c>
    </row>
    <row r="11" spans="1:210"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c r="GY11" s="32">
        <v>4531757.439402</v>
      </c>
      <c r="GZ11" s="32">
        <v>4583614.911599</v>
      </c>
      <c r="HA11" s="32">
        <v>3421221.9755079998</v>
      </c>
      <c r="HB11" s="32">
        <v>3864579.9543699999</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c r="GY13" s="32">
        <v>949583.32365499996</v>
      </c>
      <c r="GZ13" s="32">
        <v>1210736.6009229999</v>
      </c>
      <c r="HA13" s="32">
        <v>1090244.9123460001</v>
      </c>
      <c r="HB13" s="32">
        <v>891432.98568200006</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c r="GY15" s="32">
        <v>197556.98715500001</v>
      </c>
      <c r="GZ15" s="32">
        <v>217618.84297600001</v>
      </c>
      <c r="HA15" s="32">
        <v>152501.76201800001</v>
      </c>
      <c r="HB15" s="32">
        <v>197218.719778</v>
      </c>
    </row>
    <row r="16" spans="1:210"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c r="GY16" s="32">
        <v>231559.82958600001</v>
      </c>
      <c r="GZ16" s="32">
        <v>257725.16966300001</v>
      </c>
      <c r="HA16" s="32">
        <v>195863.635079</v>
      </c>
      <c r="HB16" s="32">
        <v>245356.243866</v>
      </c>
    </row>
    <row r="17" spans="2:210"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c r="GY17" s="32">
        <v>2004375.6469459999</v>
      </c>
      <c r="GZ17" s="32">
        <v>2712195.690684</v>
      </c>
      <c r="HA17" s="32">
        <v>3111277.102833</v>
      </c>
      <c r="HB17" s="32">
        <v>3927209.7154649999</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c r="GY20" s="32">
        <v>146187.40925900001</v>
      </c>
      <c r="GZ20" s="32">
        <v>198105.57819199999</v>
      </c>
      <c r="HA20" s="32">
        <v>207494.958801</v>
      </c>
      <c r="HB20" s="32">
        <v>221723.10284400001</v>
      </c>
    </row>
    <row r="21" spans="2:210"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c r="GY21" s="32">
        <v>6452975.7300439999</v>
      </c>
      <c r="GZ21" s="32">
        <v>6766623.7070300002</v>
      </c>
      <c r="HA21" s="32">
        <v>7416917.2722420003</v>
      </c>
      <c r="HB21" s="32">
        <v>7620861.2571090003</v>
      </c>
    </row>
    <row r="22" spans="2:210"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c r="GY22" s="32">
        <v>153423.66081500001</v>
      </c>
      <c r="GZ22" s="32">
        <v>191393.97138</v>
      </c>
      <c r="HA22" s="32">
        <v>337468.28141</v>
      </c>
      <c r="HB22" s="32">
        <v>431113.238381</v>
      </c>
    </row>
    <row r="23" spans="2:210"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c r="GY27" s="32">
        <v>286977.78878399997</v>
      </c>
      <c r="GZ27" s="32">
        <v>309944.38811499998</v>
      </c>
      <c r="HA27" s="32">
        <v>219130.25859499999</v>
      </c>
      <c r="HB27" s="32">
        <v>388626.01260100002</v>
      </c>
    </row>
    <row r="28" spans="2:210"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c r="GY28" s="32">
        <v>310944.69217400003</v>
      </c>
      <c r="GZ28" s="32">
        <v>300814.13245899999</v>
      </c>
      <c r="HA28" s="32">
        <v>271973.21211899997</v>
      </c>
      <c r="HB28" s="32">
        <v>270664.277237</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c r="GY30" s="32">
        <v>2052204.9278750001</v>
      </c>
      <c r="GZ30" s="32">
        <v>2099904.3059240002</v>
      </c>
      <c r="HA30" s="32">
        <v>1617546.9413759999</v>
      </c>
      <c r="HB30" s="32">
        <v>1632282.44227</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c r="GY32" s="32">
        <v>70181.414762</v>
      </c>
      <c r="GZ32" s="32">
        <v>70560.361678000001</v>
      </c>
      <c r="HA32" s="32">
        <v>70145.383061</v>
      </c>
      <c r="HB32" s="32">
        <v>69992.843148999993</v>
      </c>
    </row>
    <row r="33" spans="1:210"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c r="GY33" s="33">
        <v>22424821.534056004</v>
      </c>
      <c r="GZ33" s="33">
        <v>24211545.045303997</v>
      </c>
      <c r="HA33" s="33">
        <v>23402785.424434002</v>
      </c>
      <c r="HB33" s="33">
        <v>25447676.264602996</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B66"/>
  <sheetViews>
    <sheetView zoomScale="95" zoomScaleNormal="95" workbookViewId="0">
      <pane xSplit="2" ySplit="6" topLeftCell="GE7"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row>
    <row r="10" spans="1:210"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c r="GY10" s="32">
        <v>409.66088999999999</v>
      </c>
      <c r="GZ10" s="32">
        <v>333.25701299999997</v>
      </c>
      <c r="HA10" s="32">
        <v>324.96332999999998</v>
      </c>
      <c r="HB10" s="32">
        <v>272.60292500000003</v>
      </c>
    </row>
    <row r="11" spans="1:210"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c r="GY11" s="32">
        <v>2954.2992429999999</v>
      </c>
      <c r="GZ11" s="32">
        <v>3004.1346109999999</v>
      </c>
      <c r="HA11" s="32">
        <v>2817.794711</v>
      </c>
      <c r="HB11" s="32">
        <v>2845.8910259999998</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c r="GY15" s="32">
        <v>0</v>
      </c>
      <c r="GZ15" s="32">
        <v>0</v>
      </c>
      <c r="HA15" s="32">
        <v>0</v>
      </c>
      <c r="HB15" s="32">
        <v>0</v>
      </c>
    </row>
    <row r="16" spans="1:21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c r="GY16" s="32">
        <v>0</v>
      </c>
      <c r="GZ16" s="32">
        <v>0</v>
      </c>
      <c r="HA16" s="32">
        <v>0</v>
      </c>
      <c r="HB16" s="32">
        <v>0</v>
      </c>
    </row>
    <row r="17" spans="2:210"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c r="GY21" s="32">
        <v>0</v>
      </c>
      <c r="GZ21" s="32">
        <v>0</v>
      </c>
      <c r="HA21" s="32">
        <v>0</v>
      </c>
      <c r="HB21" s="32">
        <v>0</v>
      </c>
    </row>
    <row r="22" spans="2:21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row>
    <row r="23" spans="2:210"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c r="GY33" s="33">
        <v>3363.960133</v>
      </c>
      <c r="GZ33" s="33">
        <v>3337.3916239999999</v>
      </c>
      <c r="HA33" s="33">
        <v>3142.758041</v>
      </c>
      <c r="HB33" s="33">
        <v>3118.4939509999999</v>
      </c>
    </row>
    <row r="34" spans="1:210" ht="2.1" customHeight="1">
      <c r="BN34" s="34"/>
      <c r="BO34" s="34"/>
    </row>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B42"/>
  <sheetViews>
    <sheetView zoomScale="95" zoomScaleNormal="95" workbookViewId="0">
      <pane xSplit="2" ySplit="6" topLeftCell="GG8"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c r="GY7" s="32">
        <v>6133.1300080000001</v>
      </c>
      <c r="GZ7" s="32">
        <v>6178.771632</v>
      </c>
      <c r="HA7" s="32">
        <v>5203.9422670000004</v>
      </c>
      <c r="HB7" s="32">
        <v>4601.4754350000003</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c r="GY8" s="32">
        <v>72.818492000000006</v>
      </c>
      <c r="GZ8" s="32">
        <v>73.777108999999996</v>
      </c>
      <c r="HA8" s="32">
        <v>6752.3317589999997</v>
      </c>
      <c r="HB8" s="32">
        <v>72.577500999999998</v>
      </c>
    </row>
    <row r="9" spans="1:210"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c r="GY9" s="32">
        <v>97130.362242999996</v>
      </c>
      <c r="GZ9" s="32">
        <v>97985.881850999998</v>
      </c>
      <c r="HA9" s="32">
        <v>102901.074271</v>
      </c>
      <c r="HB9" s="32">
        <v>86217.995351000005</v>
      </c>
    </row>
    <row r="10" spans="1:210"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c r="GY10" s="32">
        <v>1249395.2767330001</v>
      </c>
      <c r="GZ10" s="32">
        <v>1220555.5411439999</v>
      </c>
      <c r="HA10" s="32">
        <v>1176116.166619</v>
      </c>
      <c r="HB10" s="32">
        <v>1166506.813382</v>
      </c>
    </row>
    <row r="11" spans="1:210"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c r="GY11" s="32">
        <v>160833.009082</v>
      </c>
      <c r="GZ11" s="32">
        <v>125964.126473</v>
      </c>
      <c r="HA11" s="32">
        <v>82445.378727999996</v>
      </c>
      <c r="HB11" s="32">
        <v>69881.403057000003</v>
      </c>
    </row>
    <row r="12" spans="1:210"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c r="GY13" s="32">
        <v>3488852.6113809999</v>
      </c>
      <c r="GZ13" s="32">
        <v>3315220.3560859999</v>
      </c>
      <c r="HA13" s="32">
        <v>3341062.1909039998</v>
      </c>
      <c r="HB13" s="32">
        <v>3793030.5336910002</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c r="GY15" s="32">
        <v>271153.34763099998</v>
      </c>
      <c r="GZ15" s="32">
        <v>248422.942052</v>
      </c>
      <c r="HA15" s="32">
        <v>242428.64066400001</v>
      </c>
      <c r="HB15" s="32">
        <v>230312.22622099999</v>
      </c>
    </row>
    <row r="16" spans="1:210"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c r="GY16" s="32">
        <v>0</v>
      </c>
      <c r="GZ16" s="32">
        <v>0</v>
      </c>
      <c r="HA16" s="32">
        <v>0</v>
      </c>
      <c r="HB16" s="32">
        <v>0</v>
      </c>
    </row>
    <row r="17" spans="2:210"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c r="GY17" s="32">
        <v>0</v>
      </c>
      <c r="GZ17" s="32">
        <v>0</v>
      </c>
      <c r="HA17" s="32">
        <v>0</v>
      </c>
      <c r="HB17" s="32">
        <v>0</v>
      </c>
    </row>
    <row r="18" spans="2:210"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c r="GY21" s="32">
        <v>4502.1984640000001</v>
      </c>
      <c r="GZ21" s="32">
        <v>4532.4862640000001</v>
      </c>
      <c r="HA21" s="32">
        <v>4558.0475230000002</v>
      </c>
      <c r="HB21" s="32">
        <v>4197.8891759999997</v>
      </c>
    </row>
    <row r="22" spans="2:210"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c r="GY22" s="32">
        <v>144328.55865200001</v>
      </c>
      <c r="GZ22" s="32">
        <v>144228.133768</v>
      </c>
      <c r="HA22" s="32">
        <v>141803.21411199999</v>
      </c>
      <c r="HB22" s="32">
        <v>138790.255917</v>
      </c>
    </row>
    <row r="23" spans="2:210"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row>
    <row r="31" spans="2:210"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c r="GY32" s="32">
        <v>8473.1523820000002</v>
      </c>
      <c r="GZ32" s="32">
        <v>8506.7301310000003</v>
      </c>
      <c r="HA32" s="32">
        <v>6536.233545</v>
      </c>
      <c r="HB32" s="32">
        <v>1544.2429629999999</v>
      </c>
    </row>
    <row r="33" spans="1:210"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c r="GY33" s="33">
        <v>5430874.4650680004</v>
      </c>
      <c r="GZ33" s="33">
        <v>5171668.74651</v>
      </c>
      <c r="HA33" s="33">
        <v>5109807.2203919999</v>
      </c>
      <c r="HB33" s="33">
        <v>5495155.4126940006</v>
      </c>
    </row>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HB42"/>
  <sheetViews>
    <sheetView zoomScale="95" zoomScaleNormal="95" workbookViewId="0">
      <pane xSplit="2" ySplit="6" topLeftCell="GG7"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c r="GY7" s="32">
        <v>55773.163022000001</v>
      </c>
      <c r="GZ7" s="32">
        <v>55820.347566999997</v>
      </c>
      <c r="HA7" s="32">
        <v>50024.575107999997</v>
      </c>
      <c r="HB7" s="32">
        <v>54193.101209</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c r="GY8" s="32">
        <v>298592.32584800001</v>
      </c>
      <c r="GZ8" s="32">
        <v>298559.51643000002</v>
      </c>
      <c r="HA8" s="32">
        <v>349823.329272</v>
      </c>
      <c r="HB8" s="32">
        <v>338073.10818699998</v>
      </c>
    </row>
    <row r="9" spans="1:210"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c r="GY9" s="32">
        <v>254363.57219199999</v>
      </c>
      <c r="GZ9" s="32">
        <v>254931.730568</v>
      </c>
      <c r="HA9" s="32">
        <v>253891.286349</v>
      </c>
      <c r="HB9" s="32">
        <v>258497.73842099999</v>
      </c>
    </row>
    <row r="10" spans="1:210"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c r="GY10" s="32">
        <v>54691.326782999997</v>
      </c>
      <c r="GZ10" s="32">
        <v>55005.277647000003</v>
      </c>
      <c r="HA10" s="32">
        <v>64964.429607999999</v>
      </c>
      <c r="HB10" s="32">
        <v>64971.916302999998</v>
      </c>
    </row>
    <row r="11" spans="1:210"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c r="GY11" s="32">
        <v>11452.793667</v>
      </c>
      <c r="GZ11" s="32">
        <v>11528.360644</v>
      </c>
      <c r="HA11" s="32">
        <v>11576.388722</v>
      </c>
      <c r="HB11" s="32">
        <v>11663.982970999999</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c r="GY13" s="32">
        <v>6.5913760000000003</v>
      </c>
      <c r="GZ13" s="32">
        <v>2.8392339999999998</v>
      </c>
      <c r="HA13" s="32">
        <v>2.8510179999999998</v>
      </c>
      <c r="HB13" s="32">
        <v>2.8624679999999998</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c r="GY16" s="32">
        <v>0</v>
      </c>
      <c r="GZ16" s="32">
        <v>0</v>
      </c>
      <c r="HA16" s="32">
        <v>0</v>
      </c>
      <c r="HB16" s="32">
        <v>0</v>
      </c>
    </row>
    <row r="17" spans="2:210"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c r="GY17" s="32">
        <v>18.032547000000001</v>
      </c>
      <c r="GZ17" s="32">
        <v>9.6113750000000007</v>
      </c>
      <c r="HA17" s="32">
        <v>9.6631540000000005</v>
      </c>
      <c r="HB17" s="32">
        <v>9.7139729999999993</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c r="GY21" s="32">
        <v>4296.3761629999999</v>
      </c>
      <c r="GZ21" s="32">
        <v>4279.0583130000005</v>
      </c>
      <c r="HA21" s="32">
        <v>4346.8978079999997</v>
      </c>
      <c r="HB21" s="32">
        <v>8237.3621650000005</v>
      </c>
    </row>
    <row r="22" spans="2:210"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c r="GY22" s="32">
        <v>163436.80246199999</v>
      </c>
      <c r="GZ22" s="32">
        <v>165240.86601500001</v>
      </c>
      <c r="HA22" s="32">
        <v>164318.43036900001</v>
      </c>
      <c r="HB22" s="32">
        <v>163484.331645</v>
      </c>
    </row>
    <row r="23" spans="2:21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c r="GY30" s="32">
        <v>29183.837149999999</v>
      </c>
      <c r="GZ30" s="32">
        <v>27848.785575999998</v>
      </c>
      <c r="HA30" s="32">
        <v>24571.491011999999</v>
      </c>
      <c r="HB30" s="32">
        <v>24539.973096000002</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c r="GY33" s="33">
        <v>871814.82121000008</v>
      </c>
      <c r="GZ33" s="33">
        <v>873226.39336900006</v>
      </c>
      <c r="HA33" s="33">
        <v>923529.34242</v>
      </c>
      <c r="HB33" s="33">
        <v>923674.09043800004</v>
      </c>
    </row>
    <row r="34" spans="1:210"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B42"/>
  <sheetViews>
    <sheetView zoomScale="95" zoomScaleNormal="95" workbookViewId="0">
      <pane xSplit="2" ySplit="6" topLeftCell="GG8"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row>
    <row r="10" spans="1:210"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row>
    <row r="11" spans="1:21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c r="GY11" s="32">
        <v>15278.673493</v>
      </c>
      <c r="GZ11" s="32">
        <v>15248.902124</v>
      </c>
      <c r="HA11" s="32">
        <v>14734.008981999999</v>
      </c>
      <c r="HB11" s="32">
        <v>14851.873564</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row>
    <row r="17" spans="2:21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c r="GY21" s="32">
        <v>0</v>
      </c>
      <c r="GZ21" s="32">
        <v>0</v>
      </c>
      <c r="HA21" s="32">
        <v>0</v>
      </c>
      <c r="HB21" s="32">
        <v>0</v>
      </c>
    </row>
    <row r="22" spans="2:21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row>
    <row r="23" spans="2:21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c r="GY33" s="33">
        <v>15278.673493</v>
      </c>
      <c r="GZ33" s="33">
        <v>15248.902124</v>
      </c>
      <c r="HA33" s="33">
        <v>14734.008981999999</v>
      </c>
      <c r="HB33" s="33">
        <v>14851.873564</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2" spans="1:21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HB42"/>
  <sheetViews>
    <sheetView zoomScale="95" zoomScaleNormal="95" workbookViewId="0">
      <pane xSplit="2" ySplit="6" topLeftCell="GF8"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row>
    <row r="10" spans="1:210"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row>
    <row r="11" spans="1:21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c r="GY16" s="32">
        <v>477.51726300000001</v>
      </c>
      <c r="GZ16" s="32">
        <v>522.33416999999997</v>
      </c>
      <c r="HA16" s="32">
        <v>450.53280100000001</v>
      </c>
      <c r="HB16" s="32">
        <v>468.48032599999999</v>
      </c>
    </row>
    <row r="17" spans="2:21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row>
    <row r="22" spans="2:21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row>
    <row r="23" spans="2:21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GZ33" si="13">SUM(GY7:GY32)</f>
        <v>477.51726300000001</v>
      </c>
      <c r="GZ33" s="33">
        <f t="shared" si="13"/>
        <v>522.33416999999997</v>
      </c>
      <c r="HA33" s="33">
        <f t="shared" ref="HA33:HB33" si="14">SUM(HA7:HA32)</f>
        <v>450.53280100000001</v>
      </c>
      <c r="HB33" s="33">
        <f t="shared" si="14"/>
        <v>468.48032599999999</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HB42"/>
  <sheetViews>
    <sheetView tabSelected="1" zoomScale="95" zoomScaleNormal="95" workbookViewId="0">
      <pane xSplit="2" ySplit="6" topLeftCell="GE7" activePane="bottomRight" state="frozenSplit"/>
      <selection activeCell="GW4" sqref="GW4"/>
      <selection pane="topRight" activeCell="GW4" sqref="GW4"/>
      <selection pane="bottomLeft" activeCell="GW4" sqref="GW4"/>
      <selection pane="bottomRight" activeCell="GO13" sqref="GO13"/>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row>
    <row r="10" spans="1:210"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c r="GY10" s="32">
        <v>300123</v>
      </c>
      <c r="GZ10" s="32">
        <v>300123</v>
      </c>
      <c r="HA10" s="32">
        <v>300041</v>
      </c>
      <c r="HB10" s="32">
        <v>300082</v>
      </c>
    </row>
    <row r="11" spans="1:21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row>
    <row r="12" spans="1:21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c r="GY16" s="32">
        <v>30085.180827</v>
      </c>
      <c r="GZ16" s="32">
        <v>30085.247957</v>
      </c>
      <c r="HA16" s="32">
        <v>30093.507799999999</v>
      </c>
      <c r="HB16" s="32">
        <v>30666.896311</v>
      </c>
    </row>
    <row r="17" spans="2:21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row>
    <row r="22" spans="2:210"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row>
    <row r="23" spans="2:21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c r="GY30" s="32">
        <v>0</v>
      </c>
      <c r="GZ30" s="32">
        <v>50000</v>
      </c>
      <c r="HA30" s="32">
        <v>50000</v>
      </c>
      <c r="HB30" s="32">
        <v>50000</v>
      </c>
    </row>
    <row r="31" spans="2:21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c r="GY33" s="33">
        <v>330208.180827</v>
      </c>
      <c r="GZ33" s="33">
        <v>380208.24795699999</v>
      </c>
      <c r="HA33" s="33">
        <v>380134.50780000002</v>
      </c>
      <c r="HB33" s="33">
        <v>380748.89631099999</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HB42"/>
  <sheetViews>
    <sheetView zoomScale="95" zoomScaleNormal="95" workbookViewId="0">
      <pane xSplit="2" ySplit="6" topLeftCell="GE7" activePane="bottomRight" state="frozenSplit"/>
      <selection activeCell="GW4" sqref="GW4"/>
      <selection pane="topRight" activeCell="GW4" sqref="GW4"/>
      <selection pane="bottomLeft" activeCell="GW4" sqref="GW4"/>
      <selection pane="bottomRight" activeCell="HB7" sqref="HB7:HB32"/>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c r="HA7" s="32">
        <f>IFERROR('3_11'!HA7+'3_12'!HA7+'3_13'!HA7,"ND")</f>
        <v>381140.13227399997</v>
      </c>
      <c r="HB7" s="32">
        <f>IFERROR('3_11'!HB7+'3_12'!HB7+'3_13'!HB7,"ND")</f>
        <v>348949.37190000003</v>
      </c>
    </row>
    <row r="8" spans="1:21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c r="HA8" s="32">
        <f>IFERROR('3_11'!HA8+'3_12'!HA8+'3_13'!HA8,"ND")</f>
        <v>0</v>
      </c>
      <c r="HB8" s="32">
        <f>IFERROR('3_11'!HB8+'3_12'!HB8+'3_13'!HB8,"ND")</f>
        <v>0</v>
      </c>
    </row>
    <row r="9" spans="1:21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c r="HA9" s="32">
        <f>IFERROR('3_11'!HA9+'3_12'!HA9+'3_13'!HA9,"ND")</f>
        <v>257360.953416</v>
      </c>
      <c r="HB9" s="32">
        <f>IFERROR('3_11'!HB9+'3_12'!HB9+'3_13'!HB9,"ND")</f>
        <v>263675.56169100001</v>
      </c>
    </row>
    <row r="10" spans="1:210"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c r="HA10" s="32">
        <f>IFERROR('3_11'!HA10+'3_12'!HA10+'3_13'!HA10,"ND")</f>
        <v>88433.621058000004</v>
      </c>
      <c r="HB10" s="32">
        <f>IFERROR('3_11'!HB10+'3_12'!HB10+'3_13'!HB10,"ND")</f>
        <v>191355.01399899999</v>
      </c>
    </row>
    <row r="11" spans="1:21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c r="HA11" s="32">
        <f>IFERROR('3_11'!HA11+'3_12'!HA11+'3_13'!HA11,"ND")</f>
        <v>484245.729788</v>
      </c>
      <c r="HB11" s="32">
        <f>IFERROR('3_11'!HB11+'3_12'!HB11+'3_13'!HB11,"ND")</f>
        <v>529846.44325899996</v>
      </c>
    </row>
    <row r="12" spans="1:21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c r="HA12" s="32" t="str">
        <f>IFERROR('3_11'!HA12+'3_12'!HA12+'3_13'!HA12,"ND")</f>
        <v>ND</v>
      </c>
      <c r="HB12" s="32" t="str">
        <f>IFERROR('3_11'!HB12+'3_12'!HB12+'3_13'!HB12,"ND")</f>
        <v>ND</v>
      </c>
    </row>
    <row r="13" spans="1:210"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c r="HA13" s="32">
        <f>IFERROR('3_11'!HA13+'3_12'!HA13+'3_13'!HA13,"ND")</f>
        <v>13468.410535000001</v>
      </c>
      <c r="HB13" s="32">
        <f>IFERROR('3_11'!HB13+'3_12'!HB13+'3_13'!HB13,"ND")</f>
        <v>13487.032053000001</v>
      </c>
    </row>
    <row r="14" spans="1:21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c r="HA14" s="32" t="str">
        <f>IFERROR('3_11'!HA14+'3_12'!HA14+'3_13'!HA14,"ND")</f>
        <v>ND</v>
      </c>
      <c r="HB14" s="32" t="str">
        <f>IFERROR('3_11'!HB14+'3_12'!HB14+'3_13'!HB14,"ND")</f>
        <v>ND</v>
      </c>
    </row>
    <row r="15" spans="1:21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c r="HA15" s="32">
        <f>IFERROR('3_11'!HA15+'3_12'!HA15+'3_13'!HA15,"ND")</f>
        <v>29570.28</v>
      </c>
      <c r="HB15" s="32">
        <f>IFERROR('3_11'!HB15+'3_12'!HB15+'3_13'!HB15,"ND")</f>
        <v>0</v>
      </c>
    </row>
    <row r="16" spans="1:21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c r="HA16" s="32">
        <f>IFERROR('3_11'!HA16+'3_12'!HA16+'3_13'!HA16,"ND")</f>
        <v>472.14087799999999</v>
      </c>
      <c r="HB16" s="32">
        <f>IFERROR('3_11'!HB16+'3_12'!HB16+'3_13'!HB16,"ND")</f>
        <v>9951.8609680000009</v>
      </c>
    </row>
    <row r="17" spans="2:21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c r="HA17" s="32">
        <f>IFERROR('3_11'!HA17+'3_12'!HA17+'3_13'!HA17,"ND")</f>
        <v>325503.21986200003</v>
      </c>
      <c r="HB17" s="32">
        <f>IFERROR('3_11'!HB17+'3_12'!HB17+'3_13'!HB17,"ND")</f>
        <v>351196.73282799998</v>
      </c>
    </row>
    <row r="18" spans="2:21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c r="HA18" s="32" t="str">
        <f>IFERROR('3_11'!HA18+'3_12'!HA18+'3_13'!HA18,"ND")</f>
        <v>ND</v>
      </c>
      <c r="HB18" s="32" t="str">
        <f>IFERROR('3_11'!HB18+'3_12'!HB18+'3_13'!HB18,"ND")</f>
        <v>ND</v>
      </c>
    </row>
    <row r="19" spans="2:210"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c r="HA19" s="32" t="str">
        <f>IFERROR('3_11'!HA19+'3_12'!HA19+'3_13'!HA19,"ND")</f>
        <v>ND</v>
      </c>
      <c r="HB19" s="32" t="str">
        <f>IFERROR('3_11'!HB19+'3_12'!HB19+'3_13'!HB19,"ND")</f>
        <v>ND</v>
      </c>
    </row>
    <row r="20" spans="2:21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c r="HA20" s="32">
        <f>IFERROR('3_11'!HA20+'3_12'!HA20+'3_13'!HA20,"ND")</f>
        <v>95.293888999999993</v>
      </c>
      <c r="HB20" s="32">
        <f>IFERROR('3_11'!HB20+'3_12'!HB20+'3_13'!HB20,"ND")</f>
        <v>96.703574000000003</v>
      </c>
    </row>
    <row r="21" spans="2:210"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c r="HA21" s="32">
        <f>IFERROR('3_11'!HA21+'3_12'!HA21+'3_13'!HA21,"ND")</f>
        <v>1449865.8651010001</v>
      </c>
      <c r="HB21" s="32">
        <f>IFERROR('3_11'!HB21+'3_12'!HB21+'3_13'!HB21,"ND")</f>
        <v>1677722.5594629999</v>
      </c>
    </row>
    <row r="22" spans="2:21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c r="HA22" s="32">
        <f>IFERROR('3_11'!HA22+'3_12'!HA22+'3_13'!HA22,"ND")</f>
        <v>156764.77611999999</v>
      </c>
      <c r="HB22" s="32">
        <f>IFERROR('3_11'!HB22+'3_12'!HB22+'3_13'!HB22,"ND")</f>
        <v>152090.34668300001</v>
      </c>
    </row>
    <row r="23" spans="2:21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c r="HA23" s="32" t="str">
        <f>IFERROR('3_11'!HA23+'3_12'!HA23+'3_13'!HA23,"ND")</f>
        <v>ND</v>
      </c>
      <c r="HB23" s="32" t="str">
        <f>IFERROR('3_11'!HB23+'3_12'!HB23+'3_13'!HB23,"ND")</f>
        <v>ND</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c r="HA24" s="32">
        <f>IFERROR('3_11'!HA24+'3_12'!HA24+'3_13'!HA24,"ND")</f>
        <v>0</v>
      </c>
      <c r="HB24" s="32">
        <f>IFERROR('3_11'!HB24+'3_12'!HB24+'3_13'!HB24,"ND")</f>
        <v>0</v>
      </c>
    </row>
    <row r="25" spans="2:21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c r="HA25" s="32" t="str">
        <f>IFERROR('3_11'!HA25+'3_12'!HA25+'3_13'!HA25,"ND")</f>
        <v>ND</v>
      </c>
      <c r="HB25" s="32" t="str">
        <f>IFERROR('3_11'!HB25+'3_12'!HB25+'3_13'!HB25,"ND")</f>
        <v>ND</v>
      </c>
    </row>
    <row r="26" spans="2:21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c r="HA26" s="32" t="str">
        <f>IFERROR('3_11'!HA26+'3_12'!HA26+'3_13'!HA26,"ND")</f>
        <v>ND</v>
      </c>
      <c r="HB26" s="32" t="str">
        <f>IFERROR('3_11'!HB26+'3_12'!HB26+'3_13'!HB26,"ND")</f>
        <v>ND</v>
      </c>
    </row>
    <row r="27" spans="2:21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c r="HA27" s="32">
        <f>IFERROR('3_11'!HA27+'3_12'!HA27+'3_13'!HA27,"ND")</f>
        <v>0</v>
      </c>
      <c r="HB27" s="32">
        <f>IFERROR('3_11'!HB27+'3_12'!HB27+'3_13'!HB27,"ND")</f>
        <v>0</v>
      </c>
    </row>
    <row r="28" spans="2:21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c r="HA28" s="32">
        <f>IFERROR('3_11'!HA28+'3_12'!HA28+'3_13'!HA28,"ND")</f>
        <v>0</v>
      </c>
      <c r="HB28" s="32">
        <f>IFERROR('3_11'!HB28+'3_12'!HB28+'3_13'!HB28,"ND")</f>
        <v>0</v>
      </c>
    </row>
    <row r="29" spans="2:21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c r="HA29" s="32" t="str">
        <f>IFERROR('3_11'!HA29+'3_12'!HA29+'3_13'!HA29,"ND")</f>
        <v>ND</v>
      </c>
      <c r="HB29" s="32" t="str">
        <f>IFERROR('3_11'!HB29+'3_12'!HB29+'3_13'!HB29,"ND")</f>
        <v>ND</v>
      </c>
    </row>
    <row r="30" spans="2:210"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c r="HA30" s="32">
        <f>IFERROR('3_11'!HA30+'3_12'!HA30+'3_13'!HA30,"ND")</f>
        <v>49335.144594999998</v>
      </c>
      <c r="HB30" s="32">
        <f>IFERROR('3_11'!HB30+'3_12'!HB30+'3_13'!HB30,"ND")</f>
        <v>38094.676917999997</v>
      </c>
    </row>
    <row r="31" spans="2:210"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c r="HA31" s="32" t="str">
        <f>IFERROR('3_11'!HA31+'3_12'!HA31+'3_13'!HA31,"ND")</f>
        <v>ND</v>
      </c>
      <c r="HB31" s="32" t="str">
        <f>IFERROR('3_11'!HB31+'3_12'!HB31+'3_13'!HB31,"ND")</f>
        <v>ND</v>
      </c>
    </row>
    <row r="32" spans="2:21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c r="HA32" s="32">
        <f>IFERROR('3_11'!HA32+'3_12'!HA32+'3_13'!HA32,"ND")</f>
        <v>0</v>
      </c>
      <c r="HB32" s="32">
        <f>IFERROR('3_11'!HB32+'3_12'!HB32+'3_13'!HB32,"ND")</f>
        <v>0</v>
      </c>
    </row>
    <row r="33" spans="1:210"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c r="HA33" s="33">
        <f>IFERROR('3_11'!HA33+'3_12'!HA33+'3_13'!HA33,"ND")</f>
        <v>3236255.5675159991</v>
      </c>
      <c r="HB33" s="33">
        <f>IFERROR('3_11'!HB33+'3_12'!HB33+'3_13'!HB33,"ND")</f>
        <v>3576466.3033360001</v>
      </c>
    </row>
    <row r="35" spans="1:210">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7" spans="1:210">
      <c r="EA37" s="22" t="s">
        <v>139</v>
      </c>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B42"/>
  <sheetViews>
    <sheetView zoomScale="95" zoomScaleNormal="95" workbookViewId="0">
      <pane xSplit="2" ySplit="6" topLeftCell="GF7" activePane="bottomRight" state="frozenSplit"/>
      <selection activeCell="GW4" sqref="GW4"/>
      <selection pane="topRight" activeCell="GW4" sqref="GW4"/>
      <selection pane="bottomLeft" activeCell="GW4" sqref="GW4"/>
      <selection pane="bottomRight" activeCell="HB7" sqref="HB7:HB32"/>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c r="GY9" s="32">
        <v>26808.608337999998</v>
      </c>
      <c r="GZ9" s="32">
        <v>26673.771177999999</v>
      </c>
      <c r="HA9" s="32">
        <v>26774.033252000001</v>
      </c>
      <c r="HB9" s="32">
        <v>26897.971556</v>
      </c>
    </row>
    <row r="10" spans="1:210"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c r="GY10" s="32">
        <v>1789.7755030000001</v>
      </c>
      <c r="GZ10" s="32">
        <v>1753.736952</v>
      </c>
      <c r="HA10" s="32">
        <v>1754.05117</v>
      </c>
      <c r="HB10" s="32">
        <v>1748.0032289999999</v>
      </c>
    </row>
    <row r="11" spans="1:21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row>
    <row r="12" spans="1:21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c r="GY16" s="32">
        <v>1949.9788450000001</v>
      </c>
      <c r="GZ16" s="32">
        <v>470.95463999999998</v>
      </c>
      <c r="HA16" s="32">
        <v>472.14087799999999</v>
      </c>
      <c r="HB16" s="32">
        <v>9951.8609680000009</v>
      </c>
    </row>
    <row r="17" spans="2:21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row>
    <row r="22" spans="2:210"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c r="GY22" s="32">
        <v>3923.463444</v>
      </c>
      <c r="GZ22" s="32">
        <v>3948.6456130000001</v>
      </c>
      <c r="HA22" s="32">
        <v>3946.5962880000002</v>
      </c>
      <c r="HB22" s="32">
        <v>3902.8799349999999</v>
      </c>
    </row>
    <row r="23" spans="2:21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c r="HB30" s="32">
        <v>0</v>
      </c>
    </row>
    <row r="31" spans="2:210"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c r="GY33" s="33">
        <v>34471.826130000001</v>
      </c>
      <c r="GZ33" s="33">
        <v>32847.108382999999</v>
      </c>
      <c r="HA33" s="33">
        <v>32946.821587999999</v>
      </c>
      <c r="HB33" s="33">
        <v>42500.715687999997</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HB42"/>
  <sheetViews>
    <sheetView zoomScale="95" zoomScaleNormal="95" workbookViewId="0">
      <pane xSplit="2" ySplit="6" topLeftCell="GE8" activePane="bottomRight" state="frozenSplit"/>
      <selection activeCell="GW4" sqref="GW4"/>
      <selection pane="topRight" activeCell="GW4" sqref="GW4"/>
      <selection pane="bottomLeft" activeCell="GW4" sqref="GW4"/>
      <selection pane="bottomRight" activeCell="HB7" sqref="HB7:HB32"/>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c r="GY7" s="32">
        <v>448569.706122</v>
      </c>
      <c r="GZ7" s="32">
        <v>444505.57129200001</v>
      </c>
      <c r="HA7" s="32">
        <v>381140.13227399997</v>
      </c>
      <c r="HB7" s="32">
        <v>348949.37190000003</v>
      </c>
    </row>
    <row r="8" spans="1:21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c r="GY9" s="32">
        <v>235538.172502</v>
      </c>
      <c r="GZ9" s="32">
        <v>231402.15244199999</v>
      </c>
      <c r="HA9" s="32">
        <v>230586.92016400001</v>
      </c>
      <c r="HB9" s="32">
        <v>236777.59013500001</v>
      </c>
    </row>
    <row r="10" spans="1:210"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c r="GY10" s="32">
        <v>82133.465654</v>
      </c>
      <c r="GZ10" s="32">
        <v>104895.227629</v>
      </c>
      <c r="HA10" s="32">
        <v>86679.569887999998</v>
      </c>
      <c r="HB10" s="32">
        <v>189607.01076999999</v>
      </c>
    </row>
    <row r="11" spans="1:21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c r="GY11" s="32">
        <v>550869.14472600003</v>
      </c>
      <c r="GZ11" s="32">
        <v>513284.65050400002</v>
      </c>
      <c r="HA11" s="32">
        <v>484245.729788</v>
      </c>
      <c r="HB11" s="32">
        <v>529846.44325899996</v>
      </c>
    </row>
    <row r="12" spans="1:21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c r="GY13" s="32">
        <v>14184.296829999999</v>
      </c>
      <c r="GZ13" s="32">
        <v>13562.356177</v>
      </c>
      <c r="HA13" s="32">
        <v>13468.410535000001</v>
      </c>
      <c r="HB13" s="32">
        <v>13487.032053000001</v>
      </c>
    </row>
    <row r="14" spans="1:21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c r="HB15" s="32">
        <v>0</v>
      </c>
    </row>
    <row r="16" spans="1:21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row>
    <row r="17" spans="2:21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c r="GY17" s="32">
        <v>340925.585578</v>
      </c>
      <c r="GZ17" s="32">
        <v>382189.33558100002</v>
      </c>
      <c r="HA17" s="32">
        <v>325503.21986200003</v>
      </c>
      <c r="HB17" s="32">
        <v>351196.73282799998</v>
      </c>
    </row>
    <row r="18" spans="2:21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95.293888999999993</v>
      </c>
      <c r="HB20" s="32">
        <v>96.703574000000003</v>
      </c>
    </row>
    <row r="21" spans="2:210"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c r="GY21" s="32">
        <v>1503093.5993049999</v>
      </c>
      <c r="GZ21" s="32">
        <v>1448345.804213</v>
      </c>
      <c r="HA21" s="32">
        <v>1449865.8651010001</v>
      </c>
      <c r="HB21" s="32">
        <v>1677722.5594629999</v>
      </c>
    </row>
    <row r="22" spans="2:21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c r="GY22" s="32">
        <v>161924.20772400001</v>
      </c>
      <c r="GZ22" s="32">
        <v>161302.005344</v>
      </c>
      <c r="HA22" s="32">
        <v>152818.17983199999</v>
      </c>
      <c r="HB22" s="32">
        <v>148187.46674800001</v>
      </c>
    </row>
    <row r="23" spans="2:21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c r="GY27" s="32">
        <v>0</v>
      </c>
      <c r="GZ27" s="32">
        <v>0</v>
      </c>
      <c r="HA27" s="32">
        <v>0</v>
      </c>
      <c r="HB27" s="32">
        <v>0</v>
      </c>
    </row>
    <row r="28" spans="2:21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c r="GY30" s="32">
        <v>51951.887302000003</v>
      </c>
      <c r="GZ30" s="32">
        <v>53278.237138999997</v>
      </c>
      <c r="HA30" s="32">
        <v>49335.144594999998</v>
      </c>
      <c r="HB30" s="32">
        <v>38094.676917999997</v>
      </c>
    </row>
    <row r="31" spans="2:210"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c r="GY33" s="33">
        <v>3389190.0657429998</v>
      </c>
      <c r="GZ33" s="33">
        <v>3352765.3403210002</v>
      </c>
      <c r="HA33" s="33">
        <v>3173738.4659279995</v>
      </c>
      <c r="HB33" s="33">
        <v>3533965.5876480001</v>
      </c>
    </row>
    <row r="34" spans="1:210" ht="12.6" customHeight="1"/>
    <row r="35" spans="1:210"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7" spans="1:210" ht="12.6" customHeight="1"/>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HB42"/>
  <sheetViews>
    <sheetView zoomScale="95" zoomScaleNormal="95" workbookViewId="0">
      <pane xSplit="2" ySplit="6" topLeftCell="GE7" activePane="bottomRight" state="frozenSplit"/>
      <selection activeCell="GW4" sqref="GW4"/>
      <selection pane="topRight" activeCell="GW4" sqref="GW4"/>
      <selection pane="bottomLeft" activeCell="GW4" sqref="GW4"/>
      <selection pane="bottomRight" activeCell="GM2" sqref="GM2"/>
    </sheetView>
  </sheetViews>
  <sheetFormatPr baseColWidth="10" defaultColWidth="11.42578125" defaultRowHeight="9"/>
  <cols>
    <col min="1" max="1" width="10.7109375" style="22" customWidth="1"/>
    <col min="2" max="2" width="28.7109375" style="22" customWidth="1"/>
    <col min="3" max="210" width="9.7109375" style="22" customWidth="1"/>
    <col min="211" max="16384" width="11.42578125" style="22"/>
  </cols>
  <sheetData>
    <row r="1" spans="1:21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row>
    <row r="2" spans="1:210"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row>
    <row r="3" spans="1:210"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row>
    <row r="4" spans="1:21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row>
    <row r="5" spans="1:21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row>
    <row r="6" spans="1:21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row>
    <row r="7" spans="1:21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c r="HB7" s="32">
        <v>0</v>
      </c>
    </row>
    <row r="8" spans="1:21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c r="HB8" s="32">
        <v>0</v>
      </c>
    </row>
    <row r="9" spans="1:21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c r="HB9" s="32">
        <v>0</v>
      </c>
    </row>
    <row r="10" spans="1:210"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c r="HB10" s="32">
        <v>0</v>
      </c>
    </row>
    <row r="11" spans="1:21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c r="HB11" s="32">
        <v>0</v>
      </c>
    </row>
    <row r="12" spans="1:21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c r="HB12" s="32" t="s">
        <v>65</v>
      </c>
    </row>
    <row r="13" spans="1:21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row>
    <row r="14" spans="1:21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c r="HB14" s="32" t="s">
        <v>65</v>
      </c>
    </row>
    <row r="15" spans="1:21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c r="GY15" s="32">
        <v>35349.480000000003</v>
      </c>
      <c r="GZ15" s="32">
        <v>69023.520000000004</v>
      </c>
      <c r="HA15" s="32">
        <v>29570.28</v>
      </c>
      <c r="HB15" s="32">
        <v>0</v>
      </c>
    </row>
    <row r="16" spans="1:21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c r="HB16" s="32">
        <v>0</v>
      </c>
    </row>
    <row r="17" spans="2:21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c r="HB17" s="32">
        <v>0</v>
      </c>
    </row>
    <row r="18" spans="2:21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c r="HB18" s="32" t="s">
        <v>65</v>
      </c>
    </row>
    <row r="19" spans="2:210"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c r="HB19" s="32" t="s">
        <v>65</v>
      </c>
    </row>
    <row r="20" spans="2:21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c r="HB20" s="32">
        <v>0</v>
      </c>
    </row>
    <row r="21" spans="2:210"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c r="HB21" s="32">
        <v>0</v>
      </c>
    </row>
    <row r="22" spans="2:210"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c r="HB22" s="32">
        <v>0</v>
      </c>
    </row>
    <row r="23" spans="2:21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c r="HB23" s="32" t="s">
        <v>65</v>
      </c>
    </row>
    <row r="24" spans="2:21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c r="HB24" s="32">
        <v>0</v>
      </c>
    </row>
    <row r="25" spans="2:21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c r="HB25" s="32" t="s">
        <v>65</v>
      </c>
    </row>
    <row r="26" spans="2:21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c r="HB26" s="32" t="s">
        <v>65</v>
      </c>
    </row>
    <row r="27" spans="2:21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c r="HB27" s="32">
        <v>0</v>
      </c>
    </row>
    <row r="28" spans="2:21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c r="HB28" s="32">
        <v>0</v>
      </c>
    </row>
    <row r="29" spans="2:21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c r="HB29" s="32" t="s">
        <v>65</v>
      </c>
    </row>
    <row r="30" spans="2:210"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c r="GY30" s="32">
        <v>0</v>
      </c>
      <c r="GZ30" s="32">
        <v>0</v>
      </c>
      <c r="HA30" s="32">
        <v>0</v>
      </c>
      <c r="HB30" s="32">
        <v>0</v>
      </c>
    </row>
    <row r="31" spans="2:210"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c r="HB31" s="32" t="s">
        <v>65</v>
      </c>
    </row>
    <row r="32" spans="2:21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c r="HB32" s="32">
        <v>0</v>
      </c>
    </row>
    <row r="33" spans="1:210"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c r="GY33" s="33">
        <v>35349.480000000003</v>
      </c>
      <c r="GZ33" s="33">
        <v>69023.520000000004</v>
      </c>
      <c r="HA33" s="33">
        <v>29570.28</v>
      </c>
      <c r="HB33" s="33">
        <v>0</v>
      </c>
    </row>
    <row r="34" spans="1:210" ht="2.1" customHeight="1"/>
    <row r="35" spans="1:21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row>
    <row r="36" spans="1:21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row>
    <row r="39" spans="1:21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row>
    <row r="40" spans="1:21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row>
    <row r="41" spans="1:21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row>
    <row r="42" spans="1:21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2025-06-17T15:28:15Z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