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271337EC-DC1C-4334-A8DB-2DDABF3E1D4C}" xr6:coauthVersionLast="47" xr6:coauthVersionMax="47" xr10:uidLastSave="{00000000-0000-0000-0000-000000000000}"/>
  <bookViews>
    <workbookView xWindow="-28935" yWindow="-2550" windowWidth="29070" windowHeight="1575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'1_01'!$GP$2:$HB$37</definedName>
    <definedName name="_xlnm.Print_Area" localSheetId="5">'1_02'!$GP$2:$HB$37</definedName>
    <definedName name="_xlnm.Print_Area" localSheetId="6">'1_03'!$GP$2:$HB$37</definedName>
    <definedName name="_xlnm.Print_Area" localSheetId="7">'1_04'!$GP$2:$HB$37</definedName>
    <definedName name="_xlnm.Print_Area" localSheetId="8">'1_05'!$GP$2:$HB$37</definedName>
    <definedName name="_xlnm.Print_Area" localSheetId="9">'1_06'!$GP$2:$HB$37</definedName>
    <definedName name="_xlnm.Print_Area" localSheetId="10">'1_07'!$GP$2:$HB$37</definedName>
    <definedName name="_xlnm.Print_Area" localSheetId="11">'1_08'!$GP$2:$HB$37</definedName>
    <definedName name="_xlnm.Print_Area" localSheetId="12">'1_09'!$GP$2:$HB$37</definedName>
    <definedName name="_xlnm.Print_Area" localSheetId="13">'1_10'!$GP$2:$HB$37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33" i="37" l="1"/>
  <c r="HB9" i="41" l="1"/>
  <c r="HB11" i="7"/>
  <c r="HB12" i="7"/>
  <c r="HB14" i="7"/>
  <c r="HB15" i="7"/>
  <c r="HB16" i="41"/>
  <c r="HB17" i="7"/>
  <c r="HB18" i="41"/>
  <c r="HB19" i="41"/>
  <c r="HB20" i="7"/>
  <c r="HB21" i="41"/>
  <c r="HB22" i="7"/>
  <c r="HB24" i="41"/>
  <c r="HB26" i="41"/>
  <c r="HB27" i="7"/>
  <c r="HB28" i="7"/>
  <c r="HB29" i="41"/>
  <c r="HB30" i="41"/>
  <c r="HB13" i="7"/>
  <c r="HB31" i="7"/>
  <c r="HB11" i="41"/>
  <c r="HB12" i="41"/>
  <c r="HB13" i="41"/>
  <c r="HB17" i="41"/>
  <c r="HB23" i="7"/>
  <c r="HB24" i="7"/>
  <c r="HB7" i="41"/>
  <c r="HB8" i="41"/>
  <c r="HB10" i="41"/>
  <c r="HB23" i="41"/>
  <c r="HB25" i="41"/>
  <c r="HB31" i="41"/>
  <c r="HB32" i="41"/>
  <c r="HB33" i="35"/>
  <c r="HB7" i="7"/>
  <c r="HB8" i="7"/>
  <c r="HB9" i="7"/>
  <c r="HB10" i="7"/>
  <c r="HB25" i="7"/>
  <c r="HB26" i="7"/>
  <c r="HB32" i="7"/>
  <c r="HA22" i="41"/>
  <c r="HA24" i="41"/>
  <c r="HA26" i="41"/>
  <c r="HA29" i="7"/>
  <c r="HA30" i="7"/>
  <c r="HA8" i="41"/>
  <c r="HA9" i="41"/>
  <c r="HA10" i="41"/>
  <c r="HA12" i="41"/>
  <c r="HA13" i="41"/>
  <c r="HA15" i="7"/>
  <c r="HA16" i="41"/>
  <c r="HA17" i="41"/>
  <c r="HA18" i="7"/>
  <c r="HA31" i="7"/>
  <c r="HA32" i="7"/>
  <c r="HA7" i="41"/>
  <c r="HA14" i="41"/>
  <c r="HA31" i="41"/>
  <c r="HA32" i="41"/>
  <c r="HA7" i="7"/>
  <c r="HA8" i="7"/>
  <c r="HA10" i="7"/>
  <c r="HA11" i="7"/>
  <c r="GZ28" i="41"/>
  <c r="GZ29" i="41"/>
  <c r="GZ30" i="41"/>
  <c r="GZ31" i="41"/>
  <c r="GZ11" i="41"/>
  <c r="GZ14" i="7"/>
  <c r="GZ17" i="41"/>
  <c r="GZ18" i="41"/>
  <c r="GZ26" i="41"/>
  <c r="GZ27" i="41"/>
  <c r="GZ8" i="41"/>
  <c r="GZ10" i="41"/>
  <c r="GZ12" i="41"/>
  <c r="GZ13" i="41"/>
  <c r="GZ15" i="41"/>
  <c r="GZ20" i="41"/>
  <c r="GZ24" i="7"/>
  <c r="GZ32" i="41"/>
  <c r="HB28" i="41" l="1"/>
  <c r="HB27" i="41"/>
  <c r="HB29" i="7"/>
  <c r="HB30" i="7"/>
  <c r="HB22" i="41"/>
  <c r="HB20" i="41"/>
  <c r="HB15" i="41"/>
  <c r="HB21" i="7"/>
  <c r="HB14" i="41"/>
  <c r="HB19" i="7"/>
  <c r="HB16" i="7"/>
  <c r="HB18" i="7"/>
  <c r="HB33" i="8"/>
  <c r="GZ9" i="41"/>
  <c r="HA17" i="7"/>
  <c r="GZ25" i="41"/>
  <c r="GZ24" i="41"/>
  <c r="HA9" i="7"/>
  <c r="GZ7" i="41"/>
  <c r="GY8" i="7"/>
  <c r="GZ12" i="7"/>
  <c r="GZ33" i="35"/>
  <c r="GZ33" i="37"/>
  <c r="GZ19" i="41"/>
  <c r="HA15" i="41"/>
  <c r="HA16" i="7"/>
  <c r="GZ9" i="7"/>
  <c r="GZ16" i="41"/>
  <c r="GZ21" i="7"/>
  <c r="GZ15" i="7"/>
  <c r="GZ13" i="7"/>
  <c r="GZ10" i="7"/>
  <c r="GZ14" i="41"/>
  <c r="GZ20" i="7"/>
  <c r="GZ19" i="7"/>
  <c r="GZ18" i="7"/>
  <c r="GZ17" i="7"/>
  <c r="GZ16" i="7"/>
  <c r="HA28" i="7"/>
  <c r="GY33" i="8"/>
  <c r="GZ25" i="7"/>
  <c r="HA23" i="7"/>
  <c r="GX33" i="8"/>
  <c r="GZ23" i="7"/>
  <c r="GZ23" i="41"/>
  <c r="GZ22" i="7"/>
  <c r="GZ22" i="41"/>
  <c r="HA21" i="7"/>
  <c r="GZ21" i="41"/>
  <c r="HA11" i="41"/>
  <c r="HA20" i="41"/>
  <c r="HA18" i="41"/>
  <c r="HA13" i="7"/>
  <c r="HA12" i="7"/>
  <c r="GZ31" i="7"/>
  <c r="HA14" i="7"/>
  <c r="GZ7" i="7"/>
  <c r="HA25" i="7"/>
  <c r="GZ32" i="7"/>
  <c r="GZ11" i="7"/>
  <c r="HA33" i="8"/>
  <c r="HA33" i="7" s="1"/>
  <c r="HA33" i="35"/>
  <c r="HA22" i="7"/>
  <c r="HA19" i="41"/>
  <c r="GZ33" i="8"/>
  <c r="HA20" i="7"/>
  <c r="HA27" i="7"/>
  <c r="GZ8" i="7"/>
  <c r="HA19" i="7"/>
  <c r="HA33" i="37"/>
  <c r="HA28" i="41"/>
  <c r="HA26" i="7"/>
  <c r="HA23" i="41"/>
  <c r="HA29" i="41"/>
  <c r="HA21" i="41"/>
  <c r="HA30" i="41"/>
  <c r="HA27" i="41"/>
  <c r="HA25" i="41"/>
  <c r="HA24" i="7"/>
  <c r="GZ27" i="7"/>
  <c r="GZ26" i="7"/>
  <c r="GZ29" i="7"/>
  <c r="GZ30" i="7"/>
  <c r="GZ28" i="7"/>
  <c r="GY7" i="41"/>
  <c r="GY8" i="41"/>
  <c r="GY9" i="41"/>
  <c r="GY10" i="41"/>
  <c r="GY11" i="41"/>
  <c r="GY13" i="41"/>
  <c r="GY15" i="41"/>
  <c r="GY32" i="41"/>
  <c r="GY12" i="7"/>
  <c r="GY13" i="7"/>
  <c r="GY14" i="41"/>
  <c r="GY15" i="7"/>
  <c r="GY16" i="7"/>
  <c r="GY17" i="41"/>
  <c r="GY18" i="41"/>
  <c r="GY19" i="41"/>
  <c r="GY20" i="41"/>
  <c r="GY21" i="7"/>
  <c r="GY22" i="41"/>
  <c r="GY23" i="41"/>
  <c r="GY24" i="41"/>
  <c r="GY25" i="41"/>
  <c r="GY26" i="41"/>
  <c r="GY27" i="41"/>
  <c r="GY28" i="41"/>
  <c r="GY29" i="41"/>
  <c r="GY30" i="41"/>
  <c r="GY31" i="41"/>
  <c r="GY7" i="7"/>
  <c r="GY9" i="7"/>
  <c r="GY10" i="7"/>
  <c r="GY11" i="7"/>
  <c r="GY31" i="7"/>
  <c r="GY32" i="7"/>
  <c r="HB33" i="41" l="1"/>
  <c r="HB33" i="7"/>
  <c r="GZ33" i="7"/>
  <c r="GZ33" i="41"/>
  <c r="HA33" i="41"/>
  <c r="GY20" i="7"/>
  <c r="GY18" i="7"/>
  <c r="GY19" i="7"/>
  <c r="GY17" i="7"/>
  <c r="GY23" i="7"/>
  <c r="GY27" i="7"/>
  <c r="GY25" i="7"/>
  <c r="GY24" i="7"/>
  <c r="GY14" i="7"/>
  <c r="GY12" i="41"/>
  <c r="GY22" i="7"/>
  <c r="GY21" i="41"/>
  <c r="GY26" i="7"/>
  <c r="GY33" i="41"/>
  <c r="GY16" i="41"/>
  <c r="GY33" i="37"/>
  <c r="GY33" i="35"/>
  <c r="GY30" i="7"/>
  <c r="GY29" i="7"/>
  <c r="GY28" i="7"/>
  <c r="GX24" i="41"/>
  <c r="GX15" i="41"/>
  <c r="GX16" i="41"/>
  <c r="GX17" i="41"/>
  <c r="GX20" i="41"/>
  <c r="GX14" i="41"/>
  <c r="GX31" i="41"/>
  <c r="GV10" i="41"/>
  <c r="GV11" i="41"/>
  <c r="GV12" i="41"/>
  <c r="GV9" i="41" l="1"/>
  <c r="GW17" i="41"/>
  <c r="GW16" i="41"/>
  <c r="GV27" i="41"/>
  <c r="GW13" i="41"/>
  <c r="GV26" i="41"/>
  <c r="GW12" i="41"/>
  <c r="GW11" i="41"/>
  <c r="GV14" i="41"/>
  <c r="GW28" i="41"/>
  <c r="GV15" i="41"/>
  <c r="GV13" i="41"/>
  <c r="GX31" i="7"/>
  <c r="GY33"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14" i="7"/>
  <c r="GU15" i="41"/>
  <c r="GU16" i="41"/>
  <c r="GU17" i="41" l="1"/>
  <c r="GT9" i="41"/>
  <c r="GU16" i="7"/>
  <c r="GU15" i="7"/>
  <c r="GT7" i="41"/>
  <c r="GU12" i="41"/>
  <c r="GU10" i="41"/>
  <c r="GU14" i="41"/>
  <c r="GU13" i="41"/>
  <c r="GU9" i="41"/>
  <c r="GU8" i="41"/>
  <c r="GT25" i="41"/>
  <c r="GT31" i="41"/>
  <c r="GU11" i="7"/>
  <c r="GT24" i="41"/>
  <c r="GU28" i="41"/>
  <c r="GU33" i="37"/>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0" i="41"/>
  <c r="GT29" i="41"/>
  <c r="GT28" i="41"/>
  <c r="GT27" i="41"/>
  <c r="GT26" i="41"/>
  <c r="GT23" i="41"/>
  <c r="GT25" i="7"/>
  <c r="GT22" i="41"/>
  <c r="GT24" i="7"/>
  <c r="GT21" i="41"/>
  <c r="GT33" i="7" l="1"/>
  <c r="GU33" i="7"/>
  <c r="GS8" i="41"/>
  <c r="GS10" i="41"/>
  <c r="GS11" i="41"/>
  <c r="GS15" i="41"/>
  <c r="GS13" i="41" l="1"/>
  <c r="GS9" i="41"/>
  <c r="GS32" i="7"/>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33" i="35" l="1"/>
  <c r="GX33" i="7"/>
</calcChain>
</file>

<file path=xl/sharedStrings.xml><?xml version="1.0" encoding="utf-8"?>
<sst xmlns="http://schemas.openxmlformats.org/spreadsheetml/2006/main" count="12149" uniqueCount="230">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</sst>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70652</xdr:colOff>
      <xdr:row>1</xdr:row>
      <xdr:rowOff>195209</xdr:rowOff>
    </xdr:from>
    <xdr:to>
      <xdr:col>198</xdr:col>
      <xdr:colOff>351478</xdr:colOff>
      <xdr:row>4</xdr:row>
      <xdr:rowOff>7280</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92420" y="358495"/>
          <a:ext cx="974790" cy="51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95250</xdr:colOff>
      <xdr:row>1</xdr:row>
      <xdr:rowOff>190500</xdr:rowOff>
    </xdr:from>
    <xdr:to>
      <xdr:col>198</xdr:col>
      <xdr:colOff>350150</xdr:colOff>
      <xdr:row>4</xdr:row>
      <xdr:rowOff>6516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11675" y="3524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161925</xdr:colOff>
      <xdr:row>1</xdr:row>
      <xdr:rowOff>180975</xdr:rowOff>
    </xdr:from>
    <xdr:to>
      <xdr:col>198</xdr:col>
      <xdr:colOff>416825</xdr:colOff>
      <xdr:row>3</xdr:row>
      <xdr:rowOff>206541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78350" y="3714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120316</xdr:colOff>
      <xdr:row>1</xdr:row>
      <xdr:rowOff>170447</xdr:rowOff>
    </xdr:from>
    <xdr:to>
      <xdr:col>198</xdr:col>
      <xdr:colOff>377221</xdr:colOff>
      <xdr:row>3</xdr:row>
      <xdr:rowOff>190499</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36816"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100264</xdr:colOff>
      <xdr:row>1</xdr:row>
      <xdr:rowOff>190502</xdr:rowOff>
    </xdr:from>
    <xdr:to>
      <xdr:col>198</xdr:col>
      <xdr:colOff>357169</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16764" y="38100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110290</xdr:colOff>
      <xdr:row>1</xdr:row>
      <xdr:rowOff>190500</xdr:rowOff>
    </xdr:from>
    <xdr:to>
      <xdr:col>198</xdr:col>
      <xdr:colOff>367195</xdr:colOff>
      <xdr:row>3</xdr:row>
      <xdr:rowOff>210552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26790" y="3810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130342</xdr:colOff>
      <xdr:row>1</xdr:row>
      <xdr:rowOff>190500</xdr:rowOff>
    </xdr:from>
    <xdr:to>
      <xdr:col>198</xdr:col>
      <xdr:colOff>387247</xdr:colOff>
      <xdr:row>3</xdr:row>
      <xdr:rowOff>210552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46842" y="3810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90237</xdr:colOff>
      <xdr:row>1</xdr:row>
      <xdr:rowOff>170447</xdr:rowOff>
    </xdr:from>
    <xdr:to>
      <xdr:col>198</xdr:col>
      <xdr:colOff>347142</xdr:colOff>
      <xdr:row>3</xdr:row>
      <xdr:rowOff>190499</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06737"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140369</xdr:colOff>
      <xdr:row>1</xdr:row>
      <xdr:rowOff>150396</xdr:rowOff>
    </xdr:from>
    <xdr:to>
      <xdr:col>198</xdr:col>
      <xdr:colOff>397274</xdr:colOff>
      <xdr:row>3</xdr:row>
      <xdr:rowOff>170448</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56869" y="34089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120314</xdr:colOff>
      <xdr:row>1</xdr:row>
      <xdr:rowOff>210552</xdr:rowOff>
    </xdr:from>
    <xdr:to>
      <xdr:col>198</xdr:col>
      <xdr:colOff>377219</xdr:colOff>
      <xdr:row>4</xdr:row>
      <xdr:rowOff>20051</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66630"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B40"/>
  <sheetViews>
    <sheetView tabSelected="1" zoomScale="140" zoomScaleNormal="140" workbookViewId="0">
      <pane xSplit="2" ySplit="6" topLeftCell="GU18" activePane="bottomRight" state="frozenSplit"/>
      <selection activeCell="GY16" sqref="GY16"/>
      <selection pane="topRight" activeCell="GY16" sqref="GY16"/>
      <selection pane="bottomLeft" activeCell="GY16" sqref="GY16"/>
      <selection pane="bottomRight" activeCell="HE23" sqref="HE23"/>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10" width="10" style="2" customWidth="1"/>
    <col min="211" max="16384" width="11.42578125" style="2"/>
  </cols>
  <sheetData>
    <row r="1" spans="1:210">
      <c r="A1" s="23"/>
      <c r="B1" s="4"/>
    </row>
    <row r="2" spans="1:210"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10"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10"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1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9372503.6874299999</v>
      </c>
      <c r="HA7" s="15">
        <f>IFERROR('1_02'!HA7+'1_03'!HA7+'1_04'!HA7+'1_05'!HA7,"ND")</f>
        <v>9403925.3335580006</v>
      </c>
      <c r="HB7" s="15">
        <f>IFERROR('1_02'!HB7+'1_03'!HB7+'1_04'!HB7+'1_05'!HB7,"ND")</f>
        <v>9505559.6900980007</v>
      </c>
    </row>
    <row r="8" spans="1:21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2747920.0387729998</v>
      </c>
      <c r="HA8" s="15">
        <f>IFERROR('1_02'!HA8+'1_03'!HA8+'1_04'!HA8+'1_05'!HA8,"ND")</f>
        <v>2735082.478722</v>
      </c>
      <c r="HB8" s="15">
        <f>IFERROR('1_02'!HB8+'1_03'!HB8+'1_04'!HB8+'1_05'!HB8,"ND")</f>
        <v>2770426.2063500001</v>
      </c>
    </row>
    <row r="9" spans="1:210"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5134437.3087550001</v>
      </c>
      <c r="HA9" s="15">
        <f>IFERROR('1_02'!HA9+'1_03'!HA9+'1_04'!HA9+'1_05'!HA9,"ND")</f>
        <v>5089344.9611320002</v>
      </c>
      <c r="HB9" s="15">
        <f>IFERROR('1_02'!HB9+'1_03'!HB9+'1_04'!HB9+'1_05'!HB9,"ND")</f>
        <v>5188478.9394110003</v>
      </c>
    </row>
    <row r="10" spans="1:210"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42358953.916942999</v>
      </c>
      <c r="HA10" s="15">
        <f>IFERROR('1_02'!HA10+'1_03'!HA10+'1_04'!HA10+'1_05'!HA10,"ND")</f>
        <v>42467596.632210001</v>
      </c>
      <c r="HB10" s="15">
        <f>IFERROR('1_02'!HB10+'1_03'!HB10+'1_04'!HB10+'1_05'!HB10,"ND")</f>
        <v>42626438.091205999</v>
      </c>
    </row>
    <row r="11" spans="1:210"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36806452.285930008</v>
      </c>
      <c r="HA11" s="15">
        <f>IFERROR('1_02'!HA11+'1_03'!HA11+'1_04'!HA11+'1_05'!HA11,"ND")</f>
        <v>37169859.803306997</v>
      </c>
      <c r="HB11" s="15">
        <f>IFERROR('1_02'!HB11+'1_03'!HB11+'1_04'!HB11+'1_05'!HB11,"ND")</f>
        <v>37688129.631531999</v>
      </c>
    </row>
    <row r="12" spans="1:210"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c r="HA12" s="15" t="str">
        <f>IFERROR('1_02'!HA12+'1_03'!HA12+'1_04'!HA12+'1_05'!HA12,"ND")</f>
        <v>ND</v>
      </c>
      <c r="HB12" s="15" t="str">
        <f>IFERROR('1_02'!HB12+'1_03'!HB12+'1_04'!HB12+'1_05'!HB12,"ND")</f>
        <v>ND</v>
      </c>
    </row>
    <row r="13" spans="1:210"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37820315.733305</v>
      </c>
      <c r="HA13" s="48">
        <f>IFERROR('1_02'!HA13+'1_03'!HA13+'1_04'!HA13+'1_05'!HA13,"ND")</f>
        <v>37909893.683597997</v>
      </c>
      <c r="HB13" s="48">
        <f>IFERROR('1_02'!HB13+'1_03'!HB13+'1_04'!HB13+'1_05'!HB13,"ND")</f>
        <v>38261622.711712994</v>
      </c>
    </row>
    <row r="14" spans="1:210"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c r="HA14" s="15" t="str">
        <f>IFERROR('1_02'!HA14+'1_03'!HA14+'1_04'!HA14+'1_05'!HA14,"ND")</f>
        <v>ND</v>
      </c>
      <c r="HB14" s="15" t="str">
        <f>IFERROR('1_02'!HB14+'1_03'!HB14+'1_04'!HB14+'1_05'!HB14,"ND")</f>
        <v>ND</v>
      </c>
    </row>
    <row r="15" spans="1:210"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1465194.262842</v>
      </c>
      <c r="HA15" s="15">
        <f>IFERROR('1_02'!HA15+'1_03'!HA15+'1_04'!HA15+'1_05'!HA15,"ND")</f>
        <v>1482559.9017159999</v>
      </c>
      <c r="HB15" s="15">
        <f>IFERROR('1_02'!HB15+'1_03'!HB15+'1_04'!HB15+'1_05'!HB15,"ND")</f>
        <v>1490681.4802280001</v>
      </c>
    </row>
    <row r="16" spans="1:210"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3724642.2421979997</v>
      </c>
      <c r="HA16" s="15">
        <f>IFERROR('1_02'!HA16+'1_03'!HA16+'1_04'!HA16+'1_05'!HA16,"ND")</f>
        <v>3748928.5824330002</v>
      </c>
      <c r="HB16" s="15">
        <f>IFERROR('1_02'!HB16+'1_03'!HB16+'1_04'!HB16+'1_05'!HB16,"ND")</f>
        <v>3762909.753788</v>
      </c>
    </row>
    <row r="17" spans="2:210"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23927073.907129001</v>
      </c>
      <c r="HA17" s="15">
        <f>IFERROR('1_02'!HA17+'1_03'!HA17+'1_04'!HA17+'1_05'!HA17,"ND")</f>
        <v>23820657.640106998</v>
      </c>
      <c r="HB17" s="15">
        <f>IFERROR('1_02'!HB17+'1_03'!HB17+'1_04'!HB17+'1_05'!HB17,"ND")</f>
        <v>23731040.864045002</v>
      </c>
    </row>
    <row r="18" spans="2:210"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c r="HA18" s="15" t="str">
        <f>IFERROR('1_02'!HA18+'1_03'!HA18+'1_04'!HA18+'1_05'!HA18,"ND")</f>
        <v>ND</v>
      </c>
      <c r="HB18" s="15" t="str">
        <f>IFERROR('1_02'!HB18+'1_03'!HB18+'1_04'!HB18+'1_05'!HB18,"ND")</f>
        <v>ND</v>
      </c>
    </row>
    <row r="19" spans="2:210"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c r="HA19" s="15" t="str">
        <f>IFERROR('1_02'!HA19+'1_03'!HA19+'1_04'!HA19+'1_05'!HA19,"ND")</f>
        <v>ND</v>
      </c>
      <c r="HB19" s="15" t="str">
        <f>IFERROR('1_02'!HB19+'1_03'!HB19+'1_04'!HB19+'1_05'!HB19,"ND")</f>
        <v>ND</v>
      </c>
    </row>
    <row r="20" spans="2:210"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85232.486851000009</v>
      </c>
      <c r="HA20" s="15">
        <f>IFERROR('1_02'!HA20+'1_03'!HA20+'1_04'!HA20+'1_05'!HA20,"ND")</f>
        <v>86479.24266399999</v>
      </c>
      <c r="HB20" s="15">
        <f>IFERROR('1_02'!HB20+'1_03'!HB20+'1_04'!HB20+'1_05'!HB20,"ND")</f>
        <v>88808.715454000005</v>
      </c>
    </row>
    <row r="21" spans="2:210"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43085875.132379003</v>
      </c>
      <c r="HA21" s="15">
        <f>IFERROR('1_02'!HA21+'1_03'!HA21+'1_04'!HA21+'1_05'!HA21,"ND")</f>
        <v>43393848.627327003</v>
      </c>
      <c r="HB21" s="15">
        <f>IFERROR('1_02'!HB21+'1_03'!HB21+'1_04'!HB21+'1_05'!HB21,"ND")</f>
        <v>43479868.314188004</v>
      </c>
    </row>
    <row r="22" spans="2:210"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7989000.0292610005</v>
      </c>
      <c r="HA22" s="15">
        <f>IFERROR('1_02'!HA22+'1_03'!HA22+'1_04'!HA22+'1_05'!HA22,"ND")</f>
        <v>7997917.9997450002</v>
      </c>
      <c r="HB22" s="15">
        <f>IFERROR('1_02'!HB22+'1_03'!HB22+'1_04'!HB22+'1_05'!HB22,"ND")</f>
        <v>8062838.3129160004</v>
      </c>
    </row>
    <row r="23" spans="2:210"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c r="HA23" s="15" t="str">
        <f>IFERROR('1_02'!HA23+'1_03'!HA23+'1_04'!HA23+'1_05'!HA23,"ND")</f>
        <v>ND</v>
      </c>
      <c r="HB23" s="15" t="str">
        <f>IFERROR('1_02'!HB23+'1_03'!HB23+'1_04'!HB23+'1_05'!HB23,"ND")</f>
        <v>ND</v>
      </c>
    </row>
    <row r="24" spans="2:21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243184.60034099998</v>
      </c>
      <c r="HA24" s="15">
        <f>IFERROR('1_02'!HA24+'1_03'!HA24+'1_04'!HA24+'1_05'!HA24,"ND")</f>
        <v>243318.26005099999</v>
      </c>
      <c r="HB24" s="15">
        <f>IFERROR('1_02'!HB24+'1_03'!HB24+'1_04'!HB24+'1_05'!HB24,"ND")</f>
        <v>242104.964912</v>
      </c>
    </row>
    <row r="25" spans="2:210"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c r="HA25" s="15" t="str">
        <f>IFERROR('1_02'!HA25+'1_03'!HA25+'1_04'!HA25+'1_05'!HA25,"ND")</f>
        <v>ND</v>
      </c>
      <c r="HB25" s="15" t="str">
        <f>IFERROR('1_02'!HB25+'1_03'!HB25+'1_04'!HB25+'1_05'!HB25,"ND")</f>
        <v>ND</v>
      </c>
    </row>
    <row r="26" spans="2:21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c r="HA26" s="15" t="str">
        <f>IFERROR('1_02'!HA26+'1_03'!HA26+'1_04'!HA26+'1_05'!HA26,"ND")</f>
        <v>ND</v>
      </c>
      <c r="HB26" s="15" t="str">
        <f>IFERROR('1_02'!HB26+'1_03'!HB26+'1_04'!HB26+'1_05'!HB26,"ND")</f>
        <v>ND</v>
      </c>
    </row>
    <row r="27" spans="2:210"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401908.18374000001</v>
      </c>
      <c r="HA27" s="15">
        <f>IFERROR('1_02'!HA27+'1_03'!HA27+'1_04'!HA27+'1_05'!HA27,"ND")</f>
        <v>426301.86070000002</v>
      </c>
      <c r="HB27" s="15">
        <f>IFERROR('1_02'!HB27+'1_03'!HB27+'1_04'!HB27+'1_05'!HB27,"ND")</f>
        <v>466430.73568899999</v>
      </c>
    </row>
    <row r="28" spans="2:210"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10441.660816</v>
      </c>
      <c r="HA28" s="15">
        <f>IFERROR('1_02'!HA28+'1_03'!HA28+'1_04'!HA28+'1_05'!HA28,"ND")</f>
        <v>9797.556724</v>
      </c>
      <c r="HB28" s="15">
        <f>IFERROR('1_02'!HB28+'1_03'!HB28+'1_04'!HB28+'1_05'!HB28,"ND")</f>
        <v>10353.964586</v>
      </c>
    </row>
    <row r="29" spans="2:210"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c r="HA29" s="15" t="str">
        <f>IFERROR('1_02'!HA29+'1_03'!HA29+'1_04'!HA29+'1_05'!HA29,"ND")</f>
        <v>ND</v>
      </c>
      <c r="HB29" s="15" t="str">
        <f>IFERROR('1_02'!HB29+'1_03'!HB29+'1_04'!HB29+'1_05'!HB29,"ND")</f>
        <v>ND</v>
      </c>
    </row>
    <row r="30" spans="2:210"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32736263.527697001</v>
      </c>
      <c r="HA30" s="15">
        <f>IFERROR('1_02'!HA30+'1_03'!HA30+'1_04'!HA30+'1_05'!HA30,"ND")</f>
        <v>32679446.884586003</v>
      </c>
      <c r="HB30" s="15">
        <f>IFERROR('1_02'!HB30+'1_03'!HB30+'1_04'!HB30+'1_05'!HB30,"ND")</f>
        <v>32834385.544669997</v>
      </c>
    </row>
    <row r="31" spans="2:210"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c r="HA31" s="15" t="str">
        <f>IFERROR('1_02'!HA31+'1_03'!HA31+'1_04'!HA31+'1_05'!HA31,"ND")</f>
        <v>ND</v>
      </c>
      <c r="HB31" s="15" t="str">
        <f>IFERROR('1_02'!HB31+'1_03'!HB31+'1_04'!HB31+'1_05'!HB31,"ND")</f>
        <v>ND</v>
      </c>
    </row>
    <row r="32" spans="2:210"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8025.7556670000004</v>
      </c>
      <c r="HA32" s="15">
        <f>IFERROR('1_02'!HA32+'1_03'!HA32+'1_04'!HA32+'1_05'!HA32,"ND")</f>
        <v>8066.0825340000001</v>
      </c>
      <c r="HB32" s="15">
        <f>IFERROR('1_02'!HB32+'1_03'!HB32+'1_04'!HB32+'1_05'!HB32,"ND")</f>
        <v>7988.5417779999998</v>
      </c>
    </row>
    <row r="33" spans="2:210"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247917424.76005703</v>
      </c>
      <c r="HA33" s="16">
        <f>IFERROR('1_02'!HA33+'1_03'!HA33+'1_04'!HA33+'1_05'!HA33,"ND")</f>
        <v>248673025.53111401</v>
      </c>
      <c r="HB33" s="16">
        <f>IFERROR('1_02'!HB33+'1_03'!HB33+'1_04'!HB33+'1_05'!HB33,"ND")</f>
        <v>250218066.46256402</v>
      </c>
    </row>
    <row r="34" spans="2:210" s="14" customFormat="1" ht="4.5" customHeight="1">
      <c r="DJ34" s="14">
        <v>149268994.252615</v>
      </c>
    </row>
    <row r="35" spans="2:210" s="14" customFormat="1" ht="9">
      <c r="B35" s="51"/>
      <c r="N35" s="17"/>
      <c r="Z35" s="17"/>
      <c r="AL35" s="17"/>
      <c r="AX35" s="17"/>
      <c r="BJ35" s="17"/>
      <c r="BV35" s="17"/>
      <c r="EZ35" s="77"/>
      <c r="FA35" s="77"/>
    </row>
    <row r="36" spans="2:210"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0" ht="27">
      <c r="B38" s="44" t="s">
        <v>100</v>
      </c>
    </row>
    <row r="40" spans="2:210">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B39"/>
  <sheetViews>
    <sheetView zoomScaleNormal="100" workbookViewId="0">
      <pane xSplit="2" ySplit="6" topLeftCell="GM7" activePane="bottomRight" state="frozenSplit"/>
      <selection activeCell="HB24" sqref="HB24"/>
      <selection pane="topRight" activeCell="HB24" sqref="HB24"/>
      <selection pane="bottomLeft" activeCell="HB24" sqref="HB24"/>
      <selection pane="bottomRight" activeCell="GS8" sqref="GS8"/>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10" width="10.85546875" style="14" customWidth="1"/>
    <col min="211" max="16384" width="11.42578125" style="14"/>
  </cols>
  <sheetData>
    <row r="1" spans="1:210">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0"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0"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6700675.0816120002</v>
      </c>
      <c r="GY7" s="15">
        <v>6591584.3067730004</v>
      </c>
      <c r="GZ7" s="15">
        <v>6590891.5729820002</v>
      </c>
      <c r="HA7" s="15">
        <v>6604021.9172430001</v>
      </c>
      <c r="HB7" s="15">
        <v>6666712.834396</v>
      </c>
    </row>
    <row r="8" spans="1:21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2815476.9149000002</v>
      </c>
      <c r="GY8" s="15">
        <v>2643525.0305189998</v>
      </c>
      <c r="GZ8" s="15">
        <v>2747920.0387729998</v>
      </c>
      <c r="HA8" s="15">
        <v>2735082.478722</v>
      </c>
      <c r="HB8" s="15">
        <v>2770426.2063500001</v>
      </c>
    </row>
    <row r="9" spans="1:210"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3034592.9892330002</v>
      </c>
      <c r="GY9" s="15">
        <v>3041797.1170450002</v>
      </c>
      <c r="GZ9" s="15">
        <v>3031253.652373</v>
      </c>
      <c r="HA9" s="15">
        <v>3065875.1239840002</v>
      </c>
      <c r="HB9" s="15">
        <v>3112340.394386</v>
      </c>
    </row>
    <row r="10" spans="1:210"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21632927.729061</v>
      </c>
      <c r="GY10" s="15">
        <v>21408763.615747999</v>
      </c>
      <c r="GZ10" s="15">
        <v>21749604.766422</v>
      </c>
      <c r="HA10" s="15">
        <v>21878429.520707998</v>
      </c>
      <c r="HB10" s="15">
        <v>21890532.731442999</v>
      </c>
    </row>
    <row r="11" spans="1:210"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20554090.481423002</v>
      </c>
      <c r="GY11" s="15">
        <v>20554341.384631999</v>
      </c>
      <c r="GZ11" s="15">
        <v>20530705.767471001</v>
      </c>
      <c r="HA11" s="15">
        <v>20780487.460198998</v>
      </c>
      <c r="HB11" s="15">
        <v>21102071.132383998</v>
      </c>
    </row>
    <row r="12" spans="1:210"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c r="GY12" s="15" t="s">
        <v>65</v>
      </c>
      <c r="GZ12" s="15" t="s">
        <v>65</v>
      </c>
      <c r="HA12" s="15" t="s">
        <v>65</v>
      </c>
      <c r="HB12" s="15" t="s">
        <v>65</v>
      </c>
    </row>
    <row r="13" spans="1:210"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16403044.234928001</v>
      </c>
      <c r="GY13" s="48">
        <v>16458539.424053</v>
      </c>
      <c r="GZ13" s="48">
        <v>16509201.204792</v>
      </c>
      <c r="HA13" s="48">
        <v>16459946.107992001</v>
      </c>
      <c r="HB13" s="48">
        <v>16489938.615428001</v>
      </c>
    </row>
    <row r="14" spans="1:210"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c r="GY14" s="15" t="s">
        <v>65</v>
      </c>
      <c r="GZ14" s="15" t="s">
        <v>65</v>
      </c>
      <c r="HA14" s="15" t="s">
        <v>65</v>
      </c>
      <c r="HB14" s="15" t="s">
        <v>65</v>
      </c>
    </row>
    <row r="15" spans="1:210"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27825.073482</v>
      </c>
      <c r="GY15" s="15">
        <v>28136.022983999999</v>
      </c>
      <c r="GZ15" s="15">
        <v>28513.135588000001</v>
      </c>
      <c r="HA15" s="15">
        <v>28889.164109000001</v>
      </c>
      <c r="HB15" s="15">
        <v>29415.663045000001</v>
      </c>
    </row>
    <row r="16" spans="1:210"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3276306.0000809999</v>
      </c>
      <c r="GY16" s="15">
        <v>3311163.1681750002</v>
      </c>
      <c r="GZ16" s="15">
        <v>3347552.8858309998</v>
      </c>
      <c r="HA16" s="15">
        <v>3360784.9736100002</v>
      </c>
      <c r="HB16" s="15">
        <v>3365800.4056529999</v>
      </c>
    </row>
    <row r="17" spans="2:210"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12705163.954333</v>
      </c>
      <c r="GY17" s="15">
        <v>12728109.295017</v>
      </c>
      <c r="GZ17" s="15">
        <v>12649289.562760999</v>
      </c>
      <c r="HA17" s="15">
        <v>12675444.111063</v>
      </c>
      <c r="HB17" s="15">
        <v>12562367.432112001</v>
      </c>
    </row>
    <row r="18" spans="2:210"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c r="GY18" s="15" t="s">
        <v>65</v>
      </c>
      <c r="GZ18" s="15" t="s">
        <v>65</v>
      </c>
      <c r="HA18" s="15" t="s">
        <v>65</v>
      </c>
      <c r="HB18" s="15" t="s">
        <v>65</v>
      </c>
    </row>
    <row r="19" spans="2:210"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c r="GY19" s="15" t="s">
        <v>65</v>
      </c>
      <c r="GZ19" s="15" t="s">
        <v>65</v>
      </c>
      <c r="HA19" s="15" t="s">
        <v>65</v>
      </c>
      <c r="HB19" s="15" t="s">
        <v>65</v>
      </c>
    </row>
    <row r="20" spans="2:210"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78.874459999999999</v>
      </c>
      <c r="GY20" s="15">
        <v>74.905707000000007</v>
      </c>
      <c r="GZ20" s="15">
        <v>72.885975999999999</v>
      </c>
      <c r="HA20" s="15">
        <v>68.531357</v>
      </c>
      <c r="HB20" s="15">
        <v>64.380843999999996</v>
      </c>
    </row>
    <row r="21" spans="2:210"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19147893.469921</v>
      </c>
      <c r="GY21" s="15">
        <v>18618683.859092999</v>
      </c>
      <c r="GZ21" s="15">
        <v>18652179.060674001</v>
      </c>
      <c r="HA21" s="15">
        <v>18889206.882939</v>
      </c>
      <c r="HB21" s="15">
        <v>18856654.034703001</v>
      </c>
    </row>
    <row r="22" spans="2:210"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5945238.1119619999</v>
      </c>
      <c r="GY22" s="15">
        <v>5948908.6816880004</v>
      </c>
      <c r="GZ22" s="15">
        <v>5946993.8545350004</v>
      </c>
      <c r="HA22" s="15">
        <v>5935862.3568249997</v>
      </c>
      <c r="HB22" s="15">
        <v>5979631.5338150002</v>
      </c>
    </row>
    <row r="23" spans="2:210"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c r="HB23" s="15" t="s">
        <v>65</v>
      </c>
    </row>
    <row r="24" spans="2:210"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c r="GY24" s="15">
        <v>233238.612693</v>
      </c>
      <c r="GZ24" s="15">
        <v>242477.44984399999</v>
      </c>
      <c r="HA24" s="15">
        <v>242609.402118</v>
      </c>
      <c r="HB24" s="15">
        <v>241391.198221</v>
      </c>
    </row>
    <row r="25" spans="2:210"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c r="HB25" s="15" t="s">
        <v>65</v>
      </c>
    </row>
    <row r="26" spans="2:210"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c r="HB26" s="15" t="s">
        <v>65</v>
      </c>
    </row>
    <row r="27" spans="2:210"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369341.04557900003</v>
      </c>
      <c r="GY27" s="15">
        <v>361826.015457</v>
      </c>
      <c r="GZ27" s="15">
        <v>385144.35462200001</v>
      </c>
      <c r="HA27" s="15">
        <v>409779.88274299999</v>
      </c>
      <c r="HB27" s="15">
        <v>450156.13924699998</v>
      </c>
    </row>
    <row r="28" spans="2:210"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11072.727059000001</v>
      </c>
      <c r="GY28" s="15">
        <v>8077.0114450000001</v>
      </c>
      <c r="GZ28" s="15">
        <v>10441.660816</v>
      </c>
      <c r="HA28" s="15">
        <v>9797.556724</v>
      </c>
      <c r="HB28" s="15">
        <v>10353.964586</v>
      </c>
    </row>
    <row r="29" spans="2:210"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c r="GY29" s="15" t="s">
        <v>65</v>
      </c>
      <c r="GZ29" s="15" t="s">
        <v>65</v>
      </c>
      <c r="HA29" s="15" t="s">
        <v>65</v>
      </c>
      <c r="HB29" s="15" t="s">
        <v>65</v>
      </c>
    </row>
    <row r="30" spans="2:210"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15043365.880449001</v>
      </c>
      <c r="GY30" s="15">
        <v>14890074.235284001</v>
      </c>
      <c r="GZ30" s="15">
        <v>14706880.930296</v>
      </c>
      <c r="HA30" s="15">
        <v>14585920.612226</v>
      </c>
      <c r="HB30" s="15">
        <v>14700561.78967</v>
      </c>
    </row>
    <row r="31" spans="2:210"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c r="GY31" s="15" t="s">
        <v>65</v>
      </c>
      <c r="GZ31" s="15" t="s">
        <v>65</v>
      </c>
      <c r="HA31" s="15" t="s">
        <v>65</v>
      </c>
      <c r="HB31" s="15" t="s">
        <v>65</v>
      </c>
    </row>
    <row r="32" spans="2:210"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c r="GY32" s="15">
        <v>7989.3314</v>
      </c>
      <c r="GZ32" s="15">
        <v>8025.7556670000004</v>
      </c>
      <c r="HA32" s="15">
        <v>8066.0825340000001</v>
      </c>
      <c r="HB32" s="15">
        <v>7988.5417779999998</v>
      </c>
    </row>
    <row r="33" spans="2:210"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c r="GX33" s="16">
        <f t="shared" ref="GX33:GZ33" si="14">SUM(GX7:GX32)</f>
        <v>127908429.37479103</v>
      </c>
      <c r="GY33" s="16">
        <f t="shared" si="14"/>
        <v>126834832.01771301</v>
      </c>
      <c r="GZ33" s="16">
        <f t="shared" si="14"/>
        <v>127137148.53942302</v>
      </c>
      <c r="HA33" s="16">
        <f t="shared" ref="HA33:HB33" si="15">SUM(HA7:HA32)</f>
        <v>127670272.165096</v>
      </c>
      <c r="HB33" s="16">
        <f t="shared" si="15"/>
        <v>128236406.99806102</v>
      </c>
    </row>
    <row r="34" spans="2:210" ht="2.1" customHeight="1">
      <c r="BP34" s="14"/>
      <c r="BQ34" s="14"/>
      <c r="BR34" s="14"/>
      <c r="BS34" s="14"/>
      <c r="BT34" s="14"/>
      <c r="BU34" s="14"/>
      <c r="BV34" s="14"/>
    </row>
    <row r="35" spans="2:210"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0" ht="27">
      <c r="B38" s="44" t="s">
        <v>100</v>
      </c>
    </row>
    <row r="39" spans="2:210"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B39"/>
  <sheetViews>
    <sheetView zoomScaleNormal="100" workbookViewId="0">
      <pane xSplit="2" ySplit="6" topLeftCell="GM7" activePane="bottomRight" state="frozenSplit"/>
      <selection activeCell="HB24" sqref="HB24"/>
      <selection pane="topRight" activeCell="HB24" sqref="HB24"/>
      <selection pane="bottomLeft" activeCell="HB24" sqref="HB24"/>
      <selection pane="bottomRight" activeCell="HE29" sqref="HE29"/>
    </sheetView>
  </sheetViews>
  <sheetFormatPr baseColWidth="10" defaultColWidth="11.42578125" defaultRowHeight="15"/>
  <cols>
    <col min="1" max="1" width="12.5703125" style="24" customWidth="1"/>
    <col min="2" max="2" width="28.7109375" style="24" customWidth="1"/>
    <col min="3" max="166" width="9.7109375" style="24" customWidth="1"/>
    <col min="167" max="210" width="10.85546875" style="24" customWidth="1"/>
    <col min="211" max="16384" width="11.42578125" style="24"/>
  </cols>
  <sheetData>
    <row r="1" spans="1:21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0"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0"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0">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236106.073129</v>
      </c>
      <c r="GY7" s="25">
        <v>239701.10349099999</v>
      </c>
      <c r="GZ7" s="25">
        <v>240824.63838600001</v>
      </c>
      <c r="HA7" s="25">
        <v>239164.85280399999</v>
      </c>
      <c r="HB7" s="25">
        <v>240799.342229</v>
      </c>
    </row>
    <row r="8" spans="1:21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row>
    <row r="9" spans="1:210"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110222.580802</v>
      </c>
      <c r="GY9" s="25">
        <v>111636.879484</v>
      </c>
      <c r="GZ9" s="25">
        <v>111580.745421</v>
      </c>
      <c r="HA9" s="25">
        <v>113479.374633</v>
      </c>
      <c r="HB9" s="25">
        <v>114394.78402399999</v>
      </c>
    </row>
    <row r="10" spans="1:210"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4703088.7131209997</v>
      </c>
      <c r="GY10" s="25">
        <v>4726141.4227329995</v>
      </c>
      <c r="GZ10" s="25">
        <v>4729839.2350089997</v>
      </c>
      <c r="HA10" s="25">
        <v>4756822.5849989997</v>
      </c>
      <c r="HB10" s="25">
        <v>4747820.3844259996</v>
      </c>
    </row>
    <row r="11" spans="1:210"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2364440.7967730002</v>
      </c>
      <c r="GY11" s="25">
        <v>2371427.7160519999</v>
      </c>
      <c r="GZ11" s="25">
        <v>2386660.5683070002</v>
      </c>
      <c r="HA11" s="25">
        <v>2386948.9329329999</v>
      </c>
      <c r="HB11" s="25">
        <v>2394644.8048950001</v>
      </c>
    </row>
    <row r="12" spans="1:210"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2548251.8496019999</v>
      </c>
      <c r="GY13" s="49">
        <v>2581877.1526299999</v>
      </c>
      <c r="GZ13" s="49">
        <v>2605020.6261120001</v>
      </c>
      <c r="HA13" s="49">
        <v>2598261.7617159998</v>
      </c>
      <c r="HB13" s="49">
        <v>2601239.0844040001</v>
      </c>
    </row>
    <row r="14" spans="1:210"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756736.34608000005</v>
      </c>
      <c r="GY15" s="25">
        <v>769414.86555900006</v>
      </c>
      <c r="GZ15" s="25">
        <v>774213.18494199996</v>
      </c>
      <c r="HA15" s="25">
        <v>785494.02507900004</v>
      </c>
      <c r="HB15" s="25">
        <v>790729.92989300005</v>
      </c>
    </row>
    <row r="16" spans="1:210"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69839.732514000003</v>
      </c>
      <c r="GY16" s="25">
        <v>70483.028294999996</v>
      </c>
      <c r="GZ16" s="25">
        <v>71440.506699000005</v>
      </c>
      <c r="HA16" s="25">
        <v>73272.720428999994</v>
      </c>
      <c r="HB16" s="25">
        <v>75489.747109000004</v>
      </c>
    </row>
    <row r="17" spans="2:210"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2219265.335796</v>
      </c>
      <c r="GY17" s="25">
        <v>2230812.209479</v>
      </c>
      <c r="GZ17" s="25">
        <v>2232736.4665509998</v>
      </c>
      <c r="HA17" s="25">
        <v>2221348.8529739999</v>
      </c>
      <c r="HB17" s="25">
        <v>2214500.001468</v>
      </c>
    </row>
    <row r="18" spans="2:210"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69694.280954999995</v>
      </c>
      <c r="GY20" s="25">
        <v>71504.734246000007</v>
      </c>
      <c r="GZ20" s="25">
        <v>73474.59173</v>
      </c>
      <c r="HA20" s="25">
        <v>74885.272616999995</v>
      </c>
      <c r="HB20" s="25">
        <v>77406.515603000007</v>
      </c>
    </row>
    <row r="21" spans="2:210"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4794850.6529919999</v>
      </c>
      <c r="GY21" s="25">
        <v>4775317.0487839999</v>
      </c>
      <c r="GZ21" s="25">
        <v>4708626.1704059998</v>
      </c>
      <c r="HA21" s="25">
        <v>4722599.2059530001</v>
      </c>
      <c r="HB21" s="25">
        <v>4746410.4459619997</v>
      </c>
    </row>
    <row r="22" spans="2:210"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454564.37755700003</v>
      </c>
      <c r="GY22" s="25">
        <v>454341.15788399999</v>
      </c>
      <c r="GZ22" s="25">
        <v>455822.54409799998</v>
      </c>
      <c r="HA22" s="25">
        <v>453257.86888700002</v>
      </c>
      <c r="HB22" s="25">
        <v>454317.32435000001</v>
      </c>
    </row>
    <row r="23" spans="2:210"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c r="HB23" s="15" t="s">
        <v>65</v>
      </c>
    </row>
    <row r="24" spans="2:21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c r="GY24" s="15">
        <v>0</v>
      </c>
      <c r="GZ24" s="15">
        <v>0</v>
      </c>
      <c r="HA24" s="15">
        <v>0</v>
      </c>
      <c r="HB24" s="15">
        <v>0</v>
      </c>
    </row>
    <row r="25" spans="2:21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c r="HB25" s="15" t="s">
        <v>65</v>
      </c>
    </row>
    <row r="26" spans="2:21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c r="HB26" s="15" t="s">
        <v>65</v>
      </c>
    </row>
    <row r="27" spans="2:210"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85.440083000000001</v>
      </c>
      <c r="GY27" s="25">
        <v>93.867727000000002</v>
      </c>
      <c r="GZ27" s="25">
        <v>89.864491999999998</v>
      </c>
      <c r="HA27" s="25">
        <v>73.631093000000007</v>
      </c>
      <c r="HB27" s="25">
        <v>69.779107999999994</v>
      </c>
    </row>
    <row r="28" spans="2:21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row>
    <row r="29" spans="2:21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2132278.6145700002</v>
      </c>
      <c r="GY30" s="25">
        <v>2145390.8476180001</v>
      </c>
      <c r="GZ30" s="25">
        <v>2136759.255136</v>
      </c>
      <c r="HA30" s="25">
        <v>2167048.01229</v>
      </c>
      <c r="HB30" s="25">
        <v>2164898.5845880001</v>
      </c>
    </row>
    <row r="31" spans="2:21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20459424.793973994</v>
      </c>
      <c r="GY33" s="26">
        <v>20548142.033982001</v>
      </c>
      <c r="GZ33" s="26">
        <v>20527088.397288997</v>
      </c>
      <c r="HA33" s="26">
        <v>20592657.096407</v>
      </c>
      <c r="HB33" s="26">
        <v>20622720.728058998</v>
      </c>
    </row>
    <row r="34" spans="2:210"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c r="GY34" s="14" t="s">
        <v>65</v>
      </c>
      <c r="GZ34" s="14" t="s">
        <v>65</v>
      </c>
      <c r="HA34" s="14" t="s">
        <v>65</v>
      </c>
      <c r="HB34" s="14" t="s">
        <v>65</v>
      </c>
    </row>
    <row r="35" spans="2:21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0" ht="27">
      <c r="B38" s="44" t="s">
        <v>100</v>
      </c>
    </row>
    <row r="39" spans="2:21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B39"/>
  <sheetViews>
    <sheetView zoomScale="95" zoomScaleNormal="95" workbookViewId="0">
      <pane xSplit="2" ySplit="6" topLeftCell="GL7" activePane="bottomRight" state="frozenSplit"/>
      <selection activeCell="HB24" sqref="HB24"/>
      <selection pane="topRight" activeCell="HB24" sqref="HB24"/>
      <selection pane="bottomLeft" activeCell="HB24" sqref="HB24"/>
      <selection pane="bottomRight" activeCell="HB7" sqref="HB7:HB32"/>
    </sheetView>
  </sheetViews>
  <sheetFormatPr baseColWidth="10" defaultColWidth="11.42578125" defaultRowHeight="15"/>
  <cols>
    <col min="1" max="1" width="12.5703125" style="28" customWidth="1"/>
    <col min="2" max="2" width="28.7109375" style="28" customWidth="1"/>
    <col min="3" max="166" width="9.7109375" style="28" customWidth="1"/>
    <col min="167" max="210" width="10.85546875" style="28" customWidth="1"/>
    <col min="211" max="16384" width="11.42578125" style="28"/>
  </cols>
  <sheetData>
    <row r="1" spans="1:21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0"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0"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0"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c r="GY7" s="25">
        <v>1933677.475391</v>
      </c>
      <c r="GZ7" s="25">
        <v>1952590.133443</v>
      </c>
      <c r="HA7" s="25">
        <v>1968635.233616</v>
      </c>
      <c r="HB7" s="25">
        <v>1983841.197039</v>
      </c>
    </row>
    <row r="8" spans="1:21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row>
    <row r="9" spans="1:210"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c r="GY9" s="25">
        <v>1724270.0550289999</v>
      </c>
      <c r="GZ9" s="25">
        <v>1747427.1742769999</v>
      </c>
      <c r="HA9" s="25">
        <v>1678422.7911950001</v>
      </c>
      <c r="HB9" s="25">
        <v>1699007.06076</v>
      </c>
    </row>
    <row r="10" spans="1:210"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13218586.105588</v>
      </c>
      <c r="GY10" s="25">
        <v>13265387.693166001</v>
      </c>
      <c r="GZ10" s="25">
        <v>13383451.835546</v>
      </c>
      <c r="HA10" s="25">
        <v>13499416.17959</v>
      </c>
      <c r="HB10" s="25">
        <v>13589812.076183001</v>
      </c>
    </row>
    <row r="11" spans="1:210"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11282067.036509</v>
      </c>
      <c r="GY11" s="25">
        <v>11277517.927511999</v>
      </c>
      <c r="GZ11" s="25">
        <v>11341154.853713</v>
      </c>
      <c r="HA11" s="25">
        <v>11394458.537955999</v>
      </c>
      <c r="HB11" s="25">
        <v>11430776.619532</v>
      </c>
    </row>
    <row r="12" spans="1:210"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16245745.959660999</v>
      </c>
      <c r="GY13" s="49">
        <v>16302565.734468</v>
      </c>
      <c r="GZ13" s="49">
        <v>16484934.355590999</v>
      </c>
      <c r="HA13" s="49">
        <v>16681870.448617</v>
      </c>
      <c r="HB13" s="49">
        <v>16826806.527766999</v>
      </c>
    </row>
    <row r="14" spans="1:210"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654780.92421800003</v>
      </c>
      <c r="GY15" s="25">
        <v>656990.25081600004</v>
      </c>
      <c r="GZ15" s="25">
        <v>662467.94231199997</v>
      </c>
      <c r="HA15" s="25">
        <v>668176.712528</v>
      </c>
      <c r="HB15" s="25">
        <v>670535.88728999998</v>
      </c>
    </row>
    <row r="16" spans="1:210"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119381.906284</v>
      </c>
      <c r="GY16" s="25">
        <v>122441.369788</v>
      </c>
      <c r="GZ16" s="25">
        <v>124989.681436</v>
      </c>
      <c r="HA16" s="25">
        <v>125996.152561</v>
      </c>
      <c r="HB16" s="25">
        <v>129056.57731399999</v>
      </c>
    </row>
    <row r="17" spans="2:210"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c r="GY17" s="25">
        <v>7230069.2684739996</v>
      </c>
      <c r="GZ17" s="25">
        <v>7293479.7251479998</v>
      </c>
      <c r="HA17" s="25">
        <v>7355434.8664969997</v>
      </c>
      <c r="HB17" s="25">
        <v>7411878.0047070002</v>
      </c>
    </row>
    <row r="18" spans="2:210"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12037.319775</v>
      </c>
      <c r="GY20" s="25">
        <v>11820.292614</v>
      </c>
      <c r="GZ20" s="25">
        <v>11685.009145</v>
      </c>
      <c r="HA20" s="25">
        <v>11525.438690000001</v>
      </c>
      <c r="HB20" s="25">
        <v>11337.819007</v>
      </c>
    </row>
    <row r="21" spans="2:210"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17579666.737470001</v>
      </c>
      <c r="GY21" s="25">
        <v>17512087.154382002</v>
      </c>
      <c r="GZ21" s="25">
        <v>17565723.595998</v>
      </c>
      <c r="HA21" s="25">
        <v>17600471.990279999</v>
      </c>
      <c r="HB21" s="25">
        <v>17622625.063544001</v>
      </c>
    </row>
    <row r="22" spans="2:210"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1292099.57033</v>
      </c>
      <c r="GY22" s="25">
        <v>1295869.8670920001</v>
      </c>
      <c r="GZ22" s="25">
        <v>1309408.310641</v>
      </c>
      <c r="HA22" s="25">
        <v>1324878.9553340001</v>
      </c>
      <c r="HB22" s="25">
        <v>1340862.6274870001</v>
      </c>
    </row>
    <row r="23" spans="2:210"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c r="GY24" s="25">
        <v>0</v>
      </c>
      <c r="GZ24" s="25">
        <v>0</v>
      </c>
      <c r="HA24" s="25">
        <v>0</v>
      </c>
      <c r="HB24" s="25">
        <v>0</v>
      </c>
    </row>
    <row r="25" spans="2:21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c r="GY27" s="25">
        <v>0</v>
      </c>
      <c r="GZ27" s="25">
        <v>0</v>
      </c>
      <c r="HA27" s="25">
        <v>0</v>
      </c>
      <c r="HB27" s="25">
        <v>0</v>
      </c>
    </row>
    <row r="28" spans="2:21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row>
    <row r="29" spans="2:21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14128681.536947999</v>
      </c>
      <c r="GY30" s="25">
        <v>14102586.587476</v>
      </c>
      <c r="GZ30" s="25">
        <v>14168468.527114</v>
      </c>
      <c r="HA30" s="25">
        <v>14239508.143997001</v>
      </c>
      <c r="HB30" s="25">
        <v>14309147.837011</v>
      </c>
    </row>
    <row r="31" spans="2:21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85364326.801063001</v>
      </c>
      <c r="GY33" s="26">
        <v>85435283.676207989</v>
      </c>
      <c r="GZ33" s="26">
        <v>86045781.144363999</v>
      </c>
      <c r="HA33" s="26">
        <v>86548795.450860992</v>
      </c>
      <c r="HB33" s="26">
        <v>87025687.297641009</v>
      </c>
    </row>
    <row r="34" spans="2:210" s="14" customFormat="1" ht="2.1" customHeight="1"/>
    <row r="35" spans="2:21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0" ht="27">
      <c r="B38" s="44" t="s">
        <v>100</v>
      </c>
    </row>
    <row r="39" spans="2:21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B39"/>
  <sheetViews>
    <sheetView zoomScale="95" zoomScaleNormal="95" workbookViewId="0">
      <pane xSplit="2" ySplit="6" topLeftCell="GN7" activePane="bottomRight" state="frozenSplit"/>
      <selection activeCell="HB24" sqref="HB24"/>
      <selection pane="topRight" activeCell="HB24" sqref="HB24"/>
      <selection pane="bottomLeft" activeCell="HB24" sqref="HB24"/>
      <selection pane="bottomRight" activeCell="HD15" sqref="HD15"/>
    </sheetView>
  </sheetViews>
  <sheetFormatPr baseColWidth="10" defaultColWidth="11.42578125" defaultRowHeight="15"/>
  <cols>
    <col min="1" max="1" width="12.5703125" style="28" customWidth="1"/>
    <col min="2" max="2" width="28.7109375" style="28" customWidth="1"/>
    <col min="3" max="166" width="9.7109375" style="28" customWidth="1"/>
    <col min="167" max="210" width="10.85546875" style="28" customWidth="1"/>
    <col min="211" max="16384" width="11.42578125" style="28"/>
  </cols>
  <sheetData>
    <row r="1" spans="1:21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0"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0"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592964.42920000001</v>
      </c>
      <c r="GY7" s="25">
        <v>643689.32984400005</v>
      </c>
      <c r="GZ7" s="25">
        <v>588197.342619</v>
      </c>
      <c r="HA7" s="25">
        <v>592103.32989499997</v>
      </c>
      <c r="HB7" s="25">
        <v>614206.31643400004</v>
      </c>
    </row>
    <row r="8" spans="1:21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row>
    <row r="9" spans="1:210"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264961.81780999998</v>
      </c>
      <c r="GY9" s="25">
        <v>251804.181163</v>
      </c>
      <c r="GZ9" s="25">
        <v>244175.736684</v>
      </c>
      <c r="HA9" s="25">
        <v>231567.67131999999</v>
      </c>
      <c r="HB9" s="25">
        <v>262736.70024099998</v>
      </c>
    </row>
    <row r="10" spans="1:210"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2552854.3028899999</v>
      </c>
      <c r="GY10" s="25">
        <v>2575485.2279170002</v>
      </c>
      <c r="GZ10" s="25">
        <v>2496058.0799659998</v>
      </c>
      <c r="HA10" s="25">
        <v>2332928.3469130001</v>
      </c>
      <c r="HB10" s="25">
        <v>2398272.899154</v>
      </c>
    </row>
    <row r="11" spans="1:210"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2710211.1557720001</v>
      </c>
      <c r="GY11" s="25">
        <v>2802768.0401349999</v>
      </c>
      <c r="GZ11" s="25">
        <v>2547931.0964390002</v>
      </c>
      <c r="HA11" s="25">
        <v>2607964.872219</v>
      </c>
      <c r="HB11" s="25">
        <v>2760637.0747210002</v>
      </c>
    </row>
    <row r="12" spans="1:210"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2278986.151575</v>
      </c>
      <c r="GY13" s="49">
        <v>2261523.0631769998</v>
      </c>
      <c r="GZ13" s="49">
        <v>2221159.5468100002</v>
      </c>
      <c r="HA13" s="49">
        <v>2169815.3652730002</v>
      </c>
      <c r="HB13" s="49">
        <v>2343638.4841140001</v>
      </c>
    </row>
    <row r="14" spans="1:210"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row>
    <row r="16" spans="1:210"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174708.39150100001</v>
      </c>
      <c r="GY16" s="25">
        <v>185726.495631</v>
      </c>
      <c r="GZ16" s="25">
        <v>180659.168232</v>
      </c>
      <c r="HA16" s="25">
        <v>188874.73583300001</v>
      </c>
      <c r="HB16" s="25">
        <v>192563.02371199999</v>
      </c>
    </row>
    <row r="17" spans="2:210"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1966827.5155150001</v>
      </c>
      <c r="GY17" s="25">
        <v>1875043.7469289999</v>
      </c>
      <c r="GZ17" s="25">
        <v>1751568.152669</v>
      </c>
      <c r="HA17" s="25">
        <v>1568429.8095730001</v>
      </c>
      <c r="HB17" s="25">
        <v>1542295.425758</v>
      </c>
    </row>
    <row r="18" spans="2:210"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row>
    <row r="21" spans="2:210"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2269612.538131</v>
      </c>
      <c r="GY21" s="25">
        <v>2214772.1771900002</v>
      </c>
      <c r="GZ21" s="25">
        <v>2159346.3053009999</v>
      </c>
      <c r="HA21" s="25">
        <v>2181570.548155</v>
      </c>
      <c r="HB21" s="25">
        <v>2254178.7699790001</v>
      </c>
    </row>
    <row r="22" spans="2:210"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297915.08868300001</v>
      </c>
      <c r="GY22" s="25">
        <v>287105.41031000001</v>
      </c>
      <c r="GZ22" s="25">
        <v>276775.31998700002</v>
      </c>
      <c r="HA22" s="25">
        <v>283918.818699</v>
      </c>
      <c r="HB22" s="25">
        <v>288026.82726400002</v>
      </c>
    </row>
    <row r="23" spans="2:210"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25">
        <v>0</v>
      </c>
      <c r="GY24" s="25">
        <v>726.09048700000005</v>
      </c>
      <c r="GZ24" s="25">
        <v>707.15049699999997</v>
      </c>
      <c r="HA24" s="25">
        <v>708.857933</v>
      </c>
      <c r="HB24" s="25">
        <v>713.76669100000004</v>
      </c>
    </row>
    <row r="25" spans="2:21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c r="GY27" s="25">
        <v>29991.421241</v>
      </c>
      <c r="GZ27" s="25">
        <v>16673.964626000001</v>
      </c>
      <c r="HA27" s="25">
        <v>16448.346863999999</v>
      </c>
      <c r="HB27" s="25">
        <v>16204.817333999999</v>
      </c>
    </row>
    <row r="28" spans="2:21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row>
    <row r="29" spans="2:210"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1878914.319773</v>
      </c>
      <c r="GY30" s="25">
        <v>1780299.4103590001</v>
      </c>
      <c r="GZ30" s="25">
        <v>1724154.8151509999</v>
      </c>
      <c r="HA30" s="25">
        <v>1686970.116073</v>
      </c>
      <c r="HB30" s="25">
        <v>1659777.3334009999</v>
      </c>
    </row>
    <row r="31" spans="2:210"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15023059.179453999</v>
      </c>
      <c r="GY33" s="26">
        <v>14908934.594383001</v>
      </c>
      <c r="GZ33" s="26">
        <v>14207406.678981002</v>
      </c>
      <c r="HA33" s="26">
        <v>13861300.818750001</v>
      </c>
      <c r="HB33" s="26">
        <v>14333251.438803</v>
      </c>
    </row>
    <row r="34" spans="2:210" s="14" customFormat="1" ht="2.1" customHeight="1"/>
    <row r="35" spans="2:21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0" ht="27">
      <c r="B38" s="44" t="s">
        <v>100</v>
      </c>
    </row>
    <row r="39" spans="2:21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B38"/>
  <sheetViews>
    <sheetView zoomScale="95" zoomScaleNormal="95" workbookViewId="0">
      <pane xSplit="2" ySplit="6" topLeftCell="GL7" activePane="bottomRight" state="frozenSplit"/>
      <selection activeCell="HB24" sqref="HB24"/>
      <selection pane="topRight" activeCell="HB24" sqref="HB24"/>
      <selection pane="bottomLeft" activeCell="HB24" sqref="HB24"/>
      <selection pane="bottomRight" activeCell="HB7" sqref="HB7:HB32"/>
    </sheetView>
  </sheetViews>
  <sheetFormatPr baseColWidth="10" defaultColWidth="11.42578125" defaultRowHeight="15"/>
  <cols>
    <col min="1" max="1" width="12.5703125" style="28" customWidth="1"/>
    <col min="2" max="2" width="28.7109375" style="28" customWidth="1"/>
    <col min="3" max="166" width="9.7109375" style="28" customWidth="1"/>
    <col min="167" max="210" width="10.85546875" style="28" customWidth="1"/>
    <col min="211" max="16384" width="11.42578125" style="28"/>
  </cols>
  <sheetData>
    <row r="1" spans="1:21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0"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0"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7179088.9156010002</v>
      </c>
      <c r="HA7" s="25">
        <f>IFERROR('1_02'!HA7+'1_05'!HA7,"ND")</f>
        <v>7196125.2471380001</v>
      </c>
      <c r="HB7" s="25">
        <f>IFERROR('1_02'!HB7+'1_05'!HB7,"ND")</f>
        <v>7280919.1508299997</v>
      </c>
    </row>
    <row r="8" spans="1:21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2747920.0387729998</v>
      </c>
      <c r="HA8" s="25">
        <f>IFERROR('1_02'!HA8+'1_05'!HA8,"ND")</f>
        <v>2735082.478722</v>
      </c>
      <c r="HB8" s="25">
        <f>IFERROR('1_02'!HB8+'1_05'!HB8,"ND")</f>
        <v>2770426.2063500001</v>
      </c>
    </row>
    <row r="9" spans="1:210"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3275429.3890570002</v>
      </c>
      <c r="HA9" s="25">
        <f>IFERROR('1_02'!HA9+'1_05'!HA9,"ND")</f>
        <v>3297442.7953040004</v>
      </c>
      <c r="HB9" s="25">
        <f>IFERROR('1_02'!HB9+'1_05'!HB9,"ND")</f>
        <v>3375077.0946269999</v>
      </c>
    </row>
    <row r="10" spans="1:210"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24245662.846388001</v>
      </c>
      <c r="HA10" s="25">
        <f>IFERROR('1_02'!HA10+'1_05'!HA10,"ND")</f>
        <v>24211357.867620997</v>
      </c>
      <c r="HB10" s="25">
        <f>IFERROR('1_02'!HB10+'1_05'!HB10,"ND")</f>
        <v>24288805.630596999</v>
      </c>
    </row>
    <row r="11" spans="1:210"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23078636.863910001</v>
      </c>
      <c r="HA11" s="25">
        <f>IFERROR('1_02'!HA11+'1_05'!HA11,"ND")</f>
        <v>23388452.332417998</v>
      </c>
      <c r="HB11" s="25">
        <f>IFERROR('1_02'!HB11+'1_05'!HB11,"ND")</f>
        <v>23862708.207105</v>
      </c>
    </row>
    <row r="12" spans="1:210"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c r="HA12" s="25" t="str">
        <f>IFERROR('1_02'!HA12+'1_05'!HA12,"ND")</f>
        <v>ND</v>
      </c>
      <c r="HB12" s="25" t="str">
        <f>IFERROR('1_02'!HB12+'1_05'!HB12,"ND")</f>
        <v>ND</v>
      </c>
    </row>
    <row r="13" spans="1:210"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18730360.751602001</v>
      </c>
      <c r="HA13" s="49">
        <f>IFERROR('1_02'!HA13+'1_05'!HA13,"ND")</f>
        <v>18629761.473265</v>
      </c>
      <c r="HB13" s="49">
        <f>IFERROR('1_02'!HB13+'1_05'!HB13,"ND")</f>
        <v>18833577.099541999</v>
      </c>
    </row>
    <row r="14" spans="1:210"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c r="HA14" s="25" t="str">
        <f>IFERROR('1_02'!HA14+'1_05'!HA14,"ND")</f>
        <v>ND</v>
      </c>
      <c r="HB14" s="25" t="str">
        <f>IFERROR('1_02'!HB14+'1_05'!HB14,"ND")</f>
        <v>ND</v>
      </c>
    </row>
    <row r="15" spans="1:210"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28513.135588000001</v>
      </c>
      <c r="HA15" s="25">
        <f>IFERROR('1_02'!HA15+'1_05'!HA15,"ND")</f>
        <v>28889.164109000001</v>
      </c>
      <c r="HB15" s="25">
        <f>IFERROR('1_02'!HB15+'1_05'!HB15,"ND")</f>
        <v>29415.663045000001</v>
      </c>
    </row>
    <row r="16" spans="1:210"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3528212.0540629998</v>
      </c>
      <c r="HA16" s="25">
        <f>IFERROR('1_02'!HA16+'1_05'!HA16,"ND")</f>
        <v>3549659.7094430001</v>
      </c>
      <c r="HB16" s="25">
        <f>IFERROR('1_02'!HB16+'1_05'!HB16,"ND")</f>
        <v>3558363.4293649998</v>
      </c>
    </row>
    <row r="17" spans="2:210"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14400857.715429999</v>
      </c>
      <c r="HA17" s="25">
        <f>IFERROR('1_02'!HA17+'1_05'!HA17,"ND")</f>
        <v>14243873.920636</v>
      </c>
      <c r="HB17" s="25">
        <f>IFERROR('1_02'!HB17+'1_05'!HB17,"ND")</f>
        <v>14104662.857870001</v>
      </c>
    </row>
    <row r="18" spans="2:210"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c r="HA18" s="25" t="str">
        <f>IFERROR('1_02'!HA18+'1_05'!HA18,"ND")</f>
        <v>ND</v>
      </c>
      <c r="HB18" s="25" t="str">
        <f>IFERROR('1_02'!HB18+'1_05'!HB18,"ND")</f>
        <v>ND</v>
      </c>
    </row>
    <row r="19" spans="2:21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c r="HA19" s="25" t="str">
        <f>IFERROR('1_02'!HA19+'1_05'!HA19,"ND")</f>
        <v>ND</v>
      </c>
      <c r="HB19" s="25" t="str">
        <f>IFERROR('1_02'!HB19+'1_05'!HB19,"ND")</f>
        <v>ND</v>
      </c>
    </row>
    <row r="20" spans="2:210"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72.885975999999999</v>
      </c>
      <c r="HA20" s="25">
        <f>IFERROR('1_02'!HA20+'1_05'!HA20,"ND")</f>
        <v>68.531357</v>
      </c>
      <c r="HB20" s="25">
        <f>IFERROR('1_02'!HB20+'1_05'!HB20,"ND")</f>
        <v>64.380843999999996</v>
      </c>
    </row>
    <row r="21" spans="2:210"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20811525.365975</v>
      </c>
      <c r="HA21" s="25">
        <f>IFERROR('1_02'!HA21+'1_05'!HA21,"ND")</f>
        <v>21070777.431093998</v>
      </c>
      <c r="HB21" s="25">
        <f>IFERROR('1_02'!HB21+'1_05'!HB21,"ND")</f>
        <v>21110832.804682001</v>
      </c>
    </row>
    <row r="22" spans="2:210"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6223769.1745220004</v>
      </c>
      <c r="HA22" s="25">
        <f>IFERROR('1_02'!HA22+'1_05'!HA22,"ND")</f>
        <v>6219781.1755240001</v>
      </c>
      <c r="HB22" s="25">
        <f>IFERROR('1_02'!HB22+'1_05'!HB22,"ND")</f>
        <v>6267658.3610789999</v>
      </c>
    </row>
    <row r="23" spans="2:210"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c r="HA23" s="25" t="str">
        <f>IFERROR('1_02'!HA23+'1_05'!HA23,"ND")</f>
        <v>ND</v>
      </c>
      <c r="HB23" s="25" t="str">
        <f>IFERROR('1_02'!HB23+'1_05'!HB23,"ND")</f>
        <v>ND</v>
      </c>
    </row>
    <row r="24" spans="2:21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243184.60034099998</v>
      </c>
      <c r="HA24" s="25">
        <f>IFERROR('1_02'!HA24+'1_05'!HA24,"ND")</f>
        <v>243318.26005099999</v>
      </c>
      <c r="HB24" s="25">
        <f>IFERROR('1_02'!HB24+'1_05'!HB24,"ND")</f>
        <v>242104.964912</v>
      </c>
    </row>
    <row r="25" spans="2:21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c r="HA25" s="25" t="str">
        <f>IFERROR('1_02'!HA25+'1_05'!HA25,"ND")</f>
        <v>ND</v>
      </c>
      <c r="HB25" s="25" t="str">
        <f>IFERROR('1_02'!HB25+'1_05'!HB25,"ND")</f>
        <v>ND</v>
      </c>
    </row>
    <row r="26" spans="2:21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c r="HA26" s="25" t="str">
        <f>IFERROR('1_02'!HA26+'1_05'!HA26,"ND")</f>
        <v>ND</v>
      </c>
      <c r="HB26" s="25" t="str">
        <f>IFERROR('1_02'!HB26+'1_05'!HB26,"ND")</f>
        <v>ND</v>
      </c>
    </row>
    <row r="27" spans="2:210"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401818.31924800004</v>
      </c>
      <c r="HA27" s="25">
        <f>IFERROR('1_02'!HA27+'1_05'!HA27,"ND")</f>
        <v>426228.22960700002</v>
      </c>
      <c r="HB27" s="25">
        <f>IFERROR('1_02'!HB27+'1_05'!HB27,"ND")</f>
        <v>466360.95658100001</v>
      </c>
    </row>
    <row r="28" spans="2:210"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10441.660816</v>
      </c>
      <c r="HA28" s="25">
        <f>IFERROR('1_02'!HA28+'1_05'!HA28,"ND")</f>
        <v>9797.556724</v>
      </c>
      <c r="HB28" s="25">
        <f>IFERROR('1_02'!HB28+'1_05'!HB28,"ND")</f>
        <v>10353.964586</v>
      </c>
    </row>
    <row r="29" spans="2:210"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c r="HA29" s="25" t="str">
        <f>IFERROR('1_02'!HA29+'1_05'!HA29,"ND")</f>
        <v>ND</v>
      </c>
      <c r="HB29" s="25" t="str">
        <f>IFERROR('1_02'!HB29+'1_05'!HB29,"ND")</f>
        <v>ND</v>
      </c>
    </row>
    <row r="30" spans="2:210"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16431035.745447</v>
      </c>
      <c r="HA30" s="25">
        <f>IFERROR('1_02'!HA30+'1_05'!HA30,"ND")</f>
        <v>16272890.728298999</v>
      </c>
      <c r="HB30" s="25">
        <f>IFERROR('1_02'!HB30+'1_05'!HB30,"ND")</f>
        <v>16360339.123071</v>
      </c>
    </row>
    <row r="31" spans="2:210"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c r="HA31" s="25" t="str">
        <f>IFERROR('1_02'!HA31+'1_05'!HA31,"ND")</f>
        <v>ND</v>
      </c>
      <c r="HB31" s="25" t="str">
        <f>IFERROR('1_02'!HB31+'1_05'!HB31,"ND")</f>
        <v>ND</v>
      </c>
    </row>
    <row r="32" spans="2:21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8025.7556670000004</v>
      </c>
      <c r="HA32" s="25">
        <f>IFERROR('1_02'!HA32+'1_05'!HA32,"ND")</f>
        <v>8066.0825340000001</v>
      </c>
      <c r="HB32" s="25">
        <f>IFERROR('1_02'!HB32+'1_05'!HB32,"ND")</f>
        <v>7988.5417779999998</v>
      </c>
    </row>
    <row r="33" spans="2:210"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141344555.21840402</v>
      </c>
      <c r="HA33" s="26">
        <f>IFERROR('1_02'!HA33+'1_05'!HA33,"ND")</f>
        <v>141531572.98384601</v>
      </c>
      <c r="HB33" s="26">
        <f>IFERROR('1_02'!HB33+'1_05'!HB33,"ND")</f>
        <v>142569658.43686402</v>
      </c>
    </row>
    <row r="34" spans="2:210" s="14" customFormat="1" ht="2.1" customHeight="1"/>
    <row r="35" spans="2:21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10"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HB39"/>
  <sheetViews>
    <sheetView zoomScale="95" zoomScaleNormal="95" workbookViewId="0">
      <pane xSplit="2" ySplit="6" topLeftCell="GL7" activePane="bottomRight" state="frozenSplit"/>
      <selection activeCell="HB24" sqref="HB24"/>
      <selection pane="topRight" activeCell="HB24" sqref="HB24"/>
      <selection pane="bottomLeft" activeCell="HB24" sqref="HB24"/>
      <selection pane="bottomRight" activeCell="HB7" sqref="HB7:HB32"/>
    </sheetView>
  </sheetViews>
  <sheetFormatPr baseColWidth="10" defaultColWidth="11.42578125" defaultRowHeight="9"/>
  <cols>
    <col min="1" max="1" width="12.5703125" style="14" customWidth="1"/>
    <col min="2" max="2" width="28.7109375" style="14" customWidth="1"/>
    <col min="3" max="166" width="9.7109375" style="14" customWidth="1"/>
    <col min="167" max="210" width="10.85546875" style="14" customWidth="1"/>
    <col min="211" max="16384" width="11.42578125" style="14"/>
  </cols>
  <sheetData>
    <row r="1" spans="1:210"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0"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0"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0"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c r="GY7" s="25">
        <v>7086840.1591670001</v>
      </c>
      <c r="GZ7" s="25">
        <v>7239548.0912769996</v>
      </c>
      <c r="HA7" s="25">
        <v>7135453.882034</v>
      </c>
      <c r="HB7" s="25">
        <v>7324058.9635509998</v>
      </c>
    </row>
    <row r="8" spans="1:21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c r="GY8" s="25">
        <v>1940975.3803109999</v>
      </c>
      <c r="GZ8" s="25">
        <v>2032402.0256660001</v>
      </c>
      <c r="HA8" s="25">
        <v>2020297.6680020001</v>
      </c>
      <c r="HB8" s="25">
        <v>2019273.589899</v>
      </c>
    </row>
    <row r="9" spans="1:210"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c r="GY9" s="25">
        <v>4150632.5691559999</v>
      </c>
      <c r="GZ9" s="25">
        <v>4163868.1214600001</v>
      </c>
      <c r="HA9" s="25">
        <v>4115008.7813639999</v>
      </c>
      <c r="HB9" s="25">
        <v>4132710.1097829998</v>
      </c>
    </row>
    <row r="10" spans="1:210"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c r="GY10" s="25">
        <v>33423555.257571999</v>
      </c>
      <c r="GZ10" s="25">
        <v>33714164.670878999</v>
      </c>
      <c r="HA10" s="25">
        <v>34244039.207474001</v>
      </c>
      <c r="HB10" s="25">
        <v>34444178.592693001</v>
      </c>
    </row>
    <row r="11" spans="1:210"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c r="GY11" s="25">
        <v>27333899.908239</v>
      </c>
      <c r="GZ11" s="25">
        <v>27471884.361951001</v>
      </c>
      <c r="HA11" s="25">
        <v>27621808.882888</v>
      </c>
      <c r="HB11" s="25">
        <v>27656845.805085</v>
      </c>
    </row>
    <row r="12" spans="1:210"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c r="GY13" s="49">
        <v>33075981.355861999</v>
      </c>
      <c r="GZ13" s="49">
        <v>33407868.443296999</v>
      </c>
      <c r="HA13" s="49">
        <v>33661348.041522004</v>
      </c>
      <c r="HB13" s="49">
        <v>33777837.224771999</v>
      </c>
    </row>
    <row r="14" spans="1:210"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c r="GY15" s="25">
        <v>1498169.8090349999</v>
      </c>
      <c r="GZ15" s="25">
        <v>1508441.9755780001</v>
      </c>
      <c r="HA15" s="25">
        <v>1525284.6187839999</v>
      </c>
      <c r="HB15" s="25">
        <v>1532894.0890879999</v>
      </c>
    </row>
    <row r="16" spans="1:210"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c r="GY16" s="25">
        <v>3226656.1522240001</v>
      </c>
      <c r="GZ16" s="25">
        <v>3269739.7899770001</v>
      </c>
      <c r="HA16" s="25">
        <v>3276683.3174060001</v>
      </c>
      <c r="HB16" s="25">
        <v>3301058.2272410002</v>
      </c>
    </row>
    <row r="17" spans="2:210"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c r="GY17" s="25">
        <v>18505022.563352</v>
      </c>
      <c r="GZ17" s="25">
        <v>18423522.249568999</v>
      </c>
      <c r="HA17" s="25">
        <v>18441472.795423999</v>
      </c>
      <c r="HB17" s="25">
        <v>18446742.058100998</v>
      </c>
    </row>
    <row r="18" spans="2:210"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c r="GY20" s="25">
        <v>83399.932566999996</v>
      </c>
      <c r="GZ20" s="25">
        <v>85232.486850999994</v>
      </c>
      <c r="HA20" s="25">
        <v>86479.242664000005</v>
      </c>
      <c r="HB20" s="25">
        <v>88808.715454000005</v>
      </c>
    </row>
    <row r="21" spans="2:210"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c r="GY21" s="25">
        <v>35722450.595276996</v>
      </c>
      <c r="GZ21" s="25">
        <v>35661237.713642001</v>
      </c>
      <c r="HA21" s="25">
        <v>36021136.350959003</v>
      </c>
      <c r="HB21" s="25">
        <v>36069501.648079</v>
      </c>
    </row>
    <row r="22" spans="2:210"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c r="GY22" s="25">
        <v>6464314.7426239997</v>
      </c>
      <c r="GZ22" s="25">
        <v>6476473.5596890002</v>
      </c>
      <c r="HA22" s="25">
        <v>6476870.1738360003</v>
      </c>
      <c r="HB22" s="25">
        <v>6550607.2778150002</v>
      </c>
    </row>
    <row r="23" spans="2:210"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c r="GY24" s="25">
        <v>122900.013936</v>
      </c>
      <c r="GZ24" s="25">
        <v>123300.734711</v>
      </c>
      <c r="HA24" s="25">
        <v>127351.273824</v>
      </c>
      <c r="HB24" s="25">
        <v>127942.750804</v>
      </c>
    </row>
    <row r="25" spans="2:210"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c r="GY27" s="25">
        <v>206873.9927</v>
      </c>
      <c r="GZ27" s="25">
        <v>217346.05356900001</v>
      </c>
      <c r="HA27" s="25">
        <v>227736.86429299999</v>
      </c>
      <c r="HB27" s="25">
        <v>251717.56614099999</v>
      </c>
    </row>
    <row r="28" spans="2:210"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c r="GY28" s="25">
        <v>7189.3341549999996</v>
      </c>
      <c r="GZ28" s="25">
        <v>106.627099</v>
      </c>
      <c r="HA28" s="25">
        <v>128.265501</v>
      </c>
      <c r="HB28" s="25">
        <v>28.454215000000001</v>
      </c>
    </row>
    <row r="29" spans="2:210"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c r="GY30" s="25">
        <v>26397343.385674998</v>
      </c>
      <c r="GZ30" s="25">
        <v>26513171.136596002</v>
      </c>
      <c r="HA30" s="25">
        <v>26543462.094331</v>
      </c>
      <c r="HB30" s="25">
        <v>26967536.037928</v>
      </c>
    </row>
    <row r="31" spans="2:210"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c r="GY32" s="25">
        <v>7989.3314</v>
      </c>
      <c r="GZ32" s="25">
        <v>8025.7556670000004</v>
      </c>
      <c r="HA32" s="25">
        <v>8066.0825340000001</v>
      </c>
      <c r="HB32" s="25">
        <v>7988.5417779999998</v>
      </c>
    </row>
    <row r="33" spans="2:210"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c r="GY33" s="26">
        <v>199254194.48325202</v>
      </c>
      <c r="GZ33" s="26">
        <v>200316333.79747802</v>
      </c>
      <c r="HA33" s="26">
        <v>201532627.54283997</v>
      </c>
      <c r="HB33" s="26">
        <v>202699729.65242699</v>
      </c>
    </row>
    <row r="34" spans="2:210" ht="2.1" customHeight="1"/>
    <row r="35" spans="2:21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0" ht="27">
      <c r="B38" s="44" t="s">
        <v>100</v>
      </c>
    </row>
    <row r="39" spans="2:2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HB39"/>
  <sheetViews>
    <sheetView zoomScale="95" zoomScaleNormal="95" workbookViewId="0">
      <pane xSplit="2" ySplit="6" topLeftCell="GL7" activePane="bottomRight" state="frozenSplit"/>
      <selection activeCell="HB24" sqref="HB24"/>
      <selection pane="topRight" activeCell="HB24" sqref="HB24"/>
      <selection pane="bottomLeft" activeCell="HB24" sqref="HB24"/>
      <selection pane="bottomRight" activeCell="HF23" sqref="HF23"/>
    </sheetView>
  </sheetViews>
  <sheetFormatPr baseColWidth="10" defaultColWidth="11.42578125" defaultRowHeight="9"/>
  <cols>
    <col min="1" max="1" width="12.5703125" style="14" customWidth="1"/>
    <col min="2" max="2" width="28.7109375" style="14" customWidth="1"/>
    <col min="3" max="166" width="9.7109375" style="14" customWidth="1"/>
    <col min="167" max="210" width="10.85546875" style="14" customWidth="1"/>
    <col min="211" max="16384" width="11.42578125" style="14"/>
  </cols>
  <sheetData>
    <row r="1" spans="1:21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0"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0"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c r="GY7" s="25">
        <v>731646.35910299991</v>
      </c>
      <c r="GZ7" s="25">
        <v>610798.00229482236</v>
      </c>
      <c r="HA7" s="25">
        <v>737989.04070595687</v>
      </c>
      <c r="HB7" s="25">
        <v>783106.08800700004</v>
      </c>
    </row>
    <row r="8" spans="1:21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c r="GY8" s="25">
        <v>170323.52676040138</v>
      </c>
      <c r="GZ8" s="25">
        <v>168756.59732230831</v>
      </c>
      <c r="HA8" s="25">
        <v>168761.0793040088</v>
      </c>
      <c r="HB8" s="25">
        <v>178451.59523724744</v>
      </c>
    </row>
    <row r="9" spans="1:210"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c r="GY9" s="25">
        <v>159511.28685600002</v>
      </c>
      <c r="GZ9" s="25">
        <v>183243.41588100002</v>
      </c>
      <c r="HA9" s="25">
        <v>196663.71064759887</v>
      </c>
      <c r="HB9" s="25">
        <v>203987.06688483956</v>
      </c>
    </row>
    <row r="10" spans="1:210"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c r="GY10" s="25">
        <v>2677960.9854697743</v>
      </c>
      <c r="GZ10" s="25">
        <v>2812479.2358049974</v>
      </c>
      <c r="HA10" s="25">
        <v>2714358.4829487954</v>
      </c>
      <c r="HB10" s="25">
        <v>2770153.6196825863</v>
      </c>
    </row>
    <row r="11" spans="1:210"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c r="GY11" s="25">
        <v>2760168.0070806746</v>
      </c>
      <c r="GZ11" s="25">
        <v>2863056.4544561738</v>
      </c>
      <c r="HA11" s="25">
        <v>2946066.7379099973</v>
      </c>
      <c r="HB11" s="25">
        <v>3318764.4620549986</v>
      </c>
    </row>
    <row r="12" spans="1:210"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c r="GY13" s="25">
        <v>3133084.6244332874</v>
      </c>
      <c r="GZ13" s="25">
        <v>3133591.881108168</v>
      </c>
      <c r="HA13" s="25">
        <v>3169040.739703841</v>
      </c>
      <c r="HB13" s="25">
        <v>3304524.6781489486</v>
      </c>
    </row>
    <row r="14" spans="1:210"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c r="GY15" s="25">
        <v>2.494319</v>
      </c>
      <c r="GZ15" s="25">
        <v>2.511444</v>
      </c>
      <c r="HA15" s="25">
        <v>2.5274399999999999</v>
      </c>
      <c r="HB15" s="25">
        <v>2.5392220000000001</v>
      </c>
    </row>
    <row r="16" spans="1:210"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c r="GY16" s="25">
        <v>151904.96148477538</v>
      </c>
      <c r="GZ16" s="25">
        <v>150607.62347159142</v>
      </c>
      <c r="HA16" s="25">
        <v>153994.37650638956</v>
      </c>
      <c r="HB16" s="25">
        <v>152950.44996732404</v>
      </c>
    </row>
    <row r="17" spans="2:210"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c r="GY17" s="25">
        <v>1841273.2100769968</v>
      </c>
      <c r="GZ17" s="25">
        <v>1856298.0453829991</v>
      </c>
      <c r="HA17" s="25">
        <v>1882026.0281949982</v>
      </c>
      <c r="HB17" s="25">
        <v>1896145.2236629971</v>
      </c>
    </row>
    <row r="18" spans="2:210"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row>
    <row r="21" spans="2:210"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c r="GY21" s="25">
        <v>1652112.7643666244</v>
      </c>
      <c r="GZ21" s="25">
        <v>1712597.4013647351</v>
      </c>
      <c r="HA21" s="25">
        <v>1742327.7288786487</v>
      </c>
      <c r="HB21" s="25">
        <v>1793977.3596314299</v>
      </c>
    </row>
    <row r="22" spans="2:210"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c r="GY22" s="25">
        <v>429352.813012</v>
      </c>
      <c r="GZ22" s="25">
        <v>437583.56966800004</v>
      </c>
      <c r="HA22" s="25">
        <v>428057.61671299982</v>
      </c>
      <c r="HB22" s="25">
        <v>428188.25987199997</v>
      </c>
    </row>
    <row r="23" spans="2:210"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c r="GY24" s="25">
        <v>20978.002878999996</v>
      </c>
      <c r="GZ24" s="25">
        <v>20945.925887000012</v>
      </c>
      <c r="HA24" s="25">
        <v>20784.567856000016</v>
      </c>
      <c r="HB24" s="25">
        <v>20676.360219999988</v>
      </c>
    </row>
    <row r="25" spans="2:210"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c r="GY27" s="25">
        <v>50324.083643809659</v>
      </c>
      <c r="GZ27" s="25">
        <v>52099.082633780185</v>
      </c>
      <c r="HA27" s="25">
        <v>52980.136029606801</v>
      </c>
      <c r="HB27" s="25">
        <v>53129.037578052557</v>
      </c>
    </row>
    <row r="28" spans="2:21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row>
    <row r="29" spans="2:210"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c r="GY30" s="25">
        <v>940965.00995981868</v>
      </c>
      <c r="GZ30" s="25">
        <v>807465.47855200002</v>
      </c>
      <c r="HA30" s="25">
        <v>785101.70953672403</v>
      </c>
      <c r="HB30" s="25">
        <v>802018.79136357422</v>
      </c>
    </row>
    <row r="31" spans="2:210"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GX33" si="13">SUM(GW7:GW32)</f>
        <v>14256208.992430966</v>
      </c>
      <c r="GX33" s="68">
        <f t="shared" si="13"/>
        <v>14866070.074462436</v>
      </c>
      <c r="GY33" s="68">
        <f t="shared" ref="GY33:GZ33" si="14">SUM(GY7:GY32)</f>
        <v>14719608.129445162</v>
      </c>
      <c r="GZ33" s="68">
        <f t="shared" si="14"/>
        <v>14809525.225271577</v>
      </c>
      <c r="HA33" s="68">
        <f t="shared" ref="HA33:HB33" si="15">SUM(HA7:HA32)</f>
        <v>14998154.482375568</v>
      </c>
      <c r="HB33" s="68">
        <f t="shared" si="15"/>
        <v>15706075.531533001</v>
      </c>
    </row>
    <row r="34" spans="2:210" ht="2.1" customHeight="1"/>
    <row r="35" spans="2:21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0" ht="27">
      <c r="B38" s="44" t="s">
        <v>100</v>
      </c>
    </row>
    <row r="39" spans="2:2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HB39"/>
  <sheetViews>
    <sheetView zoomScale="95" zoomScaleNormal="95" workbookViewId="0">
      <pane xSplit="2" ySplit="6" topLeftCell="GL7" activePane="bottomRight" state="frozenSplit"/>
      <selection activeCell="HB24" sqref="HB24"/>
      <selection pane="topRight" activeCell="HB24" sqref="HB24"/>
      <selection pane="bottomLeft" activeCell="HB24" sqref="HB24"/>
      <selection pane="bottomRight" activeCell="HB7" sqref="HB7:HB32"/>
    </sheetView>
  </sheetViews>
  <sheetFormatPr baseColWidth="10" defaultColWidth="11.42578125" defaultRowHeight="9"/>
  <cols>
    <col min="1" max="1" width="12.5703125" style="14" customWidth="1"/>
    <col min="2" max="2" width="28.7109375" style="14" customWidth="1"/>
    <col min="3" max="166" width="9.7109375" style="14" customWidth="1"/>
    <col min="167" max="210" width="10.85546875" style="14" customWidth="1"/>
    <col min="211" max="16384" width="11.42578125" style="14"/>
  </cols>
  <sheetData>
    <row r="1" spans="1:21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0"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0"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c r="GY7" s="25">
        <v>1122.0065686581904</v>
      </c>
      <c r="GZ7" s="25">
        <v>1079.3747681792192</v>
      </c>
      <c r="HA7" s="25">
        <v>1131.3288651283085</v>
      </c>
      <c r="HB7" s="25">
        <v>1156.0355122639714</v>
      </c>
    </row>
    <row r="8" spans="1:21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c r="GY8" s="25">
        <v>593.81586235662462</v>
      </c>
      <c r="GZ8" s="25">
        <v>589.19237795309937</v>
      </c>
      <c r="HA8" s="25">
        <v>591.30497999610986</v>
      </c>
      <c r="HB8" s="25">
        <v>581.93975510141092</v>
      </c>
    </row>
    <row r="9" spans="1:210"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c r="GY9" s="25">
        <v>643.9514461115624</v>
      </c>
      <c r="GZ9" s="25">
        <v>635.70543424215521</v>
      </c>
      <c r="HA9" s="25">
        <v>623.57900266134243</v>
      </c>
      <c r="HB9" s="25">
        <v>694.80497586647687</v>
      </c>
    </row>
    <row r="10" spans="1:210"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c r="GY10" s="25">
        <v>3940.5796881640645</v>
      </c>
      <c r="GZ10" s="25">
        <v>4064.3501734351994</v>
      </c>
      <c r="HA10" s="25">
        <v>3877.8083676824872</v>
      </c>
      <c r="HB10" s="25">
        <v>3842.5618347131976</v>
      </c>
    </row>
    <row r="11" spans="1:210"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c r="GY11" s="25">
        <v>4114.9665240493841</v>
      </c>
      <c r="GZ11" s="25">
        <v>3988.2271683476856</v>
      </c>
      <c r="HA11" s="25">
        <v>4169.0177471867946</v>
      </c>
      <c r="HB11" s="25">
        <v>4335.2018901889442</v>
      </c>
    </row>
    <row r="12" spans="1:210"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c r="GY13" s="49">
        <v>2877.6991933961954</v>
      </c>
      <c r="GZ13" s="49">
        <v>2881.0160997325993</v>
      </c>
      <c r="HA13" s="49">
        <v>2708.5446198246177</v>
      </c>
      <c r="HB13" s="49">
        <v>2848.6547127193526</v>
      </c>
    </row>
    <row r="14" spans="1:210"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row>
    <row r="16" spans="1:210"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c r="GY16" s="25">
        <v>357.58671633142518</v>
      </c>
      <c r="GZ16" s="25">
        <v>357.63609600929965</v>
      </c>
      <c r="HA16" s="25">
        <v>359.27929316214249</v>
      </c>
      <c r="HB16" s="25">
        <v>350.06428348257162</v>
      </c>
    </row>
    <row r="17" spans="2:210"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c r="GY17" s="25">
        <v>3101.6265624238822</v>
      </c>
      <c r="GZ17" s="25">
        <v>3009.0414761609818</v>
      </c>
      <c r="HA17" s="25">
        <v>2875.635236264925</v>
      </c>
      <c r="HB17" s="25">
        <v>2825.5420208079099</v>
      </c>
    </row>
    <row r="18" spans="2:210"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row>
    <row r="21" spans="2:210"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c r="GY21" s="25">
        <v>3961.6143623679231</v>
      </c>
      <c r="GZ21" s="25">
        <v>4048.6656381896282</v>
      </c>
      <c r="HA21" s="25">
        <v>4069.6555450118735</v>
      </c>
      <c r="HB21" s="25">
        <v>3977.126207190609</v>
      </c>
    </row>
    <row r="22" spans="2:210"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c r="GY22" s="25">
        <v>719.8296026221135</v>
      </c>
      <c r="GZ22" s="25">
        <v>712.30542194182226</v>
      </c>
      <c r="HA22" s="25">
        <v>727.93836171284295</v>
      </c>
      <c r="HB22" s="25">
        <v>725.08191365254868</v>
      </c>
    </row>
    <row r="23" spans="2:210"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c r="GY24" s="25">
        <v>112.40227906249844</v>
      </c>
      <c r="GZ24" s="25">
        <v>126.03301359034673</v>
      </c>
      <c r="HA24" s="25">
        <v>122.57371225955936</v>
      </c>
      <c r="HB24" s="25">
        <v>120.75290998794131</v>
      </c>
    </row>
    <row r="25" spans="2:21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c r="GY27" s="25">
        <v>151.36585632100048</v>
      </c>
      <c r="GZ27" s="25">
        <v>153.98828883238994</v>
      </c>
      <c r="HA27" s="25">
        <v>168.14424998463375</v>
      </c>
      <c r="HB27" s="25">
        <v>181.96142030139424</v>
      </c>
    </row>
    <row r="28" spans="2:210"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c r="GY28" s="25">
        <v>0.8983678894452275</v>
      </c>
      <c r="GZ28" s="25">
        <v>10.865143846224111</v>
      </c>
      <c r="HA28" s="25">
        <v>10.220157983599824</v>
      </c>
      <c r="HB28" s="25">
        <v>10.921612147688231</v>
      </c>
    </row>
    <row r="29" spans="2:210"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c r="GY30" s="25">
        <v>4898.0891777756706</v>
      </c>
      <c r="GZ30" s="25">
        <v>4968.6684637527924</v>
      </c>
      <c r="HA30" s="25">
        <v>4928.4683116047345</v>
      </c>
      <c r="HB30" s="25">
        <v>4899.2971672474159</v>
      </c>
    </row>
    <row r="31" spans="2:210"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c r="GY33" s="26">
        <v>26596.432207529982</v>
      </c>
      <c r="GZ33" s="26">
        <v>26625.069564213445</v>
      </c>
      <c r="HA33" s="26">
        <v>26363.498450463972</v>
      </c>
      <c r="HB33" s="26">
        <v>26549.946215671436</v>
      </c>
    </row>
    <row r="34" spans="2:210" ht="2.1" customHeight="1"/>
    <row r="35" spans="2:21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10" ht="27">
      <c r="B38" s="44" t="s">
        <v>100</v>
      </c>
    </row>
    <row r="39" spans="2:2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B40"/>
  <sheetViews>
    <sheetView zoomScale="95" zoomScaleNormal="95" workbookViewId="0">
      <pane xSplit="2" ySplit="6" topLeftCell="GH7" activePane="bottomRight" state="frozenSplit"/>
      <selection activeCell="HB24" sqref="HB24"/>
      <selection pane="topRight" activeCell="HB24" sqref="HB24"/>
      <selection pane="bottomLeft" activeCell="HB24" sqref="HB24"/>
      <selection pane="bottomRight" activeCell="HC19" sqref="HC19"/>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10" width="10.85546875" style="14" customWidth="1"/>
    <col min="211" max="16384" width="11.42578125" style="14"/>
  </cols>
  <sheetData>
    <row r="1" spans="1:21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0"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0"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1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row>
    <row r="7" spans="1:210"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c r="GY7" s="25">
        <v>124.67305032198497</v>
      </c>
      <c r="GZ7" s="25">
        <v>249.3338861059411</v>
      </c>
      <c r="HA7" s="25">
        <v>102.21674454523308</v>
      </c>
      <c r="HB7" s="25">
        <v>94.099236112719197</v>
      </c>
    </row>
    <row r="8" spans="1:21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c r="GY8" s="25">
        <v>29.7668098836171</v>
      </c>
      <c r="GZ8" s="25">
        <v>44.133491997303274</v>
      </c>
      <c r="HA8" s="25">
        <v>42.319878281014986</v>
      </c>
      <c r="HB8" s="25">
        <v>92.781154742899687</v>
      </c>
    </row>
    <row r="9" spans="1:210"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c r="GY9" s="25">
        <v>18.944262195792199</v>
      </c>
      <c r="GZ9" s="25">
        <v>16.931883544641607</v>
      </c>
      <c r="HA9" s="25">
        <v>18.130781854497307</v>
      </c>
      <c r="HB9" s="25">
        <v>25.445785610351802</v>
      </c>
    </row>
    <row r="10" spans="1:210"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c r="GY10" s="25">
        <v>1317.7787314602924</v>
      </c>
      <c r="GZ10" s="25">
        <v>1225.6833393792842</v>
      </c>
      <c r="HA10" s="25">
        <v>1307.5398028148818</v>
      </c>
      <c r="HB10" s="25">
        <v>1370.887040135065</v>
      </c>
    </row>
    <row r="11" spans="1:210"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c r="GY11" s="25">
        <v>1894.5074518768388</v>
      </c>
      <c r="GZ11" s="25">
        <v>1928.7485080217393</v>
      </c>
      <c r="HA11" s="25">
        <v>1955.1081160063391</v>
      </c>
      <c r="HB11" s="25">
        <v>2033.7436582203084</v>
      </c>
    </row>
    <row r="12" spans="1:210"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row>
    <row r="13" spans="1:210"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c r="GY13" s="49">
        <v>1106.3398486437288</v>
      </c>
      <c r="GZ13" s="49">
        <v>1032.1597601962949</v>
      </c>
      <c r="HA13" s="49">
        <v>966.45094178520424</v>
      </c>
      <c r="HB13" s="49">
        <v>1047.5046385094777</v>
      </c>
    </row>
    <row r="14" spans="1:210"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row>
    <row r="15" spans="1:210"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row>
    <row r="16" spans="1:210"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c r="GY16" s="25">
        <v>30.767095298689309</v>
      </c>
      <c r="GZ16" s="25">
        <v>32.829054525466908</v>
      </c>
      <c r="HA16" s="25">
        <v>40.440352024288025</v>
      </c>
      <c r="HB16" s="25">
        <v>34.794004532561225</v>
      </c>
    </row>
    <row r="17" spans="2:210"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c r="GY17" s="25">
        <v>1062.3853925323879</v>
      </c>
      <c r="GZ17" s="25">
        <v>1101.2910094033898</v>
      </c>
      <c r="HA17" s="25">
        <v>1104.1241767487388</v>
      </c>
      <c r="HB17" s="25">
        <v>1042.7294924810183</v>
      </c>
    </row>
    <row r="18" spans="2:210"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row>
    <row r="19" spans="2:21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row>
    <row r="20" spans="2:21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row>
    <row r="21" spans="2:210"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c r="GY21" s="25">
        <v>1136.6492307519047</v>
      </c>
      <c r="GZ21" s="25">
        <v>1178.1595200384306</v>
      </c>
      <c r="HA21" s="25">
        <v>1166.9925245219026</v>
      </c>
      <c r="HB21" s="25">
        <v>1211.6921635234467</v>
      </c>
    </row>
    <row r="22" spans="2:210"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c r="GY22" s="25">
        <v>126.12769172155106</v>
      </c>
      <c r="GZ22" s="25">
        <v>129.63922108255503</v>
      </c>
      <c r="HA22" s="25">
        <v>138.31041833997489</v>
      </c>
      <c r="HB22" s="25">
        <v>138.86663663845994</v>
      </c>
    </row>
    <row r="23" spans="2:210"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row>
    <row r="24" spans="2:21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c r="GY24" s="25">
        <v>27.496650804493093</v>
      </c>
      <c r="GZ24" s="25">
        <v>29.009071983894621</v>
      </c>
      <c r="HA24" s="25">
        <v>31.722741529802118</v>
      </c>
      <c r="HB24" s="25">
        <v>34.453473150249685</v>
      </c>
    </row>
    <row r="25" spans="2:21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row>
    <row r="26" spans="2:21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row>
    <row r="27" spans="2:210"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c r="GY27" s="25">
        <v>40.38787686418317</v>
      </c>
      <c r="GZ27" s="25">
        <v>41.223614390408315</v>
      </c>
      <c r="HA27" s="25">
        <v>41.212589883199826</v>
      </c>
      <c r="HB27" s="25">
        <v>44.553749127753989</v>
      </c>
    </row>
    <row r="28" spans="2:21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row>
    <row r="29" spans="2:210"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row>
    <row r="30" spans="2:210"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c r="GY30" s="25">
        <v>736.74037865494415</v>
      </c>
      <c r="GZ30" s="25">
        <v>716.2504136809863</v>
      </c>
      <c r="HA30" s="25">
        <v>742.96535637717409</v>
      </c>
      <c r="HB30" s="25">
        <v>768.10690925751862</v>
      </c>
    </row>
    <row r="31" spans="2:210"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row>
    <row r="32" spans="2:21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row>
    <row r="33" spans="2:210"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GX33" si="13">SUM(GW7:GW32)</f>
        <v>7545.4219208243776</v>
      </c>
      <c r="GX33" s="26">
        <f t="shared" si="13"/>
        <v>7732.9436278769499</v>
      </c>
      <c r="GY33" s="26">
        <f t="shared" ref="GY33:GZ33" si="14">SUM(GY7:GY32)</f>
        <v>7652.5644710104079</v>
      </c>
      <c r="GZ33" s="26">
        <f t="shared" si="14"/>
        <v>7725.3927743503364</v>
      </c>
      <c r="HA33" s="26">
        <f t="shared" ref="HA33:HB33" si="15">SUM(HA7:HA32)</f>
        <v>7657.5344247122512</v>
      </c>
      <c r="HB33" s="26">
        <f t="shared" ref="HB33" si="16">SUM(HB7:HB32)</f>
        <v>7939.6579420418302</v>
      </c>
    </row>
    <row r="34" spans="2:210" ht="2.1" customHeight="1"/>
    <row r="35" spans="2:21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10" ht="27">
      <c r="B38" s="44" t="s">
        <v>100</v>
      </c>
    </row>
    <row r="40" spans="2:2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2025-06-19T17:21:37Z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