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3\"/>
    </mc:Choice>
  </mc:AlternateContent>
  <xr:revisionPtr revIDLastSave="0" documentId="13_ncr:1_{AE8065A6-8E13-48A4-BDE8-0791E7EE8D78}" xr6:coauthVersionLast="47" xr6:coauthVersionMax="47" xr10:uidLastSave="{00000000-0000-0000-0000-000000000000}"/>
  <bookViews>
    <workbookView xWindow="-57720" yWindow="-8715" windowWidth="29040" windowHeight="15840" tabRatio="784" activeTab="7"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'1_01'!$GO$2:$HA$37</definedName>
    <definedName name="_xlnm.Print_Area" localSheetId="5">'1_02'!$GO$2:$HA$37</definedName>
    <definedName name="_xlnm.Print_Area" localSheetId="6">'1_03'!$GO$2:$HA$37</definedName>
    <definedName name="_xlnm.Print_Area" localSheetId="7">'1_04'!$GO$2:$HA$37</definedName>
    <definedName name="_xlnm.Print_Area" localSheetId="8">'1_05'!$GO$2:$HA$37</definedName>
    <definedName name="_xlnm.Print_Area" localSheetId="9">'1_06'!$GO$2:$HA$37</definedName>
    <definedName name="_xlnm.Print_Area" localSheetId="10">'1_07'!$GO$2:$HA$37</definedName>
    <definedName name="_xlnm.Print_Area" localSheetId="11">'1_08'!$GO$2:$HA$37</definedName>
    <definedName name="_xlnm.Print_Area" localSheetId="12">'1_09'!$GO$2:$HA$37</definedName>
    <definedName name="_xlnm.Print_Area" localSheetId="13">'1_10'!$GO$2:$HA$37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A24" i="41" l="1"/>
  <c r="HA26" i="41"/>
  <c r="HA29" i="7"/>
  <c r="HA30" i="7"/>
  <c r="HA20" i="7"/>
  <c r="HA9" i="41"/>
  <c r="HA10" i="41"/>
  <c r="HA13" i="41"/>
  <c r="HA14" i="41"/>
  <c r="HA15" i="41"/>
  <c r="HA16" i="41"/>
  <c r="HA17" i="41"/>
  <c r="HA7" i="41"/>
  <c r="HA8" i="41"/>
  <c r="HA22" i="41"/>
  <c r="HA31" i="41"/>
  <c r="HA32" i="41"/>
  <c r="HA7" i="7"/>
  <c r="HA8" i="7"/>
  <c r="HA9" i="7"/>
  <c r="HA10" i="7"/>
  <c r="HA11" i="7"/>
  <c r="HA15" i="7"/>
  <c r="HA16" i="7"/>
  <c r="HA17" i="7"/>
  <c r="HA18" i="7"/>
  <c r="HA32" i="7"/>
  <c r="GZ33" i="37"/>
  <c r="GZ33" i="35"/>
  <c r="GZ7" i="41"/>
  <c r="GZ10" i="41"/>
  <c r="GZ12" i="41"/>
  <c r="GZ13" i="41"/>
  <c r="GZ22" i="41"/>
  <c r="GZ25" i="41"/>
  <c r="GZ26" i="41"/>
  <c r="GZ27" i="41"/>
  <c r="GZ28" i="41"/>
  <c r="GZ29" i="41"/>
  <c r="GZ30" i="41"/>
  <c r="GZ31" i="41"/>
  <c r="GZ18" i="41"/>
  <c r="GZ19" i="41"/>
  <c r="GZ23" i="41"/>
  <c r="GZ24" i="41"/>
  <c r="GZ8" i="41"/>
  <c r="GZ15" i="41"/>
  <c r="GZ32" i="41"/>
  <c r="HA33" i="37" l="1"/>
  <c r="HA33" i="35"/>
  <c r="HA22" i="7"/>
  <c r="HA31" i="7"/>
  <c r="GZ20" i="7"/>
  <c r="GZ9" i="7"/>
  <c r="GZ21" i="7"/>
  <c r="GZ18" i="7"/>
  <c r="GZ17" i="7"/>
  <c r="GZ16" i="7"/>
  <c r="GZ11" i="41"/>
  <c r="GZ12" i="7"/>
  <c r="HA19" i="41"/>
  <c r="GZ10" i="7"/>
  <c r="HA18" i="41"/>
  <c r="GY8" i="7"/>
  <c r="GZ9" i="41"/>
  <c r="HA14" i="7"/>
  <c r="GZ7" i="7"/>
  <c r="HA13" i="7"/>
  <c r="HA12" i="7"/>
  <c r="HA12" i="41"/>
  <c r="GZ19" i="7"/>
  <c r="GZ14" i="41"/>
  <c r="HA20" i="41"/>
  <c r="GZ24" i="7"/>
  <c r="HA25" i="7"/>
  <c r="HA23" i="7"/>
  <c r="GZ13" i="7"/>
  <c r="HA21" i="7"/>
  <c r="HA28" i="7"/>
  <c r="HA27" i="7"/>
  <c r="GZ22" i="7"/>
  <c r="GZ14" i="7"/>
  <c r="GZ23" i="7"/>
  <c r="GZ20" i="41"/>
  <c r="GZ17" i="41"/>
  <c r="GZ16" i="41"/>
  <c r="GY33" i="8"/>
  <c r="GZ25" i="7"/>
  <c r="GX33" i="8"/>
  <c r="GZ21" i="41"/>
  <c r="HA11" i="41"/>
  <c r="GZ11" i="7"/>
  <c r="HA33" i="8"/>
  <c r="HA33" i="7" s="1"/>
  <c r="GZ32" i="7"/>
  <c r="GZ15" i="7"/>
  <c r="GZ33" i="8"/>
  <c r="GZ31" i="7"/>
  <c r="GZ8" i="7"/>
  <c r="HA19" i="7"/>
  <c r="HA33" i="41"/>
  <c r="HA28" i="41"/>
  <c r="HA26" i="7"/>
  <c r="HA23" i="41"/>
  <c r="HA29" i="41"/>
  <c r="HA21" i="41"/>
  <c r="HA30" i="41"/>
  <c r="HA27" i="41"/>
  <c r="HA25" i="41"/>
  <c r="HA24" i="7"/>
  <c r="GZ27" i="7"/>
  <c r="GZ26" i="7"/>
  <c r="GZ29" i="7"/>
  <c r="GZ30" i="7"/>
  <c r="GZ28" i="7"/>
  <c r="GY7" i="41"/>
  <c r="GY8" i="41"/>
  <c r="GY9" i="41"/>
  <c r="GY10" i="41"/>
  <c r="GY11" i="41"/>
  <c r="GY13" i="41"/>
  <c r="GY15" i="41"/>
  <c r="GY32" i="41"/>
  <c r="GY12" i="7"/>
  <c r="GY13" i="7"/>
  <c r="GY14" i="41"/>
  <c r="GY15" i="7"/>
  <c r="GY16" i="7"/>
  <c r="GY17" i="41"/>
  <c r="GY18" i="41"/>
  <c r="GY19" i="41"/>
  <c r="GY20" i="41"/>
  <c r="GY21" i="7"/>
  <c r="GY22" i="41"/>
  <c r="GY23" i="41"/>
  <c r="GY24" i="41"/>
  <c r="GY25" i="41"/>
  <c r="GY26" i="41"/>
  <c r="GY27" i="41"/>
  <c r="GY28" i="41"/>
  <c r="GY29" i="41"/>
  <c r="GY30" i="41"/>
  <c r="GY31" i="41"/>
  <c r="GY7" i="7"/>
  <c r="GY9" i="7"/>
  <c r="GY10" i="7"/>
  <c r="GY11" i="7"/>
  <c r="GY31" i="7"/>
  <c r="GY32" i="7"/>
  <c r="GZ33" i="7" l="1"/>
  <c r="GZ33" i="41"/>
  <c r="GY20" i="7"/>
  <c r="GY18" i="7"/>
  <c r="GY19" i="7"/>
  <c r="GY17" i="7"/>
  <c r="GY23" i="7"/>
  <c r="GY27" i="7"/>
  <c r="GY25" i="7"/>
  <c r="GY24" i="7"/>
  <c r="GY14" i="7"/>
  <c r="GY12" i="41"/>
  <c r="GY22" i="7"/>
  <c r="GY21" i="41"/>
  <c r="GY26" i="7"/>
  <c r="GY33" i="41"/>
  <c r="GY16" i="41"/>
  <c r="GY33" i="37"/>
  <c r="GY33" i="35"/>
  <c r="GY30" i="7"/>
  <c r="GY29" i="7"/>
  <c r="GY28" i="7"/>
  <c r="GX24" i="41"/>
  <c r="GX15" i="41"/>
  <c r="GX16" i="41"/>
  <c r="GX17" i="41"/>
  <c r="GX20" i="41"/>
  <c r="GX14" i="41"/>
  <c r="GX31" i="41"/>
  <c r="GV11" i="41"/>
  <c r="GV12" i="41" l="1"/>
  <c r="GV13" i="41"/>
  <c r="GV10" i="41"/>
  <c r="GV9" i="41"/>
  <c r="GW16" i="41"/>
  <c r="GW13" i="41"/>
  <c r="GW12" i="41"/>
  <c r="GW17" i="41"/>
  <c r="GV26" i="41"/>
  <c r="GV15" i="41"/>
  <c r="GV27" i="41"/>
  <c r="GW11" i="41"/>
  <c r="GV14" i="41"/>
  <c r="GW28" i="41"/>
  <c r="GX31" i="7"/>
  <c r="GY33"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15" i="41"/>
  <c r="GU16" i="7"/>
  <c r="GU17" i="41" l="1"/>
  <c r="GU14" i="7"/>
  <c r="GT9" i="41"/>
  <c r="GU8" i="41"/>
  <c r="GU16" i="41"/>
  <c r="GT31" i="41"/>
  <c r="GU13" i="41"/>
  <c r="GU10" i="41"/>
  <c r="GU15" i="7"/>
  <c r="GU9" i="41"/>
  <c r="GU14" i="41"/>
  <c r="GU12" i="41"/>
  <c r="GT7" i="41"/>
  <c r="GT25" i="41"/>
  <c r="GT24" i="41"/>
  <c r="GU28" i="41"/>
  <c r="GU11" i="7"/>
  <c r="GU33" i="37"/>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3" i="7"/>
  <c r="GT30" i="41"/>
  <c r="GT29" i="41"/>
  <c r="GT28" i="41"/>
  <c r="GT27" i="41"/>
  <c r="GT26" i="41"/>
  <c r="GT23" i="41"/>
  <c r="GT25" i="7"/>
  <c r="GT22" i="41"/>
  <c r="GT24" i="7"/>
  <c r="GT21" i="41"/>
  <c r="GU33" i="7" l="1"/>
  <c r="GS8" i="41"/>
  <c r="GS11" i="41"/>
  <c r="GS13" i="41"/>
  <c r="GS15" i="41"/>
  <c r="GS10" i="41" l="1"/>
  <c r="GS9" i="41"/>
  <c r="GS32" i="7"/>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9" i="41"/>
  <c r="GL21" i="41"/>
  <c r="GO17" i="41" l="1"/>
  <c r="GN29" i="41"/>
  <c r="GN9" i="4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33" i="35" l="1"/>
  <c r="GX33" i="7"/>
</calcChain>
</file>

<file path=xl/sharedStrings.xml><?xml version="1.0" encoding="utf-8"?>
<sst xmlns="http://schemas.openxmlformats.org/spreadsheetml/2006/main" count="12076" uniqueCount="230">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</sst>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70185</xdr:colOff>
      <xdr:row>1</xdr:row>
      <xdr:rowOff>170449</xdr:rowOff>
    </xdr:from>
    <xdr:to>
      <xdr:col>197</xdr:col>
      <xdr:colOff>327090</xdr:colOff>
      <xdr:row>3</xdr:row>
      <xdr:rowOff>190501</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64790"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140367</xdr:colOff>
      <xdr:row>1</xdr:row>
      <xdr:rowOff>190499</xdr:rowOff>
    </xdr:from>
    <xdr:to>
      <xdr:col>197</xdr:col>
      <xdr:colOff>397272</xdr:colOff>
      <xdr:row>3</xdr:row>
      <xdr:rowOff>210551</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64788" y="38099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77456</xdr:colOff>
      <xdr:row>2</xdr:row>
      <xdr:rowOff>31924</xdr:rowOff>
    </xdr:from>
    <xdr:to>
      <xdr:col>197</xdr:col>
      <xdr:colOff>426317</xdr:colOff>
      <xdr:row>4</xdr:row>
      <xdr:rowOff>54905</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073295" y="406120"/>
          <a:ext cx="974790" cy="5128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66675</xdr:colOff>
      <xdr:row>1</xdr:row>
      <xdr:rowOff>161925</xdr:rowOff>
    </xdr:from>
    <xdr:to>
      <xdr:col>197</xdr:col>
      <xdr:colOff>321575</xdr:colOff>
      <xdr:row>3</xdr:row>
      <xdr:rowOff>187491</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59200" y="3238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104775</xdr:colOff>
      <xdr:row>2</xdr:row>
      <xdr:rowOff>9525</xdr:rowOff>
    </xdr:from>
    <xdr:to>
      <xdr:col>197</xdr:col>
      <xdr:colOff>359675</xdr:colOff>
      <xdr:row>4</xdr:row>
      <xdr:rowOff>35091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97300" y="4095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170448</xdr:colOff>
      <xdr:row>1</xdr:row>
      <xdr:rowOff>170447</xdr:rowOff>
    </xdr:from>
    <xdr:to>
      <xdr:col>197</xdr:col>
      <xdr:colOff>427353</xdr:colOff>
      <xdr:row>3</xdr:row>
      <xdr:rowOff>190499</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65053"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150396</xdr:colOff>
      <xdr:row>1</xdr:row>
      <xdr:rowOff>190502</xdr:rowOff>
    </xdr:from>
    <xdr:to>
      <xdr:col>197</xdr:col>
      <xdr:colOff>407301</xdr:colOff>
      <xdr:row>4</xdr:row>
      <xdr:rowOff>1</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01" y="38100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110291</xdr:colOff>
      <xdr:row>1</xdr:row>
      <xdr:rowOff>200526</xdr:rowOff>
    </xdr:from>
    <xdr:to>
      <xdr:col>197</xdr:col>
      <xdr:colOff>367196</xdr:colOff>
      <xdr:row>4</xdr:row>
      <xdr:rowOff>10025</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04896"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90237</xdr:colOff>
      <xdr:row>1</xdr:row>
      <xdr:rowOff>200526</xdr:rowOff>
    </xdr:from>
    <xdr:to>
      <xdr:col>197</xdr:col>
      <xdr:colOff>347142</xdr:colOff>
      <xdr:row>4</xdr:row>
      <xdr:rowOff>10025</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84842"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196</xdr:col>
      <xdr:colOff>80211</xdr:colOff>
      <xdr:row>2</xdr:row>
      <xdr:rowOff>20052</xdr:rowOff>
    </xdr:from>
    <xdr:to>
      <xdr:col>197</xdr:col>
      <xdr:colOff>337116</xdr:colOff>
      <xdr:row>4</xdr:row>
      <xdr:rowOff>40104</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74816" y="4211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HA38"/>
  <sheetViews>
    <sheetView zoomScale="95" zoomScaleNormal="95" workbookViewId="0">
      <pane xSplit="2" ySplit="6" topLeftCell="GF7" activePane="bottomRight" state="frozenSplit"/>
      <selection activeCell="GR3" sqref="GR3"/>
      <selection pane="topRight" activeCell="GR3" sqref="GR3"/>
      <selection pane="bottomLeft" activeCell="GR3" sqref="GR3"/>
      <selection pane="bottomRight" activeCell="GR3" sqref="GR3"/>
    </sheetView>
  </sheetViews>
  <sheetFormatPr baseColWidth="10" defaultColWidth="11.42578125" defaultRowHeight="14.25"/>
  <cols>
    <col min="1" max="1" width="12.5703125" style="28" customWidth="1"/>
    <col min="2" max="2" width="28.7109375" style="28" customWidth="1"/>
    <col min="3" max="166" width="9.7109375" style="28" customWidth="1"/>
    <col min="167" max="209" width="10.85546875" style="28" customWidth="1"/>
    <col min="210" max="16384" width="11.42578125" style="28"/>
  </cols>
  <sheetData>
    <row r="1" spans="1:20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9"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9"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7179088.9156010002</v>
      </c>
      <c r="HA7" s="25">
        <f>IFERROR('1_02'!HA7+'1_05'!HA7,"ND")</f>
        <v>7196125.2471380001</v>
      </c>
    </row>
    <row r="8" spans="1:20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2747920.0387729998</v>
      </c>
      <c r="HA8" s="25">
        <f>IFERROR('1_02'!HA8+'1_05'!HA8,"ND")</f>
        <v>2735082.478722</v>
      </c>
    </row>
    <row r="9" spans="1:209"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3275429.3890570002</v>
      </c>
      <c r="HA9" s="25">
        <f>IFERROR('1_02'!HA9+'1_05'!HA9,"ND")</f>
        <v>3297442.7953040004</v>
      </c>
    </row>
    <row r="10" spans="1:209"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24245662.846388001</v>
      </c>
      <c r="HA10" s="25">
        <f>IFERROR('1_02'!HA10+'1_05'!HA10,"ND")</f>
        <v>24211357.867620997</v>
      </c>
    </row>
    <row r="11" spans="1:209"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23078636.863910001</v>
      </c>
      <c r="HA11" s="25">
        <f>IFERROR('1_02'!HA11+'1_05'!HA11,"ND")</f>
        <v>23388452.332417998</v>
      </c>
    </row>
    <row r="12" spans="1:209"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c r="HA12" s="25" t="str">
        <f>IFERROR('1_02'!HA12+'1_05'!HA12,"ND")</f>
        <v>ND</v>
      </c>
    </row>
    <row r="13" spans="1:209"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18730360.751602001</v>
      </c>
      <c r="HA13" s="49">
        <f>IFERROR('1_02'!HA13+'1_05'!HA13,"ND")</f>
        <v>18629761.473265</v>
      </c>
    </row>
    <row r="14" spans="1:209"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c r="HA14" s="25" t="str">
        <f>IFERROR('1_02'!HA14+'1_05'!HA14,"ND")</f>
        <v>ND</v>
      </c>
    </row>
    <row r="15" spans="1:209"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28513.135588000001</v>
      </c>
      <c r="HA15" s="25">
        <f>IFERROR('1_02'!HA15+'1_05'!HA15,"ND")</f>
        <v>28889.164109000001</v>
      </c>
    </row>
    <row r="16" spans="1:209"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3528212.0540629998</v>
      </c>
      <c r="HA16" s="25">
        <f>IFERROR('1_02'!HA16+'1_05'!HA16,"ND")</f>
        <v>3549659.7094430001</v>
      </c>
    </row>
    <row r="17" spans="2:209"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14400857.715429999</v>
      </c>
      <c r="HA17" s="25">
        <f>IFERROR('1_02'!HA17+'1_05'!HA17,"ND")</f>
        <v>14243873.920636</v>
      </c>
    </row>
    <row r="18" spans="2:209"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c r="HA18" s="25" t="str">
        <f>IFERROR('1_02'!HA18+'1_05'!HA18,"ND")</f>
        <v>ND</v>
      </c>
    </row>
    <row r="19" spans="2:20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c r="HA19" s="25" t="str">
        <f>IFERROR('1_02'!HA19+'1_05'!HA19,"ND")</f>
        <v>ND</v>
      </c>
    </row>
    <row r="20" spans="2:209"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72.885975999999999</v>
      </c>
      <c r="HA20" s="25">
        <f>IFERROR('1_02'!HA20+'1_05'!HA20,"ND")</f>
        <v>68.531357</v>
      </c>
    </row>
    <row r="21" spans="2:209"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20811525.365975</v>
      </c>
      <c r="HA21" s="25">
        <f>IFERROR('1_02'!HA21+'1_05'!HA21,"ND")</f>
        <v>21070777.431093998</v>
      </c>
    </row>
    <row r="22" spans="2:209"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6223769.1745220004</v>
      </c>
      <c r="HA22" s="25">
        <f>IFERROR('1_02'!HA22+'1_05'!HA22,"ND")</f>
        <v>6219781.1755240001</v>
      </c>
    </row>
    <row r="23" spans="2:209"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c r="HA23" s="25" t="str">
        <f>IFERROR('1_02'!HA23+'1_05'!HA23,"ND")</f>
        <v>ND</v>
      </c>
    </row>
    <row r="24" spans="2:20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243184.60034099998</v>
      </c>
      <c r="HA24" s="25">
        <f>IFERROR('1_02'!HA24+'1_05'!HA24,"ND")</f>
        <v>243318.26005099999</v>
      </c>
    </row>
    <row r="25" spans="2:20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c r="HA25" s="25" t="str">
        <f>IFERROR('1_02'!HA25+'1_05'!HA25,"ND")</f>
        <v>ND</v>
      </c>
    </row>
    <row r="26" spans="2:20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c r="HA26" s="25" t="str">
        <f>IFERROR('1_02'!HA26+'1_05'!HA26,"ND")</f>
        <v>ND</v>
      </c>
    </row>
    <row r="27" spans="2:209"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401818.31924800004</v>
      </c>
      <c r="HA27" s="25">
        <f>IFERROR('1_02'!HA27+'1_05'!HA27,"ND")</f>
        <v>426228.22960700002</v>
      </c>
    </row>
    <row r="28" spans="2:209"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10441.660816</v>
      </c>
      <c r="HA28" s="25">
        <f>IFERROR('1_02'!HA28+'1_05'!HA28,"ND")</f>
        <v>9797.556724</v>
      </c>
    </row>
    <row r="29" spans="2:209"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c r="HA29" s="25" t="str">
        <f>IFERROR('1_02'!HA29+'1_05'!HA29,"ND")</f>
        <v>ND</v>
      </c>
    </row>
    <row r="30" spans="2:209"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16431035.745447</v>
      </c>
      <c r="HA30" s="25">
        <f>IFERROR('1_02'!HA30+'1_05'!HA30,"ND")</f>
        <v>16272890.728298999</v>
      </c>
    </row>
    <row r="31" spans="2:209"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c r="HA31" s="25" t="str">
        <f>IFERROR('1_02'!HA31+'1_05'!HA31,"ND")</f>
        <v>ND</v>
      </c>
    </row>
    <row r="32" spans="2:20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8025.7556670000004</v>
      </c>
      <c r="HA32" s="25">
        <f>IFERROR('1_02'!HA32+'1_05'!HA32,"ND")</f>
        <v>8066.0825340000001</v>
      </c>
    </row>
    <row r="33" spans="2:209"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141344555.21840402</v>
      </c>
      <c r="HA33" s="26">
        <f>IFERROR('1_02'!HA33+'1_05'!HA33,"ND")</f>
        <v>141531572.98384601</v>
      </c>
    </row>
    <row r="34" spans="2:209" s="14" customFormat="1" ht="2.1" customHeight="1"/>
    <row r="35" spans="2:20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9"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HA39"/>
  <sheetViews>
    <sheetView zoomScale="95" zoomScaleNormal="95" workbookViewId="0">
      <pane xSplit="2" ySplit="6" topLeftCell="FG7" activePane="bottomRight" state="frozenSplit"/>
      <selection activeCell="GR3" sqref="GR3"/>
      <selection pane="topRight" activeCell="GR3" sqref="GR3"/>
      <selection pane="bottomLeft" activeCell="GR3" sqref="GR3"/>
      <selection pane="bottomRight" activeCell="FO7" sqref="FO7"/>
    </sheetView>
  </sheetViews>
  <sheetFormatPr baseColWidth="10" defaultColWidth="11.42578125" defaultRowHeight="9"/>
  <cols>
    <col min="1" max="1" width="12.5703125" style="14" customWidth="1"/>
    <col min="2" max="2" width="28.7109375" style="14" customWidth="1"/>
    <col min="3" max="166" width="9.7109375" style="14" customWidth="1"/>
    <col min="167" max="209" width="10.85546875" style="14" customWidth="1"/>
    <col min="210" max="16384" width="11.42578125" style="14"/>
  </cols>
  <sheetData>
    <row r="1" spans="1:209"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9"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9"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9"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c r="GX7" s="25">
        <v>7205831.916278</v>
      </c>
      <c r="GY7" s="25">
        <v>7086840.1591670001</v>
      </c>
      <c r="GZ7" s="25">
        <v>7239548.0912769996</v>
      </c>
      <c r="HA7" s="25">
        <v>7135453.882034</v>
      </c>
    </row>
    <row r="8" spans="1:20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c r="GX8" s="25">
        <v>1980957.716952</v>
      </c>
      <c r="GY8" s="25">
        <v>1940975.3803109999</v>
      </c>
      <c r="GZ8" s="25">
        <v>2032402.0256660001</v>
      </c>
      <c r="HA8" s="25">
        <v>2020297.6680020001</v>
      </c>
    </row>
    <row r="9" spans="1:209"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c r="GX9" s="25">
        <v>4135966.9278739998</v>
      </c>
      <c r="GY9" s="25">
        <v>4150632.5691559999</v>
      </c>
      <c r="GZ9" s="25">
        <v>4163868.1214600001</v>
      </c>
      <c r="HA9" s="25">
        <v>4115008.7813639999</v>
      </c>
    </row>
    <row r="10" spans="1:209"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c r="GX10" s="25">
        <v>33615303.430592</v>
      </c>
      <c r="GY10" s="25">
        <v>33423555.257571999</v>
      </c>
      <c r="GZ10" s="25">
        <v>33714164.670878999</v>
      </c>
      <c r="HA10" s="25">
        <v>34244039.207474001</v>
      </c>
    </row>
    <row r="11" spans="1:209"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c r="GX11" s="25">
        <v>27401267.948922001</v>
      </c>
      <c r="GY11" s="25">
        <v>27333899.908239</v>
      </c>
      <c r="GZ11" s="25">
        <v>27471884.361951001</v>
      </c>
      <c r="HA11" s="25">
        <v>27621808.882888</v>
      </c>
    </row>
    <row r="12" spans="1:209"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row>
    <row r="13" spans="1:209"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c r="GX13" s="49">
        <v>33049757.113483001</v>
      </c>
      <c r="GY13" s="49">
        <v>33075981.355861999</v>
      </c>
      <c r="GZ13" s="49">
        <v>33407868.443296999</v>
      </c>
      <c r="HA13" s="49">
        <v>33661348.041522004</v>
      </c>
    </row>
    <row r="14" spans="1:209"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row>
    <row r="15" spans="1:209"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c r="GX15" s="25">
        <v>1483838.37882</v>
      </c>
      <c r="GY15" s="25">
        <v>1498169.8090349999</v>
      </c>
      <c r="GZ15" s="25">
        <v>1508441.9755780001</v>
      </c>
      <c r="HA15" s="25">
        <v>1525284.6187839999</v>
      </c>
    </row>
    <row r="16" spans="1:209"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c r="GX16" s="25">
        <v>3222498.9469150002</v>
      </c>
      <c r="GY16" s="25">
        <v>3226656.1522240001</v>
      </c>
      <c r="GZ16" s="25">
        <v>3269739.7899770001</v>
      </c>
      <c r="HA16" s="25">
        <v>3276683.3174060001</v>
      </c>
    </row>
    <row r="17" spans="2:209"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c r="GX17" s="25">
        <v>18459870.379673999</v>
      </c>
      <c r="GY17" s="25">
        <v>18505022.563352</v>
      </c>
      <c r="GZ17" s="25">
        <v>18423522.249568999</v>
      </c>
      <c r="HA17" s="25">
        <v>18441472.795423999</v>
      </c>
    </row>
    <row r="18" spans="2:209"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row>
    <row r="19" spans="2:20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row>
    <row r="20" spans="2:209"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c r="GX20" s="25">
        <v>81810.475189999997</v>
      </c>
      <c r="GY20" s="25">
        <v>83399.932566999996</v>
      </c>
      <c r="GZ20" s="25">
        <v>85232.486850999994</v>
      </c>
      <c r="HA20" s="25">
        <v>86479.242664000005</v>
      </c>
    </row>
    <row r="21" spans="2:209"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c r="GX21" s="25">
        <v>36054693.338696003</v>
      </c>
      <c r="GY21" s="25">
        <v>35722450.595276996</v>
      </c>
      <c r="GZ21" s="25">
        <v>35661237.713642001</v>
      </c>
      <c r="HA21" s="25">
        <v>36021136.350959003</v>
      </c>
    </row>
    <row r="22" spans="2:209"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c r="GX22" s="25">
        <v>6481019.5694270004</v>
      </c>
      <c r="GY22" s="25">
        <v>6464314.7426239997</v>
      </c>
      <c r="GZ22" s="25">
        <v>6476473.5596890002</v>
      </c>
      <c r="HA22" s="25">
        <v>6476870.1738360003</v>
      </c>
    </row>
    <row r="23" spans="2:209"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row>
    <row r="24" spans="2:20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c r="GX24" s="25">
        <v>122459.645523</v>
      </c>
      <c r="GY24" s="25">
        <v>122900.013936</v>
      </c>
      <c r="GZ24" s="25">
        <v>123300.734711</v>
      </c>
      <c r="HA24" s="25">
        <v>127351.273824</v>
      </c>
    </row>
    <row r="25" spans="2:209"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row>
    <row r="26" spans="2:20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row>
    <row r="27" spans="2:209"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c r="GX27" s="25">
        <v>203290.57371999999</v>
      </c>
      <c r="GY27" s="25">
        <v>206873.9927</v>
      </c>
      <c r="GZ27" s="25">
        <v>217346.05356900001</v>
      </c>
      <c r="HA27" s="25">
        <v>227736.86429299999</v>
      </c>
    </row>
    <row r="28" spans="2:209"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c r="GX28" s="25">
        <v>10266.036751</v>
      </c>
      <c r="GY28" s="25">
        <v>7189.3341549999996</v>
      </c>
      <c r="GZ28" s="25">
        <v>106.627099</v>
      </c>
      <c r="HA28" s="25">
        <v>128.265501</v>
      </c>
    </row>
    <row r="29" spans="2:209"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row>
    <row r="30" spans="2:209"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c r="GX30" s="25">
        <v>26545682.372375</v>
      </c>
      <c r="GY30" s="25">
        <v>26397343.385674998</v>
      </c>
      <c r="GZ30" s="25">
        <v>26513171.136596002</v>
      </c>
      <c r="HA30" s="25">
        <v>26543462.094331</v>
      </c>
    </row>
    <row r="31" spans="2:209"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row>
    <row r="32" spans="2:20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c r="GX32" s="25">
        <v>8073.9527099999996</v>
      </c>
      <c r="GY32" s="25">
        <v>7989.3314</v>
      </c>
      <c r="GZ32" s="25">
        <v>8025.7556670000004</v>
      </c>
      <c r="HA32" s="25">
        <v>8066.0825340000001</v>
      </c>
    </row>
    <row r="33" spans="2:209"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c r="GX33" s="26">
        <v>200062588.72390205</v>
      </c>
      <c r="GY33" s="26">
        <v>199254194.48325202</v>
      </c>
      <c r="GZ33" s="26">
        <v>200316333.79747802</v>
      </c>
      <c r="HA33" s="26">
        <v>201532627.54283997</v>
      </c>
    </row>
    <row r="34" spans="2:209" ht="2.1" customHeight="1"/>
    <row r="35" spans="2:20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9" ht="27">
      <c r="B38" s="44" t="s">
        <v>100</v>
      </c>
    </row>
    <row r="39" spans="2:20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HA39"/>
  <sheetViews>
    <sheetView zoomScale="95" zoomScaleNormal="95" workbookViewId="0">
      <pane xSplit="2" ySplit="6" topLeftCell="GF7" activePane="bottomRight" state="frozenSplit"/>
      <selection activeCell="GR3" sqref="GR3"/>
      <selection pane="topRight" activeCell="GR3" sqref="GR3"/>
      <selection pane="bottomLeft" activeCell="GR3" sqref="GR3"/>
      <selection pane="bottomRight" activeCell="GR3" sqref="GR3"/>
    </sheetView>
  </sheetViews>
  <sheetFormatPr baseColWidth="10" defaultColWidth="11.42578125" defaultRowHeight="9"/>
  <cols>
    <col min="1" max="1" width="12.5703125" style="14" customWidth="1"/>
    <col min="2" max="2" width="28.7109375" style="14" customWidth="1"/>
    <col min="3" max="166" width="9.7109375" style="14" customWidth="1"/>
    <col min="167" max="209" width="10.85546875" style="14" customWidth="1"/>
    <col min="210" max="16384" width="11.42578125" style="14"/>
  </cols>
  <sheetData>
    <row r="1" spans="1:20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9"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9"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c r="GX7" s="25">
        <v>682059.92437237757</v>
      </c>
      <c r="GY7" s="25">
        <v>731646.35910299991</v>
      </c>
      <c r="GZ7" s="25">
        <v>610798.00229482236</v>
      </c>
      <c r="HA7" s="25">
        <v>737989.04070595687</v>
      </c>
    </row>
    <row r="8" spans="1:20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c r="GX8" s="25">
        <v>182119.62837311046</v>
      </c>
      <c r="GY8" s="25">
        <v>170323.52676040138</v>
      </c>
      <c r="GZ8" s="25">
        <v>168756.59732230831</v>
      </c>
      <c r="HA8" s="25">
        <v>168761.0793040088</v>
      </c>
    </row>
    <row r="9" spans="1:209"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c r="GX9" s="25">
        <v>147886.55052531397</v>
      </c>
      <c r="GY9" s="25">
        <v>159511.28685600002</v>
      </c>
      <c r="GZ9" s="25">
        <v>183243.41588100002</v>
      </c>
      <c r="HA9" s="25">
        <v>196663.71064759887</v>
      </c>
    </row>
    <row r="10" spans="1:209"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c r="GX10" s="25">
        <v>2894530.6398276831</v>
      </c>
      <c r="GY10" s="25">
        <v>2677960.9854697743</v>
      </c>
      <c r="GZ10" s="25">
        <v>2812479.2358049974</v>
      </c>
      <c r="HA10" s="25">
        <v>2714358.4829487954</v>
      </c>
    </row>
    <row r="11" spans="1:209"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c r="GX11" s="25">
        <v>2641858.5352921658</v>
      </c>
      <c r="GY11" s="25">
        <v>2760168.0070806746</v>
      </c>
      <c r="GZ11" s="25">
        <v>2863056.4544561738</v>
      </c>
      <c r="HA11" s="25">
        <v>2946066.7379099973</v>
      </c>
    </row>
    <row r="12" spans="1:209"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row>
    <row r="13" spans="1:209"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c r="GX13" s="25">
        <v>3206999.1700293738</v>
      </c>
      <c r="GY13" s="25">
        <v>3133084.6244332874</v>
      </c>
      <c r="GZ13" s="25">
        <v>3133591.881108168</v>
      </c>
      <c r="HA13" s="25">
        <v>3169040.739703841</v>
      </c>
    </row>
    <row r="14" spans="1:209"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row>
    <row r="15" spans="1:209"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c r="GX15" s="25">
        <v>2.496416</v>
      </c>
      <c r="GY15" s="25">
        <v>2.494319</v>
      </c>
      <c r="GZ15" s="25">
        <v>2.511444</v>
      </c>
      <c r="HA15" s="25">
        <v>2.5274399999999999</v>
      </c>
    </row>
    <row r="16" spans="1:209"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c r="GX16" s="25">
        <v>153296.88349984461</v>
      </c>
      <c r="GY16" s="25">
        <v>151904.96148477538</v>
      </c>
      <c r="GZ16" s="25">
        <v>150607.62347159142</v>
      </c>
      <c r="HA16" s="25">
        <v>153994.37650638956</v>
      </c>
    </row>
    <row r="17" spans="2:209"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c r="GX17" s="25">
        <v>1936390.7101069996</v>
      </c>
      <c r="GY17" s="25">
        <v>1841273.2100769968</v>
      </c>
      <c r="GZ17" s="25">
        <v>1856298.0453829991</v>
      </c>
      <c r="HA17" s="25">
        <v>1882026.0281949982</v>
      </c>
    </row>
    <row r="18" spans="2:209"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row>
    <row r="19" spans="2:20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row>
    <row r="20" spans="2:20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row>
    <row r="21" spans="2:209"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c r="GX21" s="25">
        <v>1728523.0587803775</v>
      </c>
      <c r="GY21" s="25">
        <v>1652112.7643666244</v>
      </c>
      <c r="GZ21" s="25">
        <v>1712597.4013647351</v>
      </c>
      <c r="HA21" s="25">
        <v>1742327.7288786487</v>
      </c>
    </row>
    <row r="22" spans="2:209"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c r="GX22" s="25">
        <v>368446.46097499988</v>
      </c>
      <c r="GY22" s="25">
        <v>429352.813012</v>
      </c>
      <c r="GZ22" s="25">
        <v>437583.56966800004</v>
      </c>
      <c r="HA22" s="25">
        <v>428057.61671299982</v>
      </c>
    </row>
    <row r="23" spans="2:209"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row>
    <row r="24" spans="2:20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c r="GX24" s="25">
        <v>21210.080692999989</v>
      </c>
      <c r="GY24" s="25">
        <v>20978.002878999996</v>
      </c>
      <c r="GZ24" s="25">
        <v>20945.925887000012</v>
      </c>
      <c r="HA24" s="25">
        <v>20784.567856000016</v>
      </c>
    </row>
    <row r="25" spans="2:209"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row>
    <row r="26" spans="2:20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row>
    <row r="27" spans="2:209"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c r="GX27" s="25">
        <v>47716.868224609745</v>
      </c>
      <c r="GY27" s="25">
        <v>50324.083643809659</v>
      </c>
      <c r="GZ27" s="25">
        <v>52099.082633780185</v>
      </c>
      <c r="HA27" s="25">
        <v>52980.136029606801</v>
      </c>
    </row>
    <row r="28" spans="2:20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row>
    <row r="29" spans="2:209"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row>
    <row r="30" spans="2:209"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833519.92549547099</v>
      </c>
      <c r="GX30" s="25">
        <v>855029.06734658091</v>
      </c>
      <c r="GY30" s="25">
        <v>940965.00995981868</v>
      </c>
      <c r="GZ30" s="25">
        <v>807465.47855200002</v>
      </c>
      <c r="HA30" s="25">
        <v>785101.70953672403</v>
      </c>
    </row>
    <row r="31" spans="2:209"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row>
    <row r="32" spans="2:20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row>
    <row r="33" spans="2:209"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GX33" si="13">SUM(GW7:GW32)</f>
        <v>14256208.992430966</v>
      </c>
      <c r="GX33" s="68">
        <f t="shared" si="13"/>
        <v>14866070.074462436</v>
      </c>
      <c r="GY33" s="68">
        <f t="shared" ref="GY33:GZ33" si="14">SUM(GY7:GY32)</f>
        <v>14719608.129445162</v>
      </c>
      <c r="GZ33" s="68">
        <f t="shared" si="14"/>
        <v>14809525.225271577</v>
      </c>
      <c r="HA33" s="68">
        <f t="shared" ref="HA33" si="15">SUM(HA7:HA32)</f>
        <v>14998154.482375568</v>
      </c>
    </row>
    <row r="34" spans="2:209" ht="2.1" customHeight="1"/>
    <row r="35" spans="2:20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9" ht="27">
      <c r="B38" s="44" t="s">
        <v>100</v>
      </c>
    </row>
    <row r="39" spans="2:20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HA39"/>
  <sheetViews>
    <sheetView zoomScale="95" zoomScaleNormal="95" workbookViewId="0">
      <pane xSplit="2" ySplit="6" topLeftCell="GK7" activePane="bottomRight" state="frozenSplit"/>
      <selection activeCell="GR3" sqref="GR3"/>
      <selection pane="topRight" activeCell="GR3" sqref="GR3"/>
      <selection pane="bottomLeft" activeCell="GR3" sqref="GR3"/>
      <selection pane="bottomRight" activeCell="GR3" sqref="GR3"/>
    </sheetView>
  </sheetViews>
  <sheetFormatPr baseColWidth="10" defaultColWidth="11.42578125" defaultRowHeight="9"/>
  <cols>
    <col min="1" max="1" width="12.5703125" style="14" customWidth="1"/>
    <col min="2" max="2" width="28.7109375" style="14" customWidth="1"/>
    <col min="3" max="166" width="9.7109375" style="14" customWidth="1"/>
    <col min="167" max="209" width="10.85546875" style="14" customWidth="1"/>
    <col min="210" max="16384" width="11.42578125" style="14"/>
  </cols>
  <sheetData>
    <row r="1" spans="1:20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9"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9"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9"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c r="GX7" s="25">
        <v>1039.0124573600594</v>
      </c>
      <c r="GY7" s="25">
        <v>1122.0065686581904</v>
      </c>
      <c r="GZ7" s="25">
        <v>1079.3747681792192</v>
      </c>
      <c r="HA7" s="25">
        <v>1131.3288651283085</v>
      </c>
    </row>
    <row r="8" spans="1:20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c r="GX8" s="25">
        <v>672.90269793625123</v>
      </c>
      <c r="GY8" s="25">
        <v>593.81586235662462</v>
      </c>
      <c r="GZ8" s="25">
        <v>589.19237795309937</v>
      </c>
      <c r="HA8" s="25">
        <v>591.30497999610986</v>
      </c>
    </row>
    <row r="9" spans="1:209"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c r="GX9" s="25">
        <v>651.79825560818381</v>
      </c>
      <c r="GY9" s="25">
        <v>643.9514461115624</v>
      </c>
      <c r="GZ9" s="25">
        <v>635.70543424215521</v>
      </c>
      <c r="HA9" s="25">
        <v>623.57900266134243</v>
      </c>
    </row>
    <row r="10" spans="1:209"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c r="GX10" s="25">
        <v>4007.549138561611</v>
      </c>
      <c r="GY10" s="25">
        <v>3940.5796881640645</v>
      </c>
      <c r="GZ10" s="25">
        <v>4064.3501734351994</v>
      </c>
      <c r="HA10" s="25">
        <v>3877.8083676824872</v>
      </c>
    </row>
    <row r="11" spans="1:209"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c r="GX11" s="25">
        <v>4105.8203327985548</v>
      </c>
      <c r="GY11" s="25">
        <v>4114.9665240493841</v>
      </c>
      <c r="GZ11" s="25">
        <v>3988.2271683476856</v>
      </c>
      <c r="HA11" s="25">
        <v>4169.0177471867946</v>
      </c>
    </row>
    <row r="12" spans="1:209"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row>
    <row r="13" spans="1:209"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c r="GX13" s="49">
        <v>3032.2023762397812</v>
      </c>
      <c r="GY13" s="49">
        <v>2877.6991933961954</v>
      </c>
      <c r="GZ13" s="49">
        <v>2881.0160997325993</v>
      </c>
      <c r="HA13" s="49">
        <v>2708.5446198246177</v>
      </c>
    </row>
    <row r="14" spans="1:209"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row>
    <row r="15" spans="1:209"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row>
    <row r="16" spans="1:209"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c r="GX16" s="25">
        <v>334.67628924866085</v>
      </c>
      <c r="GY16" s="25">
        <v>357.58671633142518</v>
      </c>
      <c r="GZ16" s="25">
        <v>357.63609600929965</v>
      </c>
      <c r="HA16" s="25">
        <v>359.27929316214249</v>
      </c>
    </row>
    <row r="17" spans="2:209"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c r="GX17" s="25">
        <v>3165.9776224669272</v>
      </c>
      <c r="GY17" s="25">
        <v>3101.6265624238822</v>
      </c>
      <c r="GZ17" s="25">
        <v>3009.0414761609818</v>
      </c>
      <c r="HA17" s="25">
        <v>2875.635236264925</v>
      </c>
    </row>
    <row r="18" spans="2:209"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row>
    <row r="19" spans="2:20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row>
    <row r="20" spans="2:209"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row>
    <row r="21" spans="2:209"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c r="GX21" s="25">
        <v>4023.3317009541774</v>
      </c>
      <c r="GY21" s="25">
        <v>3961.6143623679231</v>
      </c>
      <c r="GZ21" s="25">
        <v>4048.6656381896282</v>
      </c>
      <c r="HA21" s="25">
        <v>4069.6555450118735</v>
      </c>
    </row>
    <row r="22" spans="2:209"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c r="GX22" s="25">
        <v>712.48878577938547</v>
      </c>
      <c r="GY22" s="25">
        <v>719.8296026221135</v>
      </c>
      <c r="GZ22" s="25">
        <v>712.30542194182226</v>
      </c>
      <c r="HA22" s="25">
        <v>727.93836171284295</v>
      </c>
    </row>
    <row r="23" spans="2:209"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row>
    <row r="24" spans="2:20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c r="GX24" s="25">
        <v>111.68327282326368</v>
      </c>
      <c r="GY24" s="25">
        <v>112.40227906249844</v>
      </c>
      <c r="GZ24" s="25">
        <v>126.03301359034673</v>
      </c>
      <c r="HA24" s="25">
        <v>122.57371225955936</v>
      </c>
    </row>
    <row r="25" spans="2:20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row>
    <row r="26" spans="2:20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row>
    <row r="27" spans="2:209"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c r="GX27" s="25">
        <v>167.48502753338823</v>
      </c>
      <c r="GY27" s="25">
        <v>151.36585632100048</v>
      </c>
      <c r="GZ27" s="25">
        <v>153.98828883238994</v>
      </c>
      <c r="HA27" s="25">
        <v>168.14424998463375</v>
      </c>
    </row>
    <row r="28" spans="2:209"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0.81309752052724216</v>
      </c>
      <c r="GY28" s="25">
        <v>0.8983678894452275</v>
      </c>
      <c r="GZ28" s="25">
        <v>10.865143846224111</v>
      </c>
      <c r="HA28" s="25">
        <v>10.220157983599824</v>
      </c>
    </row>
    <row r="29" spans="2:209"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row>
    <row r="30" spans="2:209"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c r="GX30" s="25">
        <v>4906.713265245703</v>
      </c>
      <c r="GY30" s="25">
        <v>4898.0891777756706</v>
      </c>
      <c r="GZ30" s="25">
        <v>4968.6684637527924</v>
      </c>
      <c r="HA30" s="25">
        <v>4928.4683116047345</v>
      </c>
    </row>
    <row r="31" spans="2:209"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row>
    <row r="32" spans="2:20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row>
    <row r="33" spans="2:209"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c r="GX33" s="26">
        <v>26932.454320076471</v>
      </c>
      <c r="GY33" s="26">
        <v>26596.432207529982</v>
      </c>
      <c r="GZ33" s="26">
        <v>26625.069564213445</v>
      </c>
      <c r="HA33" s="26">
        <v>26363.498450463972</v>
      </c>
    </row>
    <row r="34" spans="2:209" ht="2.1" customHeight="1"/>
    <row r="35" spans="2:20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9" ht="27">
      <c r="B38" s="44" t="s">
        <v>100</v>
      </c>
    </row>
    <row r="39" spans="2:20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A40"/>
  <sheetViews>
    <sheetView zoomScale="95" zoomScaleNormal="95" workbookViewId="0">
      <pane xSplit="2" ySplit="6" topLeftCell="GG7" activePane="bottomRight" state="frozenSplit"/>
      <selection activeCell="GR3" sqref="GR3"/>
      <selection pane="topRight" activeCell="GR3" sqref="GR3"/>
      <selection pane="bottomLeft" activeCell="GR3" sqref="GR3"/>
      <selection pane="bottomRight" activeCell="GO32" sqref="GO32"/>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9" width="10.85546875" style="14" customWidth="1"/>
    <col min="210" max="16384" width="11.42578125" style="14"/>
  </cols>
  <sheetData>
    <row r="1" spans="1:20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9"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9"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9"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c r="GX7" s="25">
        <v>122.24315490347752</v>
      </c>
      <c r="GY7" s="25">
        <v>124.67305032198497</v>
      </c>
      <c r="GZ7" s="25">
        <v>249.3338861059411</v>
      </c>
      <c r="HA7" s="25">
        <v>102.21674454523308</v>
      </c>
    </row>
    <row r="8" spans="1:20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c r="GX8" s="25">
        <v>46.688993021342668</v>
      </c>
      <c r="GY8" s="25">
        <v>29.7668098836171</v>
      </c>
      <c r="GZ8" s="25">
        <v>44.133491997303274</v>
      </c>
      <c r="HA8" s="25">
        <v>42.319878281014986</v>
      </c>
    </row>
    <row r="9" spans="1:209"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c r="GX9" s="25">
        <v>27.76234003698919</v>
      </c>
      <c r="GY9" s="25">
        <v>18.944262195792199</v>
      </c>
      <c r="GZ9" s="25">
        <v>16.931883544641607</v>
      </c>
      <c r="HA9" s="25">
        <v>18.130781854497307</v>
      </c>
    </row>
    <row r="10" spans="1:209"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c r="GX10" s="25">
        <v>1217.6875711937616</v>
      </c>
      <c r="GY10" s="25">
        <v>1317.7787314602924</v>
      </c>
      <c r="GZ10" s="25">
        <v>1225.6833393792842</v>
      </c>
      <c r="HA10" s="25">
        <v>1307.5398028148818</v>
      </c>
    </row>
    <row r="11" spans="1:209"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c r="GX11" s="25">
        <v>1894.1209189044055</v>
      </c>
      <c r="GY11" s="25">
        <v>1894.5074518768388</v>
      </c>
      <c r="GZ11" s="25">
        <v>1928.7485080217393</v>
      </c>
      <c r="HA11" s="25">
        <v>1955.1081160063391</v>
      </c>
    </row>
    <row r="12" spans="1:209"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row>
    <row r="13" spans="1:209"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c r="GX13" s="49">
        <v>1049.6166474748109</v>
      </c>
      <c r="GY13" s="49">
        <v>1106.3398486437288</v>
      </c>
      <c r="GZ13" s="49">
        <v>1032.1597601962949</v>
      </c>
      <c r="HA13" s="49">
        <v>966.45094178520424</v>
      </c>
    </row>
    <row r="14" spans="1:209"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row>
    <row r="15" spans="1:209"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row>
    <row r="16" spans="1:209"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c r="GX16" s="25">
        <v>30.376501716564434</v>
      </c>
      <c r="GY16" s="25">
        <v>30.767095298689309</v>
      </c>
      <c r="GZ16" s="25">
        <v>32.829054525466908</v>
      </c>
      <c r="HA16" s="25">
        <v>40.440352024288025</v>
      </c>
    </row>
    <row r="17" spans="2:209"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c r="GX17" s="25">
        <v>886.15028865636384</v>
      </c>
      <c r="GY17" s="25">
        <v>1062.3853925323879</v>
      </c>
      <c r="GZ17" s="25">
        <v>1101.2910094033898</v>
      </c>
      <c r="HA17" s="25">
        <v>1104.1241767487388</v>
      </c>
    </row>
    <row r="18" spans="2:209"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row>
    <row r="19" spans="2:209"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row>
    <row r="20" spans="2:209"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row>
    <row r="21" spans="2:209"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c r="GX21" s="25">
        <v>1360.2486298924182</v>
      </c>
      <c r="GY21" s="25">
        <v>1136.6492307519047</v>
      </c>
      <c r="GZ21" s="25">
        <v>1178.1595200384306</v>
      </c>
      <c r="HA21" s="25">
        <v>1166.9925245219026</v>
      </c>
    </row>
    <row r="22" spans="2:209"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c r="GX22" s="25">
        <v>126.37697305354695</v>
      </c>
      <c r="GY22" s="25">
        <v>126.12769172155106</v>
      </c>
      <c r="GZ22" s="25">
        <v>129.63922108255503</v>
      </c>
      <c r="HA22" s="25">
        <v>138.31041833997489</v>
      </c>
    </row>
    <row r="23" spans="2:209"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row>
    <row r="24" spans="2:209"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c r="GX24" s="25">
        <v>26.409481849017684</v>
      </c>
      <c r="GY24" s="25">
        <v>27.496650804493093</v>
      </c>
      <c r="GZ24" s="25">
        <v>29.009071983894621</v>
      </c>
      <c r="HA24" s="25">
        <v>31.722741529802118</v>
      </c>
    </row>
    <row r="25" spans="2:209"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row>
    <row r="26" spans="2:209"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row>
    <row r="27" spans="2:209"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c r="GX27" s="25">
        <v>42.766953486700217</v>
      </c>
      <c r="GY27" s="25">
        <v>40.38787686418317</v>
      </c>
      <c r="GZ27" s="25">
        <v>41.223614390408315</v>
      </c>
      <c r="HA27" s="25">
        <v>41.212589883199826</v>
      </c>
    </row>
    <row r="28" spans="2:209"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row>
    <row r="29" spans="2:209"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row>
    <row r="30" spans="2:209"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866.95999371629466</v>
      </c>
      <c r="GX30" s="25">
        <v>902.49517368755289</v>
      </c>
      <c r="GY30" s="25">
        <v>736.74037865494415</v>
      </c>
      <c r="GZ30" s="25">
        <v>716.2504136809863</v>
      </c>
      <c r="HA30" s="25">
        <v>742.96535637717409</v>
      </c>
    </row>
    <row r="31" spans="2:209"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row>
    <row r="32" spans="2:209"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row>
    <row r="33" spans="2:209"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GX33" si="13">SUM(GW7:GW32)</f>
        <v>7545.4219208243776</v>
      </c>
      <c r="GX33" s="26">
        <f t="shared" si="13"/>
        <v>7732.9436278769499</v>
      </c>
      <c r="GY33" s="26">
        <f t="shared" ref="GY33:GZ33" si="14">SUM(GY7:GY32)</f>
        <v>7652.5644710104079</v>
      </c>
      <c r="GZ33" s="26">
        <f t="shared" si="14"/>
        <v>7725.3927743503364</v>
      </c>
      <c r="HA33" s="26">
        <f t="shared" ref="HA33" si="15">SUM(HA7:HA32)</f>
        <v>7657.5344247122512</v>
      </c>
    </row>
    <row r="34" spans="2:209" ht="2.1" customHeight="1"/>
    <row r="35" spans="2:20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9" ht="27">
      <c r="B38" s="44" t="s">
        <v>100</v>
      </c>
    </row>
    <row r="40" spans="2:209">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A40"/>
  <sheetViews>
    <sheetView zoomScale="140" zoomScaleNormal="140" workbookViewId="0">
      <pane xSplit="2" ySplit="6" topLeftCell="GS16" activePane="bottomRight" state="frozenSplit"/>
      <selection activeCell="GY16" sqref="GY16"/>
      <selection pane="topRight" activeCell="GY16" sqref="GY16"/>
      <selection pane="bottomLeft" activeCell="GY16" sqref="GY16"/>
      <selection pane="bottomRight" activeCell="GT37" sqref="GT37"/>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9" width="10" style="2" customWidth="1"/>
    <col min="210" max="16384" width="11.42578125" style="2"/>
  </cols>
  <sheetData>
    <row r="1" spans="1:209">
      <c r="A1" s="23"/>
      <c r="B1" s="4"/>
    </row>
    <row r="2" spans="1:209"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9"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9"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9372503.6874299999</v>
      </c>
      <c r="HA7" s="15">
        <f>IFERROR('1_02'!HA7+'1_03'!HA7+'1_04'!HA7+'1_05'!HA7,"ND")</f>
        <v>9403925.3335580006</v>
      </c>
    </row>
    <row r="8" spans="1:20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2747920.0387729998</v>
      </c>
      <c r="HA8" s="15">
        <f>IFERROR('1_02'!HA8+'1_03'!HA8+'1_04'!HA8+'1_05'!HA8,"ND")</f>
        <v>2735082.478722</v>
      </c>
    </row>
    <row r="9" spans="1:209"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5134437.3087550001</v>
      </c>
      <c r="HA9" s="15">
        <f>IFERROR('1_02'!HA9+'1_03'!HA9+'1_04'!HA9+'1_05'!HA9,"ND")</f>
        <v>5089344.9611320002</v>
      </c>
    </row>
    <row r="10" spans="1:209"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42358953.916942999</v>
      </c>
      <c r="HA10" s="15">
        <f>IFERROR('1_02'!HA10+'1_03'!HA10+'1_04'!HA10+'1_05'!HA10,"ND")</f>
        <v>42467596.632210001</v>
      </c>
    </row>
    <row r="11" spans="1:209"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36806452.285930008</v>
      </c>
      <c r="HA11" s="15">
        <f>IFERROR('1_02'!HA11+'1_03'!HA11+'1_04'!HA11+'1_05'!HA11,"ND")</f>
        <v>37169859.803306997</v>
      </c>
    </row>
    <row r="12" spans="1:209"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c r="HA12" s="15" t="str">
        <f>IFERROR('1_02'!HA12+'1_03'!HA12+'1_04'!HA12+'1_05'!HA12,"ND")</f>
        <v>ND</v>
      </c>
    </row>
    <row r="13" spans="1:209"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37820315.733305</v>
      </c>
      <c r="HA13" s="48">
        <f>IFERROR('1_02'!HA13+'1_03'!HA13+'1_04'!HA13+'1_05'!HA13,"ND")</f>
        <v>37909893.683597997</v>
      </c>
    </row>
    <row r="14" spans="1:209"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c r="HA14" s="15" t="str">
        <f>IFERROR('1_02'!HA14+'1_03'!HA14+'1_04'!HA14+'1_05'!HA14,"ND")</f>
        <v>ND</v>
      </c>
    </row>
    <row r="15" spans="1:209"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1465194.262842</v>
      </c>
      <c r="HA15" s="15">
        <f>IFERROR('1_02'!HA15+'1_03'!HA15+'1_04'!HA15+'1_05'!HA15,"ND")</f>
        <v>1482559.9017159999</v>
      </c>
    </row>
    <row r="16" spans="1:209"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3724642.2421979997</v>
      </c>
      <c r="HA16" s="15">
        <f>IFERROR('1_02'!HA16+'1_03'!HA16+'1_04'!HA16+'1_05'!HA16,"ND")</f>
        <v>3748928.5824330002</v>
      </c>
    </row>
    <row r="17" spans="2:209"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23927073.907129001</v>
      </c>
      <c r="HA17" s="15">
        <f>IFERROR('1_02'!HA17+'1_03'!HA17+'1_04'!HA17+'1_05'!HA17,"ND")</f>
        <v>23820657.640106998</v>
      </c>
    </row>
    <row r="18" spans="2:209"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c r="HA18" s="15" t="str">
        <f>IFERROR('1_02'!HA18+'1_03'!HA18+'1_04'!HA18+'1_05'!HA18,"ND")</f>
        <v>ND</v>
      </c>
    </row>
    <row r="19" spans="2:209"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c r="HA19" s="15" t="str">
        <f>IFERROR('1_02'!HA19+'1_03'!HA19+'1_04'!HA19+'1_05'!HA19,"ND")</f>
        <v>ND</v>
      </c>
    </row>
    <row r="20" spans="2:209"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85232.486851000009</v>
      </c>
      <c r="HA20" s="15">
        <f>IFERROR('1_02'!HA20+'1_03'!HA20+'1_04'!HA20+'1_05'!HA20,"ND")</f>
        <v>86479.24266399999</v>
      </c>
    </row>
    <row r="21" spans="2:209"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43085875.132379003</v>
      </c>
      <c r="HA21" s="15">
        <f>IFERROR('1_02'!HA21+'1_03'!HA21+'1_04'!HA21+'1_05'!HA21,"ND")</f>
        <v>43393848.627327003</v>
      </c>
    </row>
    <row r="22" spans="2:209"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7989000.0292610005</v>
      </c>
      <c r="HA22" s="15">
        <f>IFERROR('1_02'!HA22+'1_03'!HA22+'1_04'!HA22+'1_05'!HA22,"ND")</f>
        <v>7997917.9997450002</v>
      </c>
    </row>
    <row r="23" spans="2:209"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c r="HA23" s="15" t="str">
        <f>IFERROR('1_02'!HA23+'1_03'!HA23+'1_04'!HA23+'1_05'!HA23,"ND")</f>
        <v>ND</v>
      </c>
    </row>
    <row r="24" spans="2:20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243184.60034099998</v>
      </c>
      <c r="HA24" s="15">
        <f>IFERROR('1_02'!HA24+'1_03'!HA24+'1_04'!HA24+'1_05'!HA24,"ND")</f>
        <v>243318.26005099999</v>
      </c>
    </row>
    <row r="25" spans="2:209"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c r="HA25" s="15" t="str">
        <f>IFERROR('1_02'!HA25+'1_03'!HA25+'1_04'!HA25+'1_05'!HA25,"ND")</f>
        <v>ND</v>
      </c>
    </row>
    <row r="26" spans="2:20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c r="HA26" s="15" t="str">
        <f>IFERROR('1_02'!HA26+'1_03'!HA26+'1_04'!HA26+'1_05'!HA26,"ND")</f>
        <v>ND</v>
      </c>
    </row>
    <row r="27" spans="2:209"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401908.18374000001</v>
      </c>
      <c r="HA27" s="15">
        <f>IFERROR('1_02'!HA27+'1_03'!HA27+'1_04'!HA27+'1_05'!HA27,"ND")</f>
        <v>426301.86070000002</v>
      </c>
    </row>
    <row r="28" spans="2:209"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10441.660816</v>
      </c>
      <c r="HA28" s="15">
        <f>IFERROR('1_02'!HA28+'1_03'!HA28+'1_04'!HA28+'1_05'!HA28,"ND")</f>
        <v>9797.556724</v>
      </c>
    </row>
    <row r="29" spans="2:209"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c r="HA29" s="15" t="str">
        <f>IFERROR('1_02'!HA29+'1_03'!HA29+'1_04'!HA29+'1_05'!HA29,"ND")</f>
        <v>ND</v>
      </c>
    </row>
    <row r="30" spans="2:209"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32736263.527697001</v>
      </c>
      <c r="HA30" s="15">
        <f>IFERROR('1_02'!HA30+'1_03'!HA30+'1_04'!HA30+'1_05'!HA30,"ND")</f>
        <v>32679446.884586003</v>
      </c>
    </row>
    <row r="31" spans="2:209"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c r="HA31" s="15" t="str">
        <f>IFERROR('1_02'!HA31+'1_03'!HA31+'1_04'!HA31+'1_05'!HA31,"ND")</f>
        <v>ND</v>
      </c>
    </row>
    <row r="32" spans="2:209"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8025.7556670000004</v>
      </c>
      <c r="HA32" s="15">
        <f>IFERROR('1_02'!HA32+'1_03'!HA32+'1_04'!HA32+'1_05'!HA32,"ND")</f>
        <v>8066.0825340000001</v>
      </c>
    </row>
    <row r="33" spans="2:209"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247917424.76005703</v>
      </c>
      <c r="HA33" s="16">
        <f>IFERROR('1_02'!HA33+'1_03'!HA33+'1_04'!HA33+'1_05'!HA33,"ND")</f>
        <v>248673025.53111401</v>
      </c>
    </row>
    <row r="34" spans="2:209" s="14" customFormat="1" ht="4.5" customHeight="1">
      <c r="DJ34" s="14">
        <v>149268994.252615</v>
      </c>
    </row>
    <row r="35" spans="2:209" s="14" customFormat="1" ht="9">
      <c r="B35" s="51"/>
      <c r="N35" s="17"/>
      <c r="Z35" s="17"/>
      <c r="AL35" s="17"/>
      <c r="AX35" s="17"/>
      <c r="BJ35" s="17"/>
      <c r="BV35" s="17"/>
      <c r="EZ35" s="77"/>
      <c r="FA35" s="77"/>
    </row>
    <row r="36" spans="2:209"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9">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9" ht="27">
      <c r="B38" s="44" t="s">
        <v>100</v>
      </c>
    </row>
    <row r="40" spans="2:209">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A39"/>
  <sheetViews>
    <sheetView zoomScaleNormal="100" workbookViewId="0">
      <pane xSplit="2" ySplit="6" topLeftCell="GO7" activePane="bottomRight" state="frozenSplit"/>
      <selection activeCell="GR3" sqref="GR3"/>
      <selection pane="topRight" activeCell="GR3" sqref="GR3"/>
      <selection pane="bottomLeft" activeCell="GR3" sqref="GR3"/>
      <selection pane="bottomRight" activeCell="GZ33" sqref="GZ33"/>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9" width="10.85546875" style="14" customWidth="1"/>
    <col min="210" max="16384" width="11.42578125" style="14"/>
  </cols>
  <sheetData>
    <row r="1" spans="1:209">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9"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9"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9"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9"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c r="GX7" s="15">
        <v>6700675.0816120002</v>
      </c>
      <c r="GY7" s="15">
        <v>6591584.3067730004</v>
      </c>
      <c r="GZ7" s="15">
        <v>6590891.5729820002</v>
      </c>
      <c r="HA7" s="15">
        <v>6604021.9172430001</v>
      </c>
    </row>
    <row r="8" spans="1:209"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c r="GX8" s="15">
        <v>2815476.9149000002</v>
      </c>
      <c r="GY8" s="15">
        <v>2643525.0305189998</v>
      </c>
      <c r="GZ8" s="15">
        <v>2747920.0387729998</v>
      </c>
      <c r="HA8" s="15">
        <v>2735082.478722</v>
      </c>
    </row>
    <row r="9" spans="1:209"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c r="GX9" s="15">
        <v>3034592.9892330002</v>
      </c>
      <c r="GY9" s="15">
        <v>3041797.1170450002</v>
      </c>
      <c r="GZ9" s="15">
        <v>3031253.652373</v>
      </c>
      <c r="HA9" s="15">
        <v>3065875.1239840002</v>
      </c>
    </row>
    <row r="10" spans="1:209"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c r="GX10" s="15">
        <v>21632927.729061</v>
      </c>
      <c r="GY10" s="15">
        <v>21408763.615747999</v>
      </c>
      <c r="GZ10" s="15">
        <v>21749604.766422</v>
      </c>
      <c r="HA10" s="15">
        <v>21878429.520707998</v>
      </c>
    </row>
    <row r="11" spans="1:209"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c r="GX11" s="15">
        <v>20554090.481423002</v>
      </c>
      <c r="GY11" s="15">
        <v>20554341.384631999</v>
      </c>
      <c r="GZ11" s="15">
        <v>20530705.767471001</v>
      </c>
      <c r="HA11" s="15">
        <v>20780487.460198998</v>
      </c>
    </row>
    <row r="12" spans="1:209"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c r="GX12" s="15" t="s">
        <v>65</v>
      </c>
      <c r="GY12" s="15" t="s">
        <v>65</v>
      </c>
      <c r="GZ12" s="15" t="s">
        <v>65</v>
      </c>
      <c r="HA12" s="15" t="s">
        <v>65</v>
      </c>
    </row>
    <row r="13" spans="1:209"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c r="GX13" s="48">
        <v>16403044.234928001</v>
      </c>
      <c r="GY13" s="48">
        <v>16458539.424053</v>
      </c>
      <c r="GZ13" s="48">
        <v>16509201.204792</v>
      </c>
      <c r="HA13" s="48">
        <v>16459946.107992001</v>
      </c>
    </row>
    <row r="14" spans="1:209"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c r="GX14" s="15" t="s">
        <v>65</v>
      </c>
      <c r="GY14" s="15" t="s">
        <v>65</v>
      </c>
      <c r="GZ14" s="15" t="s">
        <v>65</v>
      </c>
      <c r="HA14" s="15" t="s">
        <v>65</v>
      </c>
    </row>
    <row r="15" spans="1:209"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c r="GX15" s="15">
        <v>27825.073482</v>
      </c>
      <c r="GY15" s="15">
        <v>28136.022983999999</v>
      </c>
      <c r="GZ15" s="15">
        <v>28513.135588000001</v>
      </c>
      <c r="HA15" s="15">
        <v>28889.164109000001</v>
      </c>
    </row>
    <row r="16" spans="1:209"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c r="GX16" s="15">
        <v>3276306.0000809999</v>
      </c>
      <c r="GY16" s="15">
        <v>3311163.1681750002</v>
      </c>
      <c r="GZ16" s="15">
        <v>3347552.8858309998</v>
      </c>
      <c r="HA16" s="15">
        <v>3360784.9736100002</v>
      </c>
    </row>
    <row r="17" spans="2:209"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c r="GX17" s="15">
        <v>12705163.954333</v>
      </c>
      <c r="GY17" s="15">
        <v>12728109.295017</v>
      </c>
      <c r="GZ17" s="15">
        <v>12649289.562760999</v>
      </c>
      <c r="HA17" s="15">
        <v>12675444.111063</v>
      </c>
    </row>
    <row r="18" spans="2:209"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c r="GX18" s="15" t="s">
        <v>65</v>
      </c>
      <c r="GY18" s="15" t="s">
        <v>65</v>
      </c>
      <c r="GZ18" s="15" t="s">
        <v>65</v>
      </c>
      <c r="HA18" s="15" t="s">
        <v>65</v>
      </c>
    </row>
    <row r="19" spans="2:209"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c r="GX19" s="15" t="s">
        <v>65</v>
      </c>
      <c r="GY19" s="15" t="s">
        <v>65</v>
      </c>
      <c r="GZ19" s="15" t="s">
        <v>65</v>
      </c>
      <c r="HA19" s="15" t="s">
        <v>65</v>
      </c>
    </row>
    <row r="20" spans="2:209"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c r="GX20" s="15">
        <v>78.874459999999999</v>
      </c>
      <c r="GY20" s="15">
        <v>74.905707000000007</v>
      </c>
      <c r="GZ20" s="15">
        <v>72.885975999999999</v>
      </c>
      <c r="HA20" s="15">
        <v>68.531357</v>
      </c>
    </row>
    <row r="21" spans="2:209"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c r="GX21" s="15">
        <v>19147893.469921</v>
      </c>
      <c r="GY21" s="15">
        <v>18618683.859092999</v>
      </c>
      <c r="GZ21" s="15">
        <v>18652179.060674001</v>
      </c>
      <c r="HA21" s="15">
        <v>18889206.882939</v>
      </c>
    </row>
    <row r="22" spans="2:209"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c r="GX22" s="15">
        <v>5945238.1119619999</v>
      </c>
      <c r="GY22" s="15">
        <v>5948908.6816880004</v>
      </c>
      <c r="GZ22" s="15">
        <v>5946993.8545350004</v>
      </c>
      <c r="HA22" s="15">
        <v>5935862.3568249997</v>
      </c>
    </row>
    <row r="23" spans="2:209"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row>
    <row r="24" spans="2:209"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c r="GX24" s="15">
        <v>233262.85359799999</v>
      </c>
      <c r="GY24" s="15">
        <v>233238.612693</v>
      </c>
      <c r="GZ24" s="15">
        <v>242477.44984399999</v>
      </c>
      <c r="HA24" s="15">
        <v>242609.402118</v>
      </c>
    </row>
    <row r="25" spans="2:209"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row>
    <row r="26" spans="2:209"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row>
    <row r="27" spans="2:209"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c r="GX27" s="15">
        <v>369341.04557900003</v>
      </c>
      <c r="GY27" s="15">
        <v>361826.015457</v>
      </c>
      <c r="GZ27" s="15">
        <v>385144.35462200001</v>
      </c>
      <c r="HA27" s="15">
        <v>409779.88274299999</v>
      </c>
    </row>
    <row r="28" spans="2:209"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c r="GX28" s="15">
        <v>11072.727059000001</v>
      </c>
      <c r="GY28" s="15">
        <v>8077.0114450000001</v>
      </c>
      <c r="GZ28" s="15">
        <v>10441.660816</v>
      </c>
      <c r="HA28" s="15">
        <v>9797.556724</v>
      </c>
    </row>
    <row r="29" spans="2:209"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c r="GX29" s="15" t="s">
        <v>65</v>
      </c>
      <c r="GY29" s="15" t="s">
        <v>65</v>
      </c>
      <c r="GZ29" s="15" t="s">
        <v>65</v>
      </c>
      <c r="HA29" s="15" t="s">
        <v>65</v>
      </c>
    </row>
    <row r="30" spans="2:209"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c r="GX30" s="15">
        <v>15043365.880449001</v>
      </c>
      <c r="GY30" s="15">
        <v>14890074.235284001</v>
      </c>
      <c r="GZ30" s="15">
        <v>14706880.930296</v>
      </c>
      <c r="HA30" s="15">
        <v>14585920.612226</v>
      </c>
    </row>
    <row r="31" spans="2:209"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c r="GX31" s="15" t="s">
        <v>65</v>
      </c>
      <c r="GY31" s="15" t="s">
        <v>65</v>
      </c>
      <c r="GZ31" s="15" t="s">
        <v>65</v>
      </c>
      <c r="HA31" s="15" t="s">
        <v>65</v>
      </c>
    </row>
    <row r="32" spans="2:209"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c r="GX32" s="15">
        <v>8073.9527099999996</v>
      </c>
      <c r="GY32" s="15">
        <v>7989.3314</v>
      </c>
      <c r="GZ32" s="15">
        <v>8025.7556670000004</v>
      </c>
      <c r="HA32" s="15">
        <v>8066.0825340000001</v>
      </c>
    </row>
    <row r="33" spans="2:209"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 si="13">SUM(GW7:GW32)</f>
        <v>125960027.79889001</v>
      </c>
      <c r="GX33" s="16">
        <f t="shared" ref="GX33:GZ33" si="14">SUM(GX7:GX32)</f>
        <v>127908429.37479103</v>
      </c>
      <c r="GY33" s="16">
        <f t="shared" si="14"/>
        <v>126834832.01771301</v>
      </c>
      <c r="GZ33" s="16">
        <f t="shared" si="14"/>
        <v>127137148.53942302</v>
      </c>
      <c r="HA33" s="16">
        <f t="shared" ref="HA33" si="15">SUM(HA7:HA32)</f>
        <v>127670272.165096</v>
      </c>
    </row>
    <row r="34" spans="2:209" ht="2.1" customHeight="1">
      <c r="BP34" s="14"/>
      <c r="BQ34" s="14"/>
      <c r="BR34" s="14"/>
      <c r="BS34" s="14"/>
      <c r="BT34" s="14"/>
      <c r="BU34" s="14"/>
      <c r="BV34" s="14"/>
    </row>
    <row r="35" spans="2:209"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9"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9" ht="27">
      <c r="B38" s="44" t="s">
        <v>100</v>
      </c>
    </row>
    <row r="39" spans="2:209"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A39"/>
  <sheetViews>
    <sheetView zoomScaleNormal="100" workbookViewId="0">
      <pane xSplit="2" ySplit="6" topLeftCell="GM7" activePane="bottomRight" state="frozenSplit"/>
      <selection activeCell="GR3" sqref="GR3"/>
      <selection pane="topRight" activeCell="GR3" sqref="GR3"/>
      <selection pane="bottomLeft" activeCell="GR3" sqref="GR3"/>
      <selection pane="bottomRight" activeCell="GZ33" sqref="GZ33"/>
    </sheetView>
  </sheetViews>
  <sheetFormatPr baseColWidth="10" defaultColWidth="11.42578125" defaultRowHeight="15"/>
  <cols>
    <col min="1" max="1" width="12.5703125" style="24" customWidth="1"/>
    <col min="2" max="2" width="28.7109375" style="24" customWidth="1"/>
    <col min="3" max="166" width="9.7109375" style="24" customWidth="1"/>
    <col min="167" max="209" width="10.85546875" style="24" customWidth="1"/>
    <col min="210" max="16384" width="11.42578125" style="24"/>
  </cols>
  <sheetData>
    <row r="1" spans="1:20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9"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9"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9">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c r="GX7" s="25">
        <v>236106.073129</v>
      </c>
      <c r="GY7" s="25">
        <v>239701.10349099999</v>
      </c>
      <c r="GZ7" s="25">
        <v>240824.63838600001</v>
      </c>
      <c r="HA7" s="25">
        <v>239164.85280399999</v>
      </c>
    </row>
    <row r="8" spans="1:20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row>
    <row r="9" spans="1:209"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c r="GX9" s="25">
        <v>110222.580802</v>
      </c>
      <c r="GY9" s="25">
        <v>111636.879484</v>
      </c>
      <c r="GZ9" s="25">
        <v>111580.745421</v>
      </c>
      <c r="HA9" s="25">
        <v>113479.374633</v>
      </c>
    </row>
    <row r="10" spans="1:209"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c r="GX10" s="25">
        <v>4703088.7131209997</v>
      </c>
      <c r="GY10" s="25">
        <v>4726141.4227329995</v>
      </c>
      <c r="GZ10" s="25">
        <v>4729839.2350089997</v>
      </c>
      <c r="HA10" s="25">
        <v>4756822.5849989997</v>
      </c>
    </row>
    <row r="11" spans="1:209"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c r="GX11" s="25">
        <v>2364440.7967730002</v>
      </c>
      <c r="GY11" s="25">
        <v>2371427.7160519999</v>
      </c>
      <c r="GZ11" s="25">
        <v>2386660.5683070002</v>
      </c>
      <c r="HA11" s="25">
        <v>2386948.9329329999</v>
      </c>
    </row>
    <row r="12" spans="1:209"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row>
    <row r="13" spans="1:209"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c r="GX13" s="49">
        <v>2548251.8496019999</v>
      </c>
      <c r="GY13" s="49">
        <v>2581877.1526299999</v>
      </c>
      <c r="GZ13" s="49">
        <v>2605020.6261120001</v>
      </c>
      <c r="HA13" s="49">
        <v>2598261.7617159998</v>
      </c>
    </row>
    <row r="14" spans="1:209"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row>
    <row r="15" spans="1:209"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c r="GX15" s="25">
        <v>756736.34608000005</v>
      </c>
      <c r="GY15" s="25">
        <v>769414.86555900006</v>
      </c>
      <c r="GZ15" s="25">
        <v>774213.18494199996</v>
      </c>
      <c r="HA15" s="25">
        <v>785494.02507900004</v>
      </c>
    </row>
    <row r="16" spans="1:209"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c r="GX16" s="25">
        <v>69839.732514000003</v>
      </c>
      <c r="GY16" s="25">
        <v>70483.028294999996</v>
      </c>
      <c r="GZ16" s="25">
        <v>71440.506699000005</v>
      </c>
      <c r="HA16" s="25">
        <v>73272.720428999994</v>
      </c>
    </row>
    <row r="17" spans="2:209"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c r="GX17" s="25">
        <v>2219265.335796</v>
      </c>
      <c r="GY17" s="25">
        <v>2230812.209479</v>
      </c>
      <c r="GZ17" s="25">
        <v>2232736.4665509998</v>
      </c>
      <c r="HA17" s="25">
        <v>2221348.8529739999</v>
      </c>
    </row>
    <row r="18" spans="2:209"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row>
    <row r="19" spans="2:20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row>
    <row r="20" spans="2:209"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c r="GX20" s="25">
        <v>69694.280954999995</v>
      </c>
      <c r="GY20" s="25">
        <v>71504.734246000007</v>
      </c>
      <c r="GZ20" s="25">
        <v>73474.59173</v>
      </c>
      <c r="HA20" s="25">
        <v>74885.272616999995</v>
      </c>
    </row>
    <row r="21" spans="2:209"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c r="GX21" s="25">
        <v>4794850.6529919999</v>
      </c>
      <c r="GY21" s="25">
        <v>4775317.0487839999</v>
      </c>
      <c r="GZ21" s="25">
        <v>4708626.1704059998</v>
      </c>
      <c r="HA21" s="25">
        <v>4722599.2059530001</v>
      </c>
    </row>
    <row r="22" spans="2:209"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c r="GX22" s="25">
        <v>454564.37755700003</v>
      </c>
      <c r="GY22" s="25">
        <v>454341.15788399999</v>
      </c>
      <c r="GZ22" s="25">
        <v>455822.54409799998</v>
      </c>
      <c r="HA22" s="25">
        <v>453257.86888700002</v>
      </c>
    </row>
    <row r="23" spans="2:209"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c r="GX23" s="15" t="s">
        <v>65</v>
      </c>
      <c r="GY23" s="15" t="s">
        <v>65</v>
      </c>
      <c r="GZ23" s="15" t="s">
        <v>65</v>
      </c>
      <c r="HA23" s="15" t="s">
        <v>65</v>
      </c>
    </row>
    <row r="24" spans="2:209"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c r="GX24" s="15">
        <v>0</v>
      </c>
      <c r="GY24" s="15">
        <v>0</v>
      </c>
      <c r="GZ24" s="15">
        <v>0</v>
      </c>
      <c r="HA24" s="15">
        <v>0</v>
      </c>
    </row>
    <row r="25" spans="2:20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c r="GX25" s="15" t="s">
        <v>65</v>
      </c>
      <c r="GY25" s="15" t="s">
        <v>65</v>
      </c>
      <c r="GZ25" s="15" t="s">
        <v>65</v>
      </c>
      <c r="HA25" s="15" t="s">
        <v>65</v>
      </c>
    </row>
    <row r="26" spans="2:209"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c r="GX26" s="15" t="s">
        <v>65</v>
      </c>
      <c r="GY26" s="15" t="s">
        <v>65</v>
      </c>
      <c r="GZ26" s="15" t="s">
        <v>65</v>
      </c>
      <c r="HA26" s="15" t="s">
        <v>65</v>
      </c>
    </row>
    <row r="27" spans="2:209"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c r="GX27" s="25">
        <v>85.440083000000001</v>
      </c>
      <c r="GY27" s="25">
        <v>93.867727000000002</v>
      </c>
      <c r="GZ27" s="25">
        <v>89.864491999999998</v>
      </c>
      <c r="HA27" s="25">
        <v>73.631093000000007</v>
      </c>
    </row>
    <row r="28" spans="2:20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row>
    <row r="29" spans="2:20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row>
    <row r="30" spans="2:209"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c r="GX30" s="25">
        <v>2132278.6145700002</v>
      </c>
      <c r="GY30" s="25">
        <v>2145390.8476180001</v>
      </c>
      <c r="GZ30" s="25">
        <v>2136759.255136</v>
      </c>
      <c r="HA30" s="25">
        <v>2167048.01229</v>
      </c>
    </row>
    <row r="31" spans="2:20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row>
    <row r="32" spans="2:20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row>
    <row r="33" spans="2:209"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c r="GX33" s="26">
        <v>20459424.793973994</v>
      </c>
      <c r="GY33" s="26">
        <v>20548142.033982001</v>
      </c>
      <c r="GZ33" s="26">
        <v>20527088.397288997</v>
      </c>
      <c r="HA33" s="26">
        <v>20592657.096407</v>
      </c>
    </row>
    <row r="34" spans="2:209"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c r="GX34" s="14" t="s">
        <v>65</v>
      </c>
      <c r="GY34" s="14" t="s">
        <v>65</v>
      </c>
      <c r="GZ34" s="14" t="s">
        <v>65</v>
      </c>
      <c r="HA34" s="14" t="s">
        <v>65</v>
      </c>
    </row>
    <row r="35" spans="2:20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9" ht="27">
      <c r="B38" s="44" t="s">
        <v>100</v>
      </c>
    </row>
    <row r="39" spans="2:20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A39"/>
  <sheetViews>
    <sheetView tabSelected="1" zoomScale="95" zoomScaleNormal="95" workbookViewId="0">
      <pane xSplit="2" ySplit="6" topLeftCell="GL7" activePane="bottomRight" state="frozenSplit"/>
      <selection activeCell="GR3" sqref="GR3"/>
      <selection pane="topRight" activeCell="GR3" sqref="GR3"/>
      <selection pane="bottomLeft" activeCell="GR3" sqref="GR3"/>
      <selection pane="bottomRight" activeCell="GQ3" sqref="GQ3"/>
    </sheetView>
  </sheetViews>
  <sheetFormatPr baseColWidth="10" defaultColWidth="11.42578125" defaultRowHeight="14.25"/>
  <cols>
    <col min="1" max="1" width="12.5703125" style="28" customWidth="1"/>
    <col min="2" max="2" width="28.7109375" style="28" customWidth="1"/>
    <col min="3" max="166" width="9.7109375" style="28" customWidth="1"/>
    <col min="167" max="209" width="10.85546875" style="28" customWidth="1"/>
    <col min="210" max="16384" width="11.42578125" style="28"/>
  </cols>
  <sheetData>
    <row r="1" spans="1:209"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9"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9"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9"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c r="GX7" s="25">
        <v>1925732.2455519999</v>
      </c>
      <c r="GY7" s="25">
        <v>1933677.475391</v>
      </c>
      <c r="GZ7" s="25">
        <v>1952590.133443</v>
      </c>
      <c r="HA7" s="25">
        <v>1968635.233616</v>
      </c>
    </row>
    <row r="8" spans="1:20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row>
    <row r="9" spans="1:209"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c r="GX9" s="25">
        <v>1708218.9790390001</v>
      </c>
      <c r="GY9" s="25">
        <v>1724270.0550289999</v>
      </c>
      <c r="GZ9" s="25">
        <v>1747427.1742769999</v>
      </c>
      <c r="HA9" s="25">
        <v>1678422.7911950001</v>
      </c>
    </row>
    <row r="10" spans="1:209"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c r="GX10" s="25">
        <v>13218586.105588</v>
      </c>
      <c r="GY10" s="25">
        <v>13265387.693166001</v>
      </c>
      <c r="GZ10" s="25">
        <v>13383451.835546</v>
      </c>
      <c r="HA10" s="25">
        <v>13499416.17959</v>
      </c>
    </row>
    <row r="11" spans="1:209"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c r="GX11" s="25">
        <v>11282067.036509</v>
      </c>
      <c r="GY11" s="25">
        <v>11277517.927511999</v>
      </c>
      <c r="GZ11" s="25">
        <v>11341154.853713</v>
      </c>
      <c r="HA11" s="25">
        <v>11394458.537955999</v>
      </c>
    </row>
    <row r="12" spans="1:209"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row>
    <row r="13" spans="1:209"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c r="GX13" s="49">
        <v>16245745.959660999</v>
      </c>
      <c r="GY13" s="49">
        <v>16302565.734468</v>
      </c>
      <c r="GZ13" s="49">
        <v>16484934.355590999</v>
      </c>
      <c r="HA13" s="49">
        <v>16681870.448617</v>
      </c>
    </row>
    <row r="14" spans="1:209"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row>
    <row r="15" spans="1:209"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c r="GX15" s="25">
        <v>654780.92421800003</v>
      </c>
      <c r="GY15" s="25">
        <v>656990.25081600004</v>
      </c>
      <c r="GZ15" s="25">
        <v>662467.94231199997</v>
      </c>
      <c r="HA15" s="25">
        <v>668176.712528</v>
      </c>
    </row>
    <row r="16" spans="1:209"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c r="GX16" s="25">
        <v>119381.906284</v>
      </c>
      <c r="GY16" s="25">
        <v>122441.369788</v>
      </c>
      <c r="GZ16" s="25">
        <v>124989.681436</v>
      </c>
      <c r="HA16" s="25">
        <v>125996.152561</v>
      </c>
    </row>
    <row r="17" spans="2:209"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c r="GX17" s="25">
        <v>7197328.4796890002</v>
      </c>
      <c r="GY17" s="25">
        <v>7230069.2684739996</v>
      </c>
      <c r="GZ17" s="25">
        <v>7293479.7251479998</v>
      </c>
      <c r="HA17" s="25">
        <v>7355434.8664969997</v>
      </c>
    </row>
    <row r="18" spans="2:209"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row>
    <row r="19" spans="2:20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row>
    <row r="20" spans="2:209"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c r="GX20" s="25">
        <v>12037.319775</v>
      </c>
      <c r="GY20" s="25">
        <v>11820.292614</v>
      </c>
      <c r="GZ20" s="25">
        <v>11685.009145</v>
      </c>
      <c r="HA20" s="25">
        <v>11525.438690000001</v>
      </c>
    </row>
    <row r="21" spans="2:209"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c r="GX21" s="25">
        <v>17579666.737470001</v>
      </c>
      <c r="GY21" s="25">
        <v>17512087.154382002</v>
      </c>
      <c r="GZ21" s="25">
        <v>17565723.595998</v>
      </c>
      <c r="HA21" s="25">
        <v>17600471.990279999</v>
      </c>
    </row>
    <row r="22" spans="2:209"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c r="GX22" s="25">
        <v>1292099.57033</v>
      </c>
      <c r="GY22" s="25">
        <v>1295869.8670920001</v>
      </c>
      <c r="GZ22" s="25">
        <v>1309408.310641</v>
      </c>
      <c r="HA22" s="25">
        <v>1324878.9553340001</v>
      </c>
    </row>
    <row r="23" spans="2:209"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row>
    <row r="24" spans="2:20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c r="GX24" s="25">
        <v>0</v>
      </c>
      <c r="GY24" s="25">
        <v>0</v>
      </c>
      <c r="GZ24" s="25">
        <v>0</v>
      </c>
      <c r="HA24" s="25">
        <v>0</v>
      </c>
    </row>
    <row r="25" spans="2:20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row>
    <row r="26" spans="2:20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row>
    <row r="27" spans="2:209"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c r="GX27" s="25">
        <v>0</v>
      </c>
      <c r="GY27" s="25">
        <v>0</v>
      </c>
      <c r="GZ27" s="25">
        <v>0</v>
      </c>
      <c r="HA27" s="25">
        <v>0</v>
      </c>
    </row>
    <row r="28" spans="2:20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row>
    <row r="29" spans="2:209"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row>
    <row r="30" spans="2:209"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c r="GX30" s="25">
        <v>14128681.536947999</v>
      </c>
      <c r="GY30" s="25">
        <v>14102586.587476</v>
      </c>
      <c r="GZ30" s="25">
        <v>14168468.527114</v>
      </c>
      <c r="HA30" s="25">
        <v>14239508.143997001</v>
      </c>
    </row>
    <row r="31" spans="2:209"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row>
    <row r="32" spans="2:20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row>
    <row r="33" spans="2:209"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c r="GX33" s="26">
        <v>85364326.801063001</v>
      </c>
      <c r="GY33" s="26">
        <v>85435283.676207989</v>
      </c>
      <c r="GZ33" s="26">
        <v>86045781.144363999</v>
      </c>
      <c r="HA33" s="26">
        <v>86548795.450860992</v>
      </c>
    </row>
    <row r="34" spans="2:209" s="14" customFormat="1" ht="2.1" customHeight="1"/>
    <row r="35" spans="2:20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9" ht="27">
      <c r="B38" s="44" t="s">
        <v>100</v>
      </c>
    </row>
    <row r="39" spans="2:20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A39"/>
  <sheetViews>
    <sheetView zoomScale="95" zoomScaleNormal="95" workbookViewId="0">
      <pane xSplit="2" ySplit="6" topLeftCell="GN7" activePane="bottomRight" state="frozenSplit"/>
      <selection activeCell="GR3" sqref="GR3"/>
      <selection pane="topRight" activeCell="GR3" sqref="GR3"/>
      <selection pane="bottomLeft" activeCell="GR3" sqref="GR3"/>
      <selection pane="bottomRight" activeCell="HE15" sqref="HE15"/>
    </sheetView>
  </sheetViews>
  <sheetFormatPr baseColWidth="10" defaultColWidth="11.42578125" defaultRowHeight="14.25"/>
  <cols>
    <col min="1" max="1" width="12.5703125" style="28" customWidth="1"/>
    <col min="2" max="2" width="28.7109375" style="28" customWidth="1"/>
    <col min="3" max="166" width="9.7109375" style="28" customWidth="1"/>
    <col min="167" max="209" width="10.85546875" style="28" customWidth="1"/>
    <col min="210" max="16384" width="11.42578125" style="28"/>
  </cols>
  <sheetData>
    <row r="1" spans="1:209">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9"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9"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9"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9"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9"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row>
    <row r="7" spans="1:209"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c r="GX7" s="25">
        <v>592964.42920000001</v>
      </c>
      <c r="GY7" s="25">
        <v>643689.32984400005</v>
      </c>
      <c r="GZ7" s="25">
        <v>588197.342619</v>
      </c>
      <c r="HA7" s="25">
        <v>592103.32989499997</v>
      </c>
    </row>
    <row r="8" spans="1:209"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c r="GX8" s="25">
        <v>0</v>
      </c>
      <c r="GY8" s="25">
        <v>0</v>
      </c>
      <c r="GZ8" s="25">
        <v>0</v>
      </c>
      <c r="HA8" s="25">
        <v>0</v>
      </c>
    </row>
    <row r="9" spans="1:209"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c r="GX9" s="25">
        <v>264961.81780999998</v>
      </c>
      <c r="GY9" s="25">
        <v>251804.181163</v>
      </c>
      <c r="GZ9" s="25">
        <v>244175.736684</v>
      </c>
      <c r="HA9" s="25">
        <v>231567.67131999999</v>
      </c>
    </row>
    <row r="10" spans="1:209"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c r="GX10" s="25">
        <v>2552854.3028899999</v>
      </c>
      <c r="GY10" s="25">
        <v>2575485.2279170002</v>
      </c>
      <c r="GZ10" s="25">
        <v>2496058.0799659998</v>
      </c>
      <c r="HA10" s="25">
        <v>2332928.3469130001</v>
      </c>
    </row>
    <row r="11" spans="1:209"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c r="GX11" s="25">
        <v>2710211.1557720001</v>
      </c>
      <c r="GY11" s="25">
        <v>2802768.0401349999</v>
      </c>
      <c r="GZ11" s="25">
        <v>2547931.0964390002</v>
      </c>
      <c r="HA11" s="25">
        <v>2607964.872219</v>
      </c>
    </row>
    <row r="12" spans="1:209"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row>
    <row r="13" spans="1:209"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c r="GX13" s="49">
        <v>2278986.151575</v>
      </c>
      <c r="GY13" s="49">
        <v>2261523.0631769998</v>
      </c>
      <c r="GZ13" s="49">
        <v>2221159.5468100002</v>
      </c>
      <c r="HA13" s="49">
        <v>2169815.3652730002</v>
      </c>
    </row>
    <row r="14" spans="1:209"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row>
    <row r="15" spans="1:209"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c r="GX15" s="25">
        <v>0</v>
      </c>
      <c r="GY15" s="25">
        <v>0</v>
      </c>
      <c r="GZ15" s="25">
        <v>0</v>
      </c>
      <c r="HA15" s="25">
        <v>0</v>
      </c>
    </row>
    <row r="16" spans="1:209"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c r="GX16" s="25">
        <v>174708.39150100001</v>
      </c>
      <c r="GY16" s="25">
        <v>185726.495631</v>
      </c>
      <c r="GZ16" s="25">
        <v>180659.168232</v>
      </c>
      <c r="HA16" s="25">
        <v>188874.73583300001</v>
      </c>
    </row>
    <row r="17" spans="2:209"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c r="GX17" s="25">
        <v>1966827.5155150001</v>
      </c>
      <c r="GY17" s="25">
        <v>1875043.7469289999</v>
      </c>
      <c r="GZ17" s="25">
        <v>1751568.152669</v>
      </c>
      <c r="HA17" s="25">
        <v>1568429.8095730001</v>
      </c>
    </row>
    <row r="18" spans="2:209"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row>
    <row r="19" spans="2:209"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row>
    <row r="20" spans="2:209"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c r="GX20" s="25">
        <v>0</v>
      </c>
      <c r="GY20" s="25">
        <v>0</v>
      </c>
      <c r="GZ20" s="25">
        <v>0</v>
      </c>
      <c r="HA20" s="25">
        <v>0</v>
      </c>
    </row>
    <row r="21" spans="2:209"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c r="GX21" s="25">
        <v>2269612.538131</v>
      </c>
      <c r="GY21" s="25">
        <v>2214772.1771900002</v>
      </c>
      <c r="GZ21" s="25">
        <v>2159346.3053009999</v>
      </c>
      <c r="HA21" s="25">
        <v>2181570.548155</v>
      </c>
    </row>
    <row r="22" spans="2:209"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c r="GX22" s="25">
        <v>297915.08868300001</v>
      </c>
      <c r="GY22" s="25">
        <v>287105.41031000001</v>
      </c>
      <c r="GZ22" s="25">
        <v>276775.31998700002</v>
      </c>
      <c r="HA22" s="25">
        <v>283918.818699</v>
      </c>
    </row>
    <row r="23" spans="2:209"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row>
    <row r="24" spans="2:209"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c r="GX24" s="25">
        <v>0</v>
      </c>
      <c r="GY24" s="25">
        <v>726.09048700000005</v>
      </c>
      <c r="GZ24" s="25">
        <v>707.15049699999997</v>
      </c>
      <c r="HA24" s="25">
        <v>708.857933</v>
      </c>
    </row>
    <row r="25" spans="2:209"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row>
    <row r="26" spans="2:209"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row>
    <row r="27" spans="2:209"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c r="GX27" s="25">
        <v>35103.468604000002</v>
      </c>
      <c r="GY27" s="25">
        <v>29991.421241</v>
      </c>
      <c r="GZ27" s="25">
        <v>16673.964626000001</v>
      </c>
      <c r="HA27" s="25">
        <v>16448.346863999999</v>
      </c>
    </row>
    <row r="28" spans="2:209"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c r="GX28" s="25">
        <v>0</v>
      </c>
      <c r="GY28" s="25">
        <v>0</v>
      </c>
      <c r="GZ28" s="25">
        <v>0</v>
      </c>
      <c r="HA28" s="25">
        <v>0</v>
      </c>
    </row>
    <row r="29" spans="2:209"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row>
    <row r="30" spans="2:209"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c r="GX30" s="25">
        <v>1878914.319773</v>
      </c>
      <c r="GY30" s="25">
        <v>1780299.4103590001</v>
      </c>
      <c r="GZ30" s="25">
        <v>1724154.8151509999</v>
      </c>
      <c r="HA30" s="25">
        <v>1686970.116073</v>
      </c>
    </row>
    <row r="31" spans="2:209"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row>
    <row r="32" spans="2:209"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c r="GX32" s="25">
        <v>0</v>
      </c>
      <c r="GY32" s="25">
        <v>0</v>
      </c>
      <c r="GZ32" s="25">
        <v>0</v>
      </c>
      <c r="HA32" s="25">
        <v>0</v>
      </c>
    </row>
    <row r="33" spans="2:209"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c r="GX33" s="26">
        <v>15023059.179453999</v>
      </c>
      <c r="GY33" s="26">
        <v>14908934.594383001</v>
      </c>
      <c r="GZ33" s="26">
        <v>14207406.678981002</v>
      </c>
      <c r="HA33" s="26">
        <v>13861300.818750001</v>
      </c>
    </row>
    <row r="34" spans="2:209" s="14" customFormat="1" ht="2.1" customHeight="1"/>
    <row r="35" spans="2:209"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9"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9"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9" ht="27">
      <c r="B38" s="44" t="s">
        <v>100</v>
      </c>
    </row>
    <row r="39" spans="2:209">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2025-05-19T20:02:54Z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