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5\"/>
    </mc:Choice>
  </mc:AlternateContent>
  <xr:revisionPtr revIDLastSave="0" documentId="13_ncr:1_{AA05791D-54B7-47BE-8B0D-0F2A2A24C8F3}" xr6:coauthVersionLast="47" xr6:coauthVersionMax="47" xr10:uidLastSave="{00000000-0000-0000-0000-000000000000}"/>
  <bookViews>
    <workbookView xWindow="28635" yWindow="-165" windowWidth="29130" windowHeight="1581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B238" i="163" l="1"/>
  <c r="C238" i="163"/>
  <c r="D238" i="163"/>
  <c r="E238" i="163"/>
  <c r="F238" i="163"/>
  <c r="B238" i="12"/>
  <c r="C238" i="12"/>
  <c r="D238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AK8" i="1"/>
  <c r="AB8" i="1"/>
  <c r="T8" i="1"/>
  <c r="L8" i="1"/>
  <c r="D8" i="1"/>
  <c r="AA8" i="1"/>
  <c r="S8" i="1"/>
  <c r="K8" i="1"/>
  <c r="U8" i="1"/>
  <c r="E8" i="1"/>
  <c r="AJ8" i="1"/>
  <c r="C8" i="1"/>
  <c r="AN8" i="1"/>
  <c r="O8" i="1"/>
  <c r="AM8" i="1"/>
  <c r="V8" i="1"/>
  <c r="F8" i="1"/>
  <c r="M8" i="1"/>
  <c r="AI8" i="1"/>
  <c r="Z8" i="1"/>
  <c r="R8" i="1"/>
  <c r="J8" i="1"/>
  <c r="B8" i="1"/>
  <c r="AE8" i="1"/>
  <c r="AC8" i="1"/>
  <c r="AH8" i="1"/>
  <c r="Y8" i="1"/>
  <c r="Q8" i="1"/>
  <c r="I8" i="1"/>
  <c r="AO8" i="1"/>
  <c r="AF8" i="1"/>
  <c r="X8" i="1"/>
  <c r="P8" i="1"/>
  <c r="W8" i="1"/>
  <c r="G8" i="1"/>
  <c r="AD8" i="1"/>
  <c r="N8" i="1"/>
  <c r="AL8" i="1"/>
  <c r="B237" i="163" l="1"/>
  <c r="C237" i="163"/>
  <c r="D237" i="163"/>
  <c r="E237" i="163"/>
  <c r="F237" i="163"/>
  <c r="B237" i="12"/>
  <c r="C237" i="12"/>
  <c r="D237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B236" i="163"/>
  <c r="C236" i="163"/>
  <c r="D236" i="163"/>
  <c r="E236" i="163"/>
  <c r="F236" i="163"/>
  <c r="B236" i="12"/>
  <c r="C236" i="12"/>
  <c r="D236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B235" i="163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<sst xmlns="http://schemas.openxmlformats.org/spreadsheetml/2006/main" count="460" uniqueCount="160">
  <si>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</si>
  <si>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</si>
  <si>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</si>
  <si>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</si>
  <si>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</si>
  <si>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</si>
  <si>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</si>
  <si>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</si>
  <si>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</si>
  <si>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</si>
  <si>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</si>
  <si>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</si>
  <si>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</si>
  <si>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</si>
  <si>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</si>
  <si>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</si>
  <si>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</si>
  <si>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</si>
  <si>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</si>
  <si>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</si>
  <si>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</si>
  <si>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</si>
  <si>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</si>
  <si>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</si>
  <si>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</si>
  <si>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</si>
  <si>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</si>
  <si>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</si>
  <si>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</si>
  <si>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</si>
  <si>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</si>
  <si>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</si>
  <si>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</si>
  <si>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</si>
  <si>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</si>
  <si>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</si>
  <si>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</si>
  <si>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</si>
  <si>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</si>
  <si>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</si>
  <si>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</si>
  <si>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</si>
  <si>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</si>
  <si>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</si>
  <si>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</si>
  <si>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</si>
  <si>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</si>
  <si>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</si>
  <si>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</si>
  <si>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</si>
  <si>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</si>
  <si>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</si>
  <si>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</si>
  <si>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</si>
  <si>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</si>
  <si>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</si>
  <si>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</si>
  <si>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</si>
  <si>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</si>
  <si>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</si>
  <si>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</si>
  <si>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</si>
  <si>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</si>
  <si>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</si>
  <si>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</si>
  <si>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</si>
  <si>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</si>
  <si>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</si>
  <si>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</si>
  <si>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</si>
  <si>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</si>
  <si>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</si>
  <si>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</si>
  <si>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</si>
  <si>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</si>
  <si>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</si>
  <si>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</si>
  <si>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</si>
  <si>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</si>
  <si>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</si>
  <si>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</si>
  <si>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</si>
  <si>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</si>
  <si>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</si>
  <si>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</si>
  <si>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</si>
  <si>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</si>
  <si>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</si>
  <si>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</si>
  <si>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</si>
  <si>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</si>
  <si>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</si>
  <si>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</si>
  <si>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</si>
  <si>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</si>
  <si>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</si>
  <si>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</si>
  <si>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</si>
  <si>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</si>
  <si>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</si>
  <si>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</si>
  <si>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</si>
  <si>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</si>
  <si>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</si>
  <si>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</si>
  <si>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</si>
  <si>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</si>
  <si>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</si>
  <si>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</si>
  <si>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</si>
  <si>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</si>
  <si>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</si>
  <si>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</si>
  <si>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</si>
  <si>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</si>
  <si>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</si>
  <si>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</si>
  <si>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</si>
  <si>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</si>
  <si>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</si>
  <si>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</si>
  <si>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</si>
  <si>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</si>
  <si>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</si>
  <si>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</si>
  <si>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</si>
  <si>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</si>
  <si>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</si>
  <si>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</si>
  <si>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</si>
  <si>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</si>
  <si>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</si>
  <si>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</si>
  <si>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</si>
  <si>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</si>
  <si>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</si>
  <si>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</si>
  <si>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</si>
  <si>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</si>
  <si>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</si>
  <si>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</si>
  <si>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</si>
  <si>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</si>
  <si>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</si>
  <si>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</si>
  <si>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</si>
  <si>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</si>
  <si>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</si>
  <si>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</si>
  <si>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</si>
  <si>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</si>
  <si>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</si>
  <si>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</si>
  <si>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</si>
  <si>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</si>
  <si>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</si>
  <si>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</si>
  <si>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</si>
  <si>
    <t xml:space="preserve">Tasas de interés e incidencias de colocaciones por tipo de deudor (1) </t>
  </si>
  <si>
    <t>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</si>
</sst>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  <c:pt idx="229" formatCode="0.00">
                  <c:v>33.72</c:v>
                </c:pt>
                <c:pt idx="230" formatCode="0.00">
                  <c:v>33.700000000000003</c:v>
                </c:pt>
                <c:pt idx="231" formatCode="0.00">
                  <c:v>33.44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  <c:pt idx="229" formatCode="0.00">
                  <c:v>11.4</c:v>
                </c:pt>
                <c:pt idx="230" formatCode="0.00">
                  <c:v>8.41</c:v>
                </c:pt>
                <c:pt idx="231" formatCode="0.00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  <c:pt idx="229" formatCode="0.00">
                  <c:v>16.13</c:v>
                </c:pt>
                <c:pt idx="230" formatCode="0.00">
                  <c:v>15.16</c:v>
                </c:pt>
                <c:pt idx="231" formatCode="0.00">
                  <c:v>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  <c:pt idx="229" formatCode="0.00">
                  <c:v>30.3</c:v>
                </c:pt>
                <c:pt idx="230" formatCode="0.00">
                  <c:v>30.23</c:v>
                </c:pt>
                <c:pt idx="231" formatCode="0.00">
                  <c:v>30.37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  <c:pt idx="229">
                  <c:v>25.64</c:v>
                </c:pt>
                <c:pt idx="230">
                  <c:v>23.35</c:v>
                </c:pt>
                <c:pt idx="231">
                  <c:v>24.38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  <c:pt idx="229">
                  <c:v>9.41</c:v>
                </c:pt>
                <c:pt idx="230">
                  <c:v>9.64</c:v>
                </c:pt>
                <c:pt idx="231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  <c:pt idx="229" formatCode="0.00">
                  <c:v>12.18</c:v>
                </c:pt>
                <c:pt idx="230" formatCode="0.00">
                  <c:v>13.76</c:v>
                </c:pt>
                <c:pt idx="231" formatCode="0.00">
                  <c:v>11.84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  <c:pt idx="229">
                  <c:v>25.96</c:v>
                </c:pt>
                <c:pt idx="230">
                  <c:v>24.6</c:v>
                </c:pt>
                <c:pt idx="231">
                  <c:v>25.17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  <c:pt idx="229" formatCode="0.00">
                  <c:v>7.02</c:v>
                </c:pt>
                <c:pt idx="230" formatCode="0.00">
                  <c:v>7.12</c:v>
                </c:pt>
                <c:pt idx="231" formatCode="0.00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  <c:pt idx="229">
                  <c:v>5.99</c:v>
                </c:pt>
                <c:pt idx="230">
                  <c:v>5.99</c:v>
                </c:pt>
                <c:pt idx="231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  <c:pt idx="229" formatCode="0.00">
                  <c:v>6.26</c:v>
                </c:pt>
                <c:pt idx="230" formatCode="0.00">
                  <c:v>6.61</c:v>
                </c:pt>
                <c:pt idx="231" formatCode="0.00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  <c:pt idx="229" formatCode="0.00">
                  <c:v>5.79</c:v>
                </c:pt>
                <c:pt idx="230" formatCode="0.00">
                  <c:v>5.65</c:v>
                </c:pt>
                <c:pt idx="231" formatCode="0.00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  <c:pt idx="229" formatCode="0.00">
                  <c:v>4.45</c:v>
                </c:pt>
                <c:pt idx="230" formatCode="0.00">
                  <c:v>4.41</c:v>
                </c:pt>
                <c:pt idx="231" formatCode="0.00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1.9054662422579298</c:v>
                </c:pt>
                <c:pt idx="217">
                  <c:v>1.7166952970392799</c:v>
                </c:pt>
                <c:pt idx="218">
                  <c:v>1.6126972741973731</c:v>
                </c:pt>
                <c:pt idx="219">
                  <c:v>2.0016476598965056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0.43362528953414881</c:v>
                </c:pt>
                <c:pt idx="217">
                  <c:v>-0.10246005193639007</c:v>
                </c:pt>
                <c:pt idx="218">
                  <c:v>0.31942522841954712</c:v>
                </c:pt>
                <c:pt idx="219">
                  <c:v>5.3923852314127885E-2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2.4257229717794928</c:v>
                </c:pt>
                <c:pt idx="217">
                  <c:v>1.796679982079084</c:v>
                </c:pt>
                <c:pt idx="218">
                  <c:v>1.7427628027712387</c:v>
                </c:pt>
                <c:pt idx="219">
                  <c:v>2.5527090752927251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-0.83934839579212905</c:v>
                </c:pt>
                <c:pt idx="217">
                  <c:v>0.23835449236241857</c:v>
                </c:pt>
                <c:pt idx="218">
                  <c:v>0.41932954775391806</c:v>
                </c:pt>
                <c:pt idx="219">
                  <c:v>0.29199873522914288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10.032174848859228</c:v>
                </c:pt>
                <c:pt idx="217">
                  <c:v>0.88348744779069932</c:v>
                </c:pt>
                <c:pt idx="218">
                  <c:v>-2.0608970342569819</c:v>
                </c:pt>
                <c:pt idx="219">
                  <c:v>2.2530244255667213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-0.75966275337269451</c:v>
                </c:pt>
                <c:pt idx="217">
                  <c:v>-4.7054194957856055</c:v>
                </c:pt>
                <c:pt idx="218">
                  <c:v>-2.4360945513833911</c:v>
                </c:pt>
                <c:pt idx="219">
                  <c:v>3.0275541269890454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6.2096719882171527</c:v>
                </c:pt>
                <c:pt idx="217">
                  <c:v>6.510165804412722</c:v>
                </c:pt>
                <c:pt idx="218">
                  <c:v>6.2729396224703464</c:v>
                </c:pt>
                <c:pt idx="219">
                  <c:v>6.1326986781902662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  <c:pt idx="217">
                  <c:v>45689</c:v>
                </c:pt>
                <c:pt idx="218">
                  <c:v>45717</c:v>
                </c:pt>
                <c:pt idx="219">
                  <c:v>45748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8.3122397445251295E-2</c:v>
                </c:pt>
                <c:pt idx="217">
                  <c:v>0.71457299810136021</c:v>
                </c:pt>
                <c:pt idx="218">
                  <c:v>0.58458915743725015</c:v>
                </c:pt>
                <c:pt idx="219">
                  <c:v>0.47706380758789635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6.2096719882171527</c:v>
                </c:pt>
                <c:pt idx="227">
                  <c:v>6.510165804412722</c:v>
                </c:pt>
                <c:pt idx="228">
                  <c:v>6.2729396224703464</c:v>
                </c:pt>
                <c:pt idx="229">
                  <c:v>6.1326986781902662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2.4257229717794928</c:v>
                </c:pt>
                <c:pt idx="227">
                  <c:v>1.796679982079084</c:v>
                </c:pt>
                <c:pt idx="228">
                  <c:v>1.7427628027712387</c:v>
                </c:pt>
                <c:pt idx="229">
                  <c:v>2.5527090752927251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1.9054662422579298</c:v>
                </c:pt>
                <c:pt idx="227">
                  <c:v>1.7166952970392799</c:v>
                </c:pt>
                <c:pt idx="228">
                  <c:v>1.6126972741973731</c:v>
                </c:pt>
                <c:pt idx="229">
                  <c:v>2.0016476598965056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4.9732419172544979</c:v>
                </c:pt>
                <c:pt idx="226">
                  <c:v>4.0937107960378825</c:v>
                </c:pt>
                <c:pt idx="227">
                  <c:v>3.3233371715040647</c:v>
                </c:pt>
                <c:pt idx="228">
                  <c:v>3.0374760166758534</c:v>
                </c:pt>
                <c:pt idx="229">
                  <c:v>3.7065022991393164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  <c:pt idx="227">
                  <c:v>45689</c:v>
                </c:pt>
                <c:pt idx="228">
                  <c:v>45717</c:v>
                </c:pt>
                <c:pt idx="229">
                  <c:v>45748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10.032174848859228</c:v>
                </c:pt>
                <c:pt idx="227">
                  <c:v>0.88348744779069932</c:v>
                </c:pt>
                <c:pt idx="228">
                  <c:v>-2.0608970342569819</c:v>
                </c:pt>
                <c:pt idx="229">
                  <c:v>2.2530244255667213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  <c:pt idx="228">
                  <c:v>4.45</c:v>
                </c:pt>
                <c:pt idx="229">
                  <c:v>4.41</c:v>
                </c:pt>
                <c:pt idx="230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  <c:pt idx="229">
                  <c:v>14814.12</c:v>
                </c:pt>
                <c:pt idx="230">
                  <c:v>17259.18</c:v>
                </c:pt>
                <c:pt idx="231">
                  <c:v>16849.650000000001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  <c:pt idx="229">
                  <c:v>4.5999999999999996</c:v>
                </c:pt>
                <c:pt idx="230">
                  <c:v>4.6100000000000003</c:v>
                </c:pt>
                <c:pt idx="231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  <c:pt idx="229">
                  <c:v>2633.45</c:v>
                </c:pt>
                <c:pt idx="230">
                  <c:v>2703.51</c:v>
                </c:pt>
                <c:pt idx="231">
                  <c:v>2928.85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  <c:pt idx="229">
                  <c:v>5.03</c:v>
                </c:pt>
                <c:pt idx="230">
                  <c:v>4.93</c:v>
                </c:pt>
                <c:pt idx="23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  <c:pt idx="229">
                  <c:v>922.58</c:v>
                </c:pt>
                <c:pt idx="230">
                  <c:v>791.13</c:v>
                </c:pt>
                <c:pt idx="231">
                  <c:v>1809.74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  <c:pt idx="229">
                  <c:v>5.63</c:v>
                </c:pt>
                <c:pt idx="230">
                  <c:v>5.52</c:v>
                </c:pt>
                <c:pt idx="23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  <c:pt idx="230">
                  <c:v>11</c:v>
                </c:pt>
                <c:pt idx="2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  <c:pt idx="230">
                  <c:v>5.96</c:v>
                </c:pt>
                <c:pt idx="23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  <c:pt idx="228">
                  <c:v>13.209038746099656</c:v>
                </c:pt>
                <c:pt idx="229">
                  <c:v>11.346037977007116</c:v>
                </c:pt>
                <c:pt idx="230">
                  <c:v>12.112233173307377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  <c:pt idx="228">
                  <c:v>1.8265963264387044</c:v>
                </c:pt>
                <c:pt idx="229">
                  <c:v>1.5944459816845584</c:v>
                </c:pt>
                <c:pt idx="230">
                  <c:v>1.8796493440410613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  <c:pt idx="228">
                  <c:v>7.8458902435101479</c:v>
                </c:pt>
                <c:pt idx="229">
                  <c:v>6.9355937561612349</c:v>
                </c:pt>
                <c:pt idx="230">
                  <c:v>7.2560235393022277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  <c:pt idx="228">
                  <c:v>2.7606935777012893</c:v>
                </c:pt>
                <c:pt idx="229">
                  <c:v>3.4759295392585439</c:v>
                </c:pt>
                <c:pt idx="230">
                  <c:v>3.1319192053273159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  <c:pt idx="228">
                  <c:v>25.64</c:v>
                </c:pt>
                <c:pt idx="229">
                  <c:v>23.35</c:v>
                </c:pt>
                <c:pt idx="230">
                  <c:v>24.38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  <c:pt idx="228">
                  <c:v>4.8783231489085965</c:v>
                </c:pt>
                <c:pt idx="229">
                  <c:v>4.5136307385831991</c:v>
                </c:pt>
                <c:pt idx="230">
                  <c:v>4.5482055510645774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  <c:pt idx="228">
                  <c:v>0.44729111883000927</c:v>
                </c:pt>
                <c:pt idx="229">
                  <c:v>0.48021641363073858</c:v>
                </c:pt>
                <c:pt idx="230">
                  <c:v>0.40665105534378665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  <c:pt idx="228">
                  <c:v>4.0874009373186961</c:v>
                </c:pt>
                <c:pt idx="229">
                  <c:v>4.645469047115995</c:v>
                </c:pt>
                <c:pt idx="230">
                  <c:v>4.107978136588005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  <c:pt idx="228">
                  <c:v>9.41</c:v>
                </c:pt>
                <c:pt idx="229">
                  <c:v>9.64</c:v>
                </c:pt>
                <c:pt idx="230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  <c:pt idx="228">
                  <c:v>3.3358611803412952</c:v>
                </c:pt>
                <c:pt idx="229">
                  <c:v>3.6201312233703749</c:v>
                </c:pt>
                <c:pt idx="230">
                  <c:v>3.4585905695187971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  <c:pt idx="228">
                  <c:v>2.6533521608054396</c:v>
                </c:pt>
                <c:pt idx="229">
                  <c:v>2.3747668342516497</c:v>
                </c:pt>
                <c:pt idx="230">
                  <c:v>2.4867596709312525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  <c:pt idx="228">
                  <c:v>45689</c:v>
                </c:pt>
                <c:pt idx="229">
                  <c:v>45717</c:v>
                </c:pt>
                <c:pt idx="230">
                  <c:v>45748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  <c:pt idx="228">
                  <c:v>5.99</c:v>
                </c:pt>
                <c:pt idx="229">
                  <c:v>5.99</c:v>
                </c:pt>
                <c:pt idx="230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748"/>
          <c:min val="450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5.emf"/><Relationship Id="rId10" Type="http://schemas.openxmlformats.org/officeDocument/2006/relationships/chart" Target="../charts/chart10.xml"/><Relationship Id="rId19" Type="http://schemas.openxmlformats.org/officeDocument/2006/relationships/image" Target="../media/image6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5</xdr:col>
      <xdr:colOff>9525</xdr:colOff>
      <xdr:row>90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78</xdr:row>
      <xdr:rowOff>0</xdr:rowOff>
    </xdr:from>
    <xdr:to>
      <xdr:col>10</xdr:col>
      <xdr:colOff>9525</xdr:colOff>
      <xdr:row>90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78</xdr:row>
      <xdr:rowOff>0</xdr:rowOff>
    </xdr:from>
    <xdr:to>
      <xdr:col>15</xdr:col>
      <xdr:colOff>9525</xdr:colOff>
      <xdr:row>90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78</xdr:row>
      <xdr:rowOff>0</xdr:rowOff>
    </xdr:from>
    <xdr:to>
      <xdr:col>20</xdr:col>
      <xdr:colOff>9525</xdr:colOff>
      <xdr:row>90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88900</xdr:colOff>
      <xdr:row>58</xdr:row>
      <xdr:rowOff>139700</xdr:rowOff>
    </xdr:from>
    <xdr:to>
      <xdr:col>5</xdr:col>
      <xdr:colOff>98425</xdr:colOff>
      <xdr:row>71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177800</xdr:colOff>
      <xdr:row>58</xdr:row>
      <xdr:rowOff>139700</xdr:rowOff>
    </xdr:from>
    <xdr:to>
      <xdr:col>10</xdr:col>
      <xdr:colOff>187325</xdr:colOff>
      <xdr:row>71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431800</xdr:colOff>
      <xdr:row>58</xdr:row>
      <xdr:rowOff>139700</xdr:rowOff>
    </xdr:from>
    <xdr:to>
      <xdr:col>15</xdr:col>
      <xdr:colOff>441325</xdr:colOff>
      <xdr:row>71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177800</xdr:colOff>
      <xdr:row>58</xdr:row>
      <xdr:rowOff>114300</xdr:rowOff>
    </xdr:from>
    <xdr:to>
      <xdr:col>20</xdr:col>
      <xdr:colOff>187325</xdr:colOff>
      <xdr:row>71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312962</xdr:colOff>
      <xdr:row>72</xdr:row>
      <xdr:rowOff>105925</xdr:rowOff>
    </xdr:from>
    <xdr:to>
      <xdr:col>11</xdr:col>
      <xdr:colOff>685589</xdr:colOff>
      <xdr:row>74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46854" y="13578554"/>
          <a:ext cx="1976278" cy="33788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41</xdr:row>
      <xdr:rowOff>12700</xdr:rowOff>
    </xdr:from>
    <xdr:to>
      <xdr:col>7</xdr:col>
      <xdr:colOff>98425</xdr:colOff>
      <xdr:row>54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82550</xdr:colOff>
      <xdr:row>41</xdr:row>
      <xdr:rowOff>25400</xdr:rowOff>
    </xdr:from>
    <xdr:to>
      <xdr:col>12</xdr:col>
      <xdr:colOff>92075</xdr:colOff>
      <xdr:row>54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187325</xdr:colOff>
      <xdr:row>40</xdr:row>
      <xdr:rowOff>161925</xdr:rowOff>
    </xdr:from>
    <xdr:to>
      <xdr:col>17</xdr:col>
      <xdr:colOff>317501</xdr:colOff>
      <xdr:row>54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711200</xdr:colOff>
      <xdr:row>95</xdr:row>
      <xdr:rowOff>101600</xdr:rowOff>
    </xdr:from>
    <xdr:to>
      <xdr:col>15</xdr:col>
      <xdr:colOff>175483</xdr:colOff>
      <xdr:row>129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91</xdr:row>
      <xdr:rowOff>10583</xdr:rowOff>
    </xdr:from>
    <xdr:to>
      <xdr:col>12</xdr:col>
      <xdr:colOff>399096</xdr:colOff>
      <xdr:row>92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64872" y="16995038"/>
          <a:ext cx="1575181" cy="296153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91</xdr:row>
      <xdr:rowOff>4233</xdr:rowOff>
    </xdr:from>
    <xdr:to>
      <xdr:col>10</xdr:col>
      <xdr:colOff>480484</xdr:colOff>
      <xdr:row>92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903554" y="16995038"/>
          <a:ext cx="1614235" cy="286628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9"/>
  <sheetViews>
    <sheetView showGridLines="0" tabSelected="1" zoomScaleNormal="100" workbookViewId="0">
      <pane xSplit="1" ySplit="7" topLeftCell="B219" activePane="bottomRight" state="frozen"/>
      <selection pane="topRight" activeCell="B1" sqref="B1"/>
      <selection pane="bottomLeft" activeCell="A8" sqref="A8"/>
      <selection pane="bottomRight" activeCell="A239" sqref="A239"/>
    </sheetView>
  </sheetViews>
  <sheetFormatPr baseColWidth="10" defaultColWidth="11.453125" defaultRowHeight="14.5" x14ac:dyDescent="0.35"/>
  <cols>
    <col min="1" max="1" width="11.453125" style="1"/>
    <col min="2" max="6" width="13" customWidth="1"/>
    <col min="7" max="9" width="11.7265625" bestFit="1" customWidth="1"/>
    <col min="10" max="12" width="11.7265625" customWidth="1"/>
    <col min="13" max="13" width="11.7265625" bestFit="1" customWidth="1"/>
    <col min="14" max="15" width="11.7265625" customWidth="1"/>
    <col min="16" max="16" width="11.7265625" bestFit="1" customWidth="1"/>
    <col min="17" max="18" width="11.54296875" bestFit="1" customWidth="1"/>
    <col min="19" max="20" width="11.54296875" customWidth="1"/>
    <col min="21" max="21" width="11.54296875" bestFit="1" customWidth="1"/>
    <col min="22" max="23" width="11.54296875" customWidth="1"/>
    <col min="24" max="27" width="11.54296875" bestFit="1" customWidth="1"/>
    <col min="28" max="29" width="11.54296875" customWidth="1"/>
    <col min="30" max="30" width="11.54296875" bestFit="1" customWidth="1"/>
    <col min="31" max="32" width="14.26953125" customWidth="1"/>
    <col min="33" max="33" width="11.54296875" customWidth="1"/>
    <col min="34" max="41" width="15.7265625" customWidth="1"/>
    <col min="43" max="43" width="15" customWidth="1"/>
    <col min="44" max="44" width="13.1796875" customWidth="1"/>
  </cols>
  <sheetData>
    <row r="1" spans="1:44" ht="33" customHeight="1" x14ac:dyDescent="0.55000000000000004">
      <c r="B1" s="74" t="s">
        <v>61</v>
      </c>
      <c r="C1" s="74"/>
      <c r="D1" s="74"/>
      <c r="E1" s="74"/>
      <c r="F1" s="74"/>
      <c r="G1" s="75" t="s">
        <v>62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6"/>
      <c r="AF1" s="77"/>
      <c r="AG1" s="40"/>
      <c r="AH1" s="74" t="s">
        <v>77</v>
      </c>
      <c r="AI1" s="74"/>
      <c r="AJ1" s="74"/>
      <c r="AK1" s="74"/>
      <c r="AL1" s="74"/>
      <c r="AM1" s="74"/>
      <c r="AN1" s="74"/>
      <c r="AO1" s="74"/>
    </row>
    <row r="2" spans="1:44" s="3" customFormat="1" ht="18.75" customHeight="1" x14ac:dyDescent="0.35">
      <c r="A2" s="2"/>
      <c r="B2" s="78" t="s">
        <v>16</v>
      </c>
      <c r="C2" s="78"/>
      <c r="D2" s="78"/>
      <c r="E2" s="78"/>
      <c r="F2" s="78"/>
      <c r="G2" s="79" t="s">
        <v>35</v>
      </c>
      <c r="H2" s="80"/>
      <c r="I2" s="78"/>
      <c r="J2" s="78"/>
      <c r="K2" s="78"/>
      <c r="L2" s="78"/>
      <c r="M2" s="78"/>
      <c r="N2" s="78"/>
      <c r="O2" s="78"/>
      <c r="P2" s="78"/>
      <c r="Q2" s="81" t="s">
        <v>68</v>
      </c>
      <c r="R2" s="78"/>
      <c r="S2" s="78"/>
      <c r="T2" s="78"/>
      <c r="U2" s="78"/>
      <c r="V2" s="78"/>
      <c r="W2" s="78"/>
      <c r="X2" s="82"/>
      <c r="Y2" s="79" t="s">
        <v>67</v>
      </c>
      <c r="Z2" s="80"/>
      <c r="AA2" s="78"/>
      <c r="AB2" s="78"/>
      <c r="AC2" s="78"/>
      <c r="AD2" s="78"/>
      <c r="AE2" s="81" t="s">
        <v>38</v>
      </c>
      <c r="AF2" s="82"/>
      <c r="AG2" s="41"/>
      <c r="AH2" s="83" t="s">
        <v>20</v>
      </c>
      <c r="AI2" s="84"/>
      <c r="AJ2" s="83" t="s">
        <v>21</v>
      </c>
      <c r="AK2" s="84"/>
      <c r="AL2" s="83" t="s">
        <v>22</v>
      </c>
      <c r="AM2" s="84"/>
      <c r="AN2" s="83" t="s">
        <v>23</v>
      </c>
      <c r="AO2" s="84"/>
    </row>
    <row r="3" spans="1:44" s="3" customFormat="1" ht="26" x14ac:dyDescent="0.35">
      <c r="A3" s="2"/>
      <c r="B3" s="33" t="s">
        <v>42</v>
      </c>
      <c r="C3" s="33" t="s">
        <v>14</v>
      </c>
      <c r="D3" s="33" t="s">
        <v>13</v>
      </c>
      <c r="E3" s="33" t="s">
        <v>49</v>
      </c>
      <c r="F3" s="36" t="s">
        <v>15</v>
      </c>
      <c r="G3" s="93" t="s">
        <v>63</v>
      </c>
      <c r="H3" s="94"/>
      <c r="I3" s="93" t="s">
        <v>69</v>
      </c>
      <c r="J3" s="97"/>
      <c r="K3" s="97" t="s">
        <v>70</v>
      </c>
      <c r="L3" s="97"/>
      <c r="M3" s="97" t="s">
        <v>71</v>
      </c>
      <c r="N3" s="97"/>
      <c r="O3" s="97" t="s">
        <v>72</v>
      </c>
      <c r="P3" s="94"/>
      <c r="Q3" s="95" t="s">
        <v>42</v>
      </c>
      <c r="R3" s="96"/>
      <c r="S3" s="93" t="s">
        <v>73</v>
      </c>
      <c r="T3" s="97"/>
      <c r="U3" s="97" t="s">
        <v>71</v>
      </c>
      <c r="V3" s="97"/>
      <c r="W3" s="97" t="s">
        <v>72</v>
      </c>
      <c r="X3" s="94"/>
      <c r="Y3" s="93" t="s">
        <v>66</v>
      </c>
      <c r="Z3" s="94"/>
      <c r="AA3" s="93" t="s">
        <v>74</v>
      </c>
      <c r="AB3" s="97"/>
      <c r="AC3" s="97" t="s">
        <v>75</v>
      </c>
      <c r="AD3" s="94"/>
      <c r="AE3" s="35"/>
      <c r="AF3" s="34"/>
      <c r="AG3" s="42"/>
      <c r="AH3" s="62" t="s">
        <v>20</v>
      </c>
      <c r="AI3" s="63"/>
      <c r="AJ3" s="62" t="s">
        <v>21</v>
      </c>
      <c r="AK3" s="63"/>
      <c r="AL3" s="64" t="s">
        <v>22</v>
      </c>
      <c r="AM3" s="65"/>
      <c r="AN3" s="62" t="s">
        <v>23</v>
      </c>
      <c r="AO3" s="37"/>
    </row>
    <row r="4" spans="1:44" s="3" customFormat="1" x14ac:dyDescent="0.35">
      <c r="A4" s="2"/>
      <c r="B4" s="33"/>
      <c r="C4" s="33"/>
      <c r="D4" s="33"/>
      <c r="E4" s="34"/>
      <c r="F4" s="33"/>
      <c r="G4" s="35" t="s">
        <v>64</v>
      </c>
      <c r="H4" s="33" t="s">
        <v>65</v>
      </c>
      <c r="I4" s="35" t="s">
        <v>64</v>
      </c>
      <c r="J4" s="33" t="s">
        <v>65</v>
      </c>
      <c r="K4" s="33" t="s">
        <v>64</v>
      </c>
      <c r="L4" s="33" t="s">
        <v>65</v>
      </c>
      <c r="M4" s="33" t="s">
        <v>64</v>
      </c>
      <c r="N4" s="33" t="s">
        <v>65</v>
      </c>
      <c r="O4" s="33" t="s">
        <v>64</v>
      </c>
      <c r="P4" s="33" t="s">
        <v>65</v>
      </c>
      <c r="Q4" s="35" t="s">
        <v>64</v>
      </c>
      <c r="R4" s="34" t="s">
        <v>65</v>
      </c>
      <c r="S4" s="33" t="s">
        <v>64</v>
      </c>
      <c r="T4" s="33" t="s">
        <v>65</v>
      </c>
      <c r="U4" s="33" t="s">
        <v>64</v>
      </c>
      <c r="V4" s="33" t="s">
        <v>65</v>
      </c>
      <c r="W4" s="33" t="s">
        <v>64</v>
      </c>
      <c r="X4" s="34" t="s">
        <v>65</v>
      </c>
      <c r="Y4" s="35" t="s">
        <v>64</v>
      </c>
      <c r="Z4" s="34" t="s">
        <v>65</v>
      </c>
      <c r="AA4" s="33" t="s">
        <v>64</v>
      </c>
      <c r="AB4" s="33" t="s">
        <v>65</v>
      </c>
      <c r="AC4" s="33" t="s">
        <v>64</v>
      </c>
      <c r="AD4" s="33" t="s">
        <v>65</v>
      </c>
      <c r="AE4" s="35" t="s">
        <v>64</v>
      </c>
      <c r="AF4" s="34" t="s">
        <v>65</v>
      </c>
      <c r="AG4" s="42"/>
      <c r="AH4" s="35" t="s">
        <v>64</v>
      </c>
      <c r="AI4" s="34" t="s">
        <v>65</v>
      </c>
      <c r="AJ4" s="35" t="s">
        <v>64</v>
      </c>
      <c r="AK4" s="34" t="s">
        <v>65</v>
      </c>
      <c r="AL4" s="35" t="s">
        <v>64</v>
      </c>
      <c r="AM4" s="34" t="s">
        <v>65</v>
      </c>
      <c r="AN4" s="35" t="s">
        <v>64</v>
      </c>
      <c r="AO4" s="34" t="s">
        <v>65</v>
      </c>
    </row>
    <row r="5" spans="1:44" s="3" customFormat="1" ht="15" customHeight="1" x14ac:dyDescent="0.35">
      <c r="A5" s="2"/>
      <c r="B5" s="85" t="s">
        <v>50</v>
      </c>
      <c r="C5" s="86"/>
      <c r="D5" s="86"/>
      <c r="E5" s="86"/>
      <c r="F5" s="87"/>
      <c r="G5" s="85" t="s">
        <v>76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H5" s="85" t="s">
        <v>51</v>
      </c>
      <c r="AI5" s="86"/>
      <c r="AJ5" s="86"/>
      <c r="AK5" s="86"/>
      <c r="AL5" s="86"/>
      <c r="AM5" s="86"/>
      <c r="AN5" s="86"/>
      <c r="AO5" s="87"/>
    </row>
    <row r="6" spans="1:44" s="3" customFormat="1" ht="15" customHeight="1" x14ac:dyDescent="0.35">
      <c r="A6" s="2"/>
      <c r="B6" s="88" t="s">
        <v>151</v>
      </c>
      <c r="C6" s="89"/>
      <c r="D6" s="89"/>
      <c r="E6" s="89"/>
      <c r="F6" s="90"/>
      <c r="G6" s="91" t="s">
        <v>44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H6" s="88" t="s">
        <v>44</v>
      </c>
      <c r="AI6" s="89"/>
      <c r="AJ6" s="89"/>
      <c r="AK6" s="89"/>
      <c r="AL6" s="89"/>
      <c r="AM6" s="89"/>
      <c r="AN6" s="89"/>
      <c r="AO6" s="90"/>
    </row>
    <row r="7" spans="1:44" s="4" customFormat="1" x14ac:dyDescent="0.3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29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35">
      <c r="A8" s="17">
        <v>38718</v>
      </c>
      <c r="B8" s="43">
        <f>[1]!FAMEData(B7, "2006", "2025", 0,"Monthly", "Down", "No Heading", "Normal")</f>
        <v>25877.188999999998</v>
      </c>
      <c r="C8" s="43">
        <f>[1]!FAMEData(C7, "2006", "2025", 0,"Monthly", "Down", "No Heading", "Normal")</f>
        <v>5571.0029999999997</v>
      </c>
      <c r="D8" s="43">
        <f>[1]!FAMEData(D7, "2006", "2025", 0,"Monthly", "Down", "No Heading", "Normal")</f>
        <v>9317.4879999999994</v>
      </c>
      <c r="E8" s="44">
        <f>[1]!FAMEData(E7, "2006", "2025", 0,"Monthly", "Down", "No Heading", "Normal")</f>
        <v>3905.4259999999999</v>
      </c>
      <c r="F8" s="43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3" t="str">
        <f>[1]!FAMEData(M7, "2006", "2025", 0,"Monthly", "Down", "No Heading", "Normal")</f>
        <v/>
      </c>
      <c r="N8" s="43" t="str">
        <f>[1]!FAMEData(N7, "2006", "2025", 0,"Monthly", "Down", "No Heading", "Normal")</f>
        <v/>
      </c>
      <c r="O8" s="43" t="str">
        <f>[1]!FAMEData(O7, "2006", "2025", 0,"Monthly", "Down", "No Heading", "Normal")</f>
        <v/>
      </c>
      <c r="P8" s="43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3" t="str">
        <f>[1]!FAMEData(U7, "2006", "2025", 0,"Monthly", "Down", "No Heading", "Normal")</f>
        <v/>
      </c>
      <c r="V8" s="43" t="str">
        <f>[1]!FAMEData(V7, "2006", "2025", 0,"Monthly", "Down", "No Heading", "Normal")</f>
        <v/>
      </c>
      <c r="W8" s="43" t="str">
        <f>[1]!FAMEData(W7, "2006", "2025", 0,"Monthly", "Down", "No Heading", "Normal")</f>
        <v/>
      </c>
      <c r="X8" s="43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3" t="str">
        <f>[1]!FAMEData(AA7, "2006", "2025", 0,"Monthly", "Down", "No Heading", "Normal")</f>
        <v/>
      </c>
      <c r="AB8" s="43" t="str">
        <f>[1]!FAMEData(AB7, "2006", "2025", 0,"Monthly", "Down", "No Heading", "Normal")</f>
        <v/>
      </c>
      <c r="AC8" s="43" t="str">
        <f>[1]!FAMEData(AC7, "2006", "2025", 0,"Monthly", "Down", "No Heading", "Normal")</f>
        <v/>
      </c>
      <c r="AD8" s="43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2"/>
      <c r="AR8" s="72"/>
    </row>
    <row r="9" spans="1:44" s="4" customFormat="1" x14ac:dyDescent="0.35">
      <c r="A9" s="16">
        <v>38749</v>
      </c>
      <c r="B9" s="43">
        <v>25995.919000000002</v>
      </c>
      <c r="C9" s="43">
        <v>5649.9009999999998</v>
      </c>
      <c r="D9" s="43">
        <v>9409.7510000000002</v>
      </c>
      <c r="E9" s="44">
        <v>3971.4110000000001</v>
      </c>
      <c r="F9" s="43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2"/>
      <c r="AR9" s="72"/>
    </row>
    <row r="10" spans="1:44" s="4" customFormat="1" x14ac:dyDescent="0.35">
      <c r="A10" s="16">
        <v>38777</v>
      </c>
      <c r="B10" s="43">
        <v>26532.268</v>
      </c>
      <c r="C10" s="43">
        <v>5831.4129999999996</v>
      </c>
      <c r="D10" s="43">
        <v>9540.0669999999991</v>
      </c>
      <c r="E10" s="44">
        <v>4086.0120000000002</v>
      </c>
      <c r="F10" s="43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2"/>
      <c r="AR10" s="72"/>
    </row>
    <row r="11" spans="1:44" s="4" customFormat="1" x14ac:dyDescent="0.35">
      <c r="A11" s="16">
        <v>38808</v>
      </c>
      <c r="B11" s="43">
        <v>27144.353999999999</v>
      </c>
      <c r="C11" s="43">
        <v>5934.6040000000003</v>
      </c>
      <c r="D11" s="43">
        <v>9634.7270000000008</v>
      </c>
      <c r="E11" s="44">
        <v>4126.3919999999998</v>
      </c>
      <c r="F11" s="43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2"/>
      <c r="AR11" s="72"/>
    </row>
    <row r="12" spans="1:44" s="4" customFormat="1" x14ac:dyDescent="0.35">
      <c r="A12" s="16">
        <v>38838</v>
      </c>
      <c r="B12" s="43">
        <v>27224.794999999998</v>
      </c>
      <c r="C12" s="43">
        <v>6010.1760000000004</v>
      </c>
      <c r="D12" s="43">
        <v>9795.9539999999997</v>
      </c>
      <c r="E12" s="44">
        <v>4360.8059999999996</v>
      </c>
      <c r="F12" s="43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2"/>
      <c r="AR12" s="72"/>
    </row>
    <row r="13" spans="1:44" s="4" customFormat="1" x14ac:dyDescent="0.35">
      <c r="A13" s="16">
        <v>38869</v>
      </c>
      <c r="B13" s="43">
        <v>27538.088</v>
      </c>
      <c r="C13" s="43">
        <v>6095.0370000000003</v>
      </c>
      <c r="D13" s="43">
        <v>9949.0169999999998</v>
      </c>
      <c r="E13" s="44">
        <v>4700.0010000000002</v>
      </c>
      <c r="F13" s="43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2"/>
      <c r="AR13" s="72"/>
    </row>
    <row r="14" spans="1:44" x14ac:dyDescent="0.35">
      <c r="A14" s="16">
        <v>38899</v>
      </c>
      <c r="B14" s="43">
        <v>27878.936000000002</v>
      </c>
      <c r="C14" s="43">
        <v>6188.0330000000004</v>
      </c>
      <c r="D14" s="43">
        <v>10134.075000000001</v>
      </c>
      <c r="E14" s="44">
        <v>4504.95</v>
      </c>
      <c r="F14" s="43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2"/>
      <c r="AR14" s="72"/>
    </row>
    <row r="15" spans="1:44" x14ac:dyDescent="0.35">
      <c r="A15" s="16">
        <v>38930</v>
      </c>
      <c r="B15" s="43">
        <v>28247.624</v>
      </c>
      <c r="C15" s="43">
        <v>6337.7860000000001</v>
      </c>
      <c r="D15" s="43">
        <v>10348.575000000001</v>
      </c>
      <c r="E15" s="44">
        <v>4524.201</v>
      </c>
      <c r="F15" s="43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2"/>
      <c r="AR15" s="72"/>
    </row>
    <row r="16" spans="1:44" x14ac:dyDescent="0.35">
      <c r="A16" s="16">
        <v>38961</v>
      </c>
      <c r="B16" s="43">
        <v>28286.671999999999</v>
      </c>
      <c r="C16" s="43">
        <v>6452.1310000000003</v>
      </c>
      <c r="D16" s="43">
        <v>10481.288</v>
      </c>
      <c r="E16" s="44">
        <v>4639.0709999999999</v>
      </c>
      <c r="F16" s="43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2"/>
      <c r="AR16" s="72"/>
    </row>
    <row r="17" spans="1:44" x14ac:dyDescent="0.35">
      <c r="A17" s="16">
        <v>38991</v>
      </c>
      <c r="B17" s="43">
        <v>28525.245999999999</v>
      </c>
      <c r="C17" s="43">
        <v>6567.0209999999997</v>
      </c>
      <c r="D17" s="43">
        <v>10583.666999999999</v>
      </c>
      <c r="E17" s="44">
        <v>4580.3370000000004</v>
      </c>
      <c r="F17" s="43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2"/>
      <c r="AR17" s="72"/>
    </row>
    <row r="18" spans="1:44" x14ac:dyDescent="0.35">
      <c r="A18" s="16">
        <v>39022</v>
      </c>
      <c r="B18" s="43">
        <v>29148.368999999999</v>
      </c>
      <c r="C18" s="43">
        <v>6690.5990000000002</v>
      </c>
      <c r="D18" s="43">
        <v>10695.628000000001</v>
      </c>
      <c r="E18" s="44">
        <v>4696.9269999999997</v>
      </c>
      <c r="F18" s="43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2"/>
      <c r="AR18" s="72"/>
    </row>
    <row r="19" spans="1:44" x14ac:dyDescent="0.35">
      <c r="A19" s="16">
        <v>39052</v>
      </c>
      <c r="B19" s="43">
        <v>29910.707999999999</v>
      </c>
      <c r="C19" s="43">
        <v>6786.2209999999995</v>
      </c>
      <c r="D19" s="43">
        <v>10799.63</v>
      </c>
      <c r="E19" s="44">
        <v>4805.6109999999999</v>
      </c>
      <c r="F19" s="43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2"/>
      <c r="AR19" s="72"/>
    </row>
    <row r="20" spans="1:44" x14ac:dyDescent="0.35">
      <c r="A20" s="17">
        <v>39083</v>
      </c>
      <c r="B20" s="43">
        <v>30104.208999999999</v>
      </c>
      <c r="C20" s="43">
        <v>6864.27</v>
      </c>
      <c r="D20" s="43">
        <v>10928.962</v>
      </c>
      <c r="E20" s="44">
        <v>4950.3680000000004</v>
      </c>
      <c r="F20" s="43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2"/>
      <c r="AR20" s="72"/>
    </row>
    <row r="21" spans="1:44" x14ac:dyDescent="0.35">
      <c r="A21" s="16">
        <v>39114</v>
      </c>
      <c r="B21" s="43">
        <v>30453.855</v>
      </c>
      <c r="C21" s="43">
        <v>6925.2460000000001</v>
      </c>
      <c r="D21" s="43">
        <v>11070.236999999999</v>
      </c>
      <c r="E21" s="44">
        <v>4981.741</v>
      </c>
      <c r="F21" s="43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2"/>
      <c r="AR21" s="72"/>
    </row>
    <row r="22" spans="1:44" x14ac:dyDescent="0.35">
      <c r="A22" s="16">
        <v>39142</v>
      </c>
      <c r="B22" s="43">
        <v>30797.955000000002</v>
      </c>
      <c r="C22" s="43">
        <v>7057.0450000000001</v>
      </c>
      <c r="D22" s="43">
        <v>11237.237999999999</v>
      </c>
      <c r="E22" s="44">
        <v>4974.9380000000001</v>
      </c>
      <c r="F22" s="43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2"/>
      <c r="AR22" s="72"/>
    </row>
    <row r="23" spans="1:44" x14ac:dyDescent="0.35">
      <c r="A23" s="16">
        <v>39173</v>
      </c>
      <c r="B23" s="43">
        <v>31287.592000000001</v>
      </c>
      <c r="C23" s="43">
        <v>7145.5609999999997</v>
      </c>
      <c r="D23" s="43">
        <v>11391.856</v>
      </c>
      <c r="E23" s="44">
        <v>5143.0990000000002</v>
      </c>
      <c r="F23" s="43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2"/>
      <c r="AR23" s="72"/>
    </row>
    <row r="24" spans="1:44" x14ac:dyDescent="0.35">
      <c r="A24" s="16">
        <v>39203</v>
      </c>
      <c r="B24" s="43">
        <v>31686.085999999999</v>
      </c>
      <c r="C24" s="43">
        <v>7187.3029999999999</v>
      </c>
      <c r="D24" s="43">
        <v>11616.995999999999</v>
      </c>
      <c r="E24" s="44">
        <v>5319.2820000000002</v>
      </c>
      <c r="F24" s="43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2"/>
      <c r="AR24" s="72"/>
    </row>
    <row r="25" spans="1:44" x14ac:dyDescent="0.35">
      <c r="A25" s="16">
        <v>39234</v>
      </c>
      <c r="B25" s="43">
        <v>32190.673999999999</v>
      </c>
      <c r="C25" s="43">
        <v>7240.03</v>
      </c>
      <c r="D25" s="43">
        <v>11889.188</v>
      </c>
      <c r="E25" s="44">
        <v>5286.9889999999996</v>
      </c>
      <c r="F25" s="43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2"/>
      <c r="AR25" s="72"/>
    </row>
    <row r="26" spans="1:44" x14ac:dyDescent="0.35">
      <c r="A26" s="16">
        <v>39264</v>
      </c>
      <c r="B26" s="43">
        <v>32687.58</v>
      </c>
      <c r="C26" s="43">
        <v>7329.2539999999999</v>
      </c>
      <c r="D26" s="43">
        <v>12122.924000000001</v>
      </c>
      <c r="E26" s="44">
        <v>5263.1570000000002</v>
      </c>
      <c r="F26" s="43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2"/>
      <c r="AR26" s="72"/>
    </row>
    <row r="27" spans="1:44" x14ac:dyDescent="0.35">
      <c r="A27" s="16">
        <v>39295</v>
      </c>
      <c r="B27" s="43">
        <v>33344.21</v>
      </c>
      <c r="C27" s="43">
        <v>7456.1440000000002</v>
      </c>
      <c r="D27" s="43">
        <v>12409.393</v>
      </c>
      <c r="E27" s="44">
        <v>5359.9480000000003</v>
      </c>
      <c r="F27" s="43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2"/>
      <c r="AR27" s="72"/>
    </row>
    <row r="28" spans="1:44" x14ac:dyDescent="0.35">
      <c r="A28" s="16">
        <v>39326</v>
      </c>
      <c r="B28" s="43">
        <v>34064.347000000002</v>
      </c>
      <c r="C28" s="43">
        <v>7529.5680000000002</v>
      </c>
      <c r="D28" s="43">
        <v>12721.028</v>
      </c>
      <c r="E28" s="44">
        <v>5310.8159999999998</v>
      </c>
      <c r="F28" s="43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2"/>
      <c r="AR28" s="72"/>
    </row>
    <row r="29" spans="1:44" x14ac:dyDescent="0.35">
      <c r="A29" s="16">
        <v>39356</v>
      </c>
      <c r="B29" s="43">
        <v>34709.023999999998</v>
      </c>
      <c r="C29" s="43">
        <v>7628.0240000000003</v>
      </c>
      <c r="D29" s="43">
        <v>12982.869000000001</v>
      </c>
      <c r="E29" s="44">
        <v>5237.7790000000005</v>
      </c>
      <c r="F29" s="43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2"/>
      <c r="AR29" s="72"/>
    </row>
    <row r="30" spans="1:44" x14ac:dyDescent="0.35">
      <c r="A30" s="16">
        <v>39387</v>
      </c>
      <c r="B30" s="43">
        <v>35764.525000000001</v>
      </c>
      <c r="C30" s="43">
        <v>7740.683</v>
      </c>
      <c r="D30" s="43">
        <v>13182.558999999999</v>
      </c>
      <c r="E30" s="44">
        <v>5543.69</v>
      </c>
      <c r="F30" s="43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2"/>
      <c r="AR30" s="72"/>
    </row>
    <row r="31" spans="1:44" x14ac:dyDescent="0.35">
      <c r="A31" s="16">
        <v>39417</v>
      </c>
      <c r="B31" s="43">
        <v>36669.065999999999</v>
      </c>
      <c r="C31" s="43">
        <v>7827.1149109999997</v>
      </c>
      <c r="D31" s="43">
        <v>13431.648999999999</v>
      </c>
      <c r="E31" s="44">
        <v>5403.1790000000001</v>
      </c>
      <c r="F31" s="43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2"/>
      <c r="AR31" s="72"/>
    </row>
    <row r="32" spans="1:44" x14ac:dyDescent="0.35">
      <c r="A32" s="17">
        <v>39448</v>
      </c>
      <c r="B32" s="43">
        <v>36532.937510000003</v>
      </c>
      <c r="C32" s="43">
        <v>7916.3758319999997</v>
      </c>
      <c r="D32" s="43">
        <v>13711.532590000001</v>
      </c>
      <c r="E32" s="44">
        <v>5095.8082670000003</v>
      </c>
      <c r="F32" s="43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2"/>
      <c r="AR32" s="72"/>
    </row>
    <row r="33" spans="1:44" x14ac:dyDescent="0.35">
      <c r="A33" s="16">
        <v>39479</v>
      </c>
      <c r="B33" s="43">
        <v>36902.591229999998</v>
      </c>
      <c r="C33" s="43">
        <v>7975.8912190000001</v>
      </c>
      <c r="D33" s="43">
        <v>13854.585139999999</v>
      </c>
      <c r="E33" s="44">
        <v>5196.5313230000002</v>
      </c>
      <c r="F33" s="43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2"/>
      <c r="AR33" s="72"/>
    </row>
    <row r="34" spans="1:44" x14ac:dyDescent="0.35">
      <c r="A34" s="16">
        <v>39508</v>
      </c>
      <c r="B34" s="43">
        <v>37065.959470000002</v>
      </c>
      <c r="C34" s="43">
        <v>8059.479026</v>
      </c>
      <c r="D34" s="43">
        <v>14054.684499999999</v>
      </c>
      <c r="E34" s="44">
        <v>5151.1482319999996</v>
      </c>
      <c r="F34" s="43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2"/>
      <c r="AR34" s="72"/>
    </row>
    <row r="35" spans="1:44" x14ac:dyDescent="0.35">
      <c r="A35" s="16">
        <v>39539</v>
      </c>
      <c r="B35" s="43">
        <v>37929.259859999998</v>
      </c>
      <c r="C35" s="43">
        <v>8157.7401650000002</v>
      </c>
      <c r="D35" s="43">
        <v>14333.60615</v>
      </c>
      <c r="E35" s="44">
        <v>5818.9849320000003</v>
      </c>
      <c r="F35" s="43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2"/>
      <c r="AR35" s="72"/>
    </row>
    <row r="36" spans="1:44" x14ac:dyDescent="0.35">
      <c r="A36" s="16">
        <v>39569</v>
      </c>
      <c r="B36" s="43">
        <v>38480.927710000004</v>
      </c>
      <c r="C36" s="43">
        <v>8155.6718179999998</v>
      </c>
      <c r="D36" s="43">
        <v>14529.422200000001</v>
      </c>
      <c r="E36" s="44">
        <v>6335.3939030000001</v>
      </c>
      <c r="F36" s="43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2"/>
      <c r="AR36" s="72"/>
    </row>
    <row r="37" spans="1:44" x14ac:dyDescent="0.35">
      <c r="A37" s="16">
        <v>39600</v>
      </c>
      <c r="B37" s="43">
        <v>39280.581299999998</v>
      </c>
      <c r="C37" s="43">
        <v>8190.3773739999997</v>
      </c>
      <c r="D37" s="43">
        <v>14847.071019999999</v>
      </c>
      <c r="E37" s="44">
        <v>7018.9911060000004</v>
      </c>
      <c r="F37" s="43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2"/>
      <c r="AR37" s="72"/>
    </row>
    <row r="38" spans="1:44" x14ac:dyDescent="0.35">
      <c r="A38" s="16">
        <v>39630</v>
      </c>
      <c r="B38" s="43">
        <v>39742.064830000003</v>
      </c>
      <c r="C38" s="43">
        <v>8230.3700950000002</v>
      </c>
      <c r="D38" s="43">
        <v>15178.60382</v>
      </c>
      <c r="E38" s="44">
        <v>6694.5079480000004</v>
      </c>
      <c r="F38" s="43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2"/>
      <c r="AR38" s="72"/>
    </row>
    <row r="39" spans="1:44" x14ac:dyDescent="0.35">
      <c r="A39" s="16">
        <v>39661</v>
      </c>
      <c r="B39" s="43">
        <v>40257.88392</v>
      </c>
      <c r="C39" s="43">
        <v>8288.8088970000008</v>
      </c>
      <c r="D39" s="43">
        <v>15482.081</v>
      </c>
      <c r="E39" s="44">
        <v>6706.7849420000002</v>
      </c>
      <c r="F39" s="43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2"/>
      <c r="AR39" s="72"/>
    </row>
    <row r="40" spans="1:44" x14ac:dyDescent="0.35">
      <c r="A40" s="16">
        <v>39692</v>
      </c>
      <c r="B40" s="43">
        <v>40957.882839999998</v>
      </c>
      <c r="C40" s="43">
        <v>8315.6560050000007</v>
      </c>
      <c r="D40" s="43">
        <v>15741.795550000001</v>
      </c>
      <c r="E40" s="44">
        <v>7268.8705710000004</v>
      </c>
      <c r="F40" s="43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2"/>
      <c r="AR40" s="72"/>
    </row>
    <row r="41" spans="1:44" x14ac:dyDescent="0.35">
      <c r="A41" s="16">
        <v>39722</v>
      </c>
      <c r="B41" s="43">
        <v>42404.142359999998</v>
      </c>
      <c r="C41" s="43">
        <v>8325.8533970000008</v>
      </c>
      <c r="D41" s="43">
        <v>15986.531230000001</v>
      </c>
      <c r="E41" s="44">
        <v>8464.0938960000003</v>
      </c>
      <c r="F41" s="43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2"/>
      <c r="AR41" s="72"/>
    </row>
    <row r="42" spans="1:44" x14ac:dyDescent="0.35">
      <c r="A42" s="16">
        <v>39753</v>
      </c>
      <c r="B42" s="43">
        <v>42751.920680000003</v>
      </c>
      <c r="C42" s="43">
        <v>8365.9103759999998</v>
      </c>
      <c r="D42" s="43">
        <v>16177.99934</v>
      </c>
      <c r="E42" s="44">
        <v>8393.2883629999997</v>
      </c>
      <c r="F42" s="43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2"/>
      <c r="AR42" s="72"/>
    </row>
    <row r="43" spans="1:44" x14ac:dyDescent="0.35">
      <c r="A43" s="16">
        <v>39783</v>
      </c>
      <c r="B43" s="43">
        <v>42262.408869999999</v>
      </c>
      <c r="C43" s="43">
        <v>8356.5838980000008</v>
      </c>
      <c r="D43" s="43">
        <v>16275.07166</v>
      </c>
      <c r="E43" s="44">
        <v>7828.0500240000001</v>
      </c>
      <c r="F43" s="43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2"/>
      <c r="AR43" s="72"/>
    </row>
    <row r="44" spans="1:44" x14ac:dyDescent="0.35">
      <c r="A44" s="17">
        <v>39814</v>
      </c>
      <c r="B44" s="43">
        <v>41620.532899999998</v>
      </c>
      <c r="C44" s="43">
        <v>8342.3151440000001</v>
      </c>
      <c r="D44" s="43">
        <v>16266.58066</v>
      </c>
      <c r="E44" s="44">
        <v>7488.709613</v>
      </c>
      <c r="F44" s="43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2"/>
      <c r="AR44" s="72"/>
    </row>
    <row r="45" spans="1:44" x14ac:dyDescent="0.35">
      <c r="A45" s="16">
        <v>39845</v>
      </c>
      <c r="B45" s="43">
        <v>41119.385600000001</v>
      </c>
      <c r="C45" s="43">
        <v>8282.9839759999995</v>
      </c>
      <c r="D45" s="43">
        <v>16154.006069999999</v>
      </c>
      <c r="E45" s="44">
        <v>7068.3894250000003</v>
      </c>
      <c r="F45" s="43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2"/>
      <c r="AR45" s="72"/>
    </row>
    <row r="46" spans="1:44" x14ac:dyDescent="0.35">
      <c r="A46" s="16">
        <v>39873</v>
      </c>
      <c r="B46" s="43">
        <v>40445.082249999999</v>
      </c>
      <c r="C46" s="43">
        <v>8286.7588780000005</v>
      </c>
      <c r="D46" s="43">
        <v>16177.831829999999</v>
      </c>
      <c r="E46" s="44">
        <v>6733.9237579999999</v>
      </c>
      <c r="F46" s="43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2"/>
      <c r="AR46" s="72"/>
    </row>
    <row r="47" spans="1:44" x14ac:dyDescent="0.35">
      <c r="A47" s="16">
        <v>39904</v>
      </c>
      <c r="B47" s="43">
        <v>40860.992270000002</v>
      </c>
      <c r="C47" s="43">
        <v>8322.7341319999996</v>
      </c>
      <c r="D47" s="43">
        <v>16217.03066</v>
      </c>
      <c r="E47" s="44">
        <v>6398.8912209999999</v>
      </c>
      <c r="F47" s="43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2"/>
      <c r="AR47" s="72"/>
    </row>
    <row r="48" spans="1:44" x14ac:dyDescent="0.35">
      <c r="A48" s="16">
        <v>39934</v>
      </c>
      <c r="B48" s="43">
        <v>40716.103779999998</v>
      </c>
      <c r="C48" s="43">
        <v>8264.6600249999992</v>
      </c>
      <c r="D48" s="43">
        <v>16297.69606</v>
      </c>
      <c r="E48" s="44">
        <v>6183.3765530000001</v>
      </c>
      <c r="F48" s="43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2"/>
      <c r="AR48" s="72"/>
    </row>
    <row r="49" spans="1:44" x14ac:dyDescent="0.35">
      <c r="A49" s="16">
        <v>39965</v>
      </c>
      <c r="B49" s="43">
        <v>40399.395120000001</v>
      </c>
      <c r="C49" s="43">
        <v>8203.6656519999997</v>
      </c>
      <c r="D49" s="43">
        <v>16441.354469999998</v>
      </c>
      <c r="E49" s="44">
        <v>5403.7693669999999</v>
      </c>
      <c r="F49" s="43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2"/>
      <c r="AR49" s="72"/>
    </row>
    <row r="50" spans="1:44" x14ac:dyDescent="0.35">
      <c r="A50" s="16">
        <v>39995</v>
      </c>
      <c r="B50" s="43">
        <v>40444.881650000003</v>
      </c>
      <c r="C50" s="43">
        <v>8213.9071889999996</v>
      </c>
      <c r="D50" s="43">
        <v>16579.807840000001</v>
      </c>
      <c r="E50" s="44">
        <v>5362.954307</v>
      </c>
      <c r="F50" s="43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2"/>
      <c r="AR50" s="72"/>
    </row>
    <row r="51" spans="1:44" x14ac:dyDescent="0.35">
      <c r="A51" s="16">
        <v>40026</v>
      </c>
      <c r="B51" s="43">
        <v>40852.699610000003</v>
      </c>
      <c r="C51" s="43">
        <v>8220.5458739999995</v>
      </c>
      <c r="D51" s="43">
        <v>16692.06583</v>
      </c>
      <c r="E51" s="44">
        <v>5389.5310630000004</v>
      </c>
      <c r="F51" s="43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2"/>
      <c r="AR51" s="72"/>
    </row>
    <row r="52" spans="1:44" x14ac:dyDescent="0.35">
      <c r="A52" s="16">
        <v>40057</v>
      </c>
      <c r="B52" s="43">
        <v>41035.870439999999</v>
      </c>
      <c r="C52" s="43">
        <v>8242.0853229999993</v>
      </c>
      <c r="D52" s="43">
        <v>16810.688890000001</v>
      </c>
      <c r="E52" s="44">
        <v>5246.6051820000002</v>
      </c>
      <c r="F52" s="43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2"/>
      <c r="AR52" s="72"/>
    </row>
    <row r="53" spans="1:44" x14ac:dyDescent="0.35">
      <c r="A53" s="16">
        <v>40087</v>
      </c>
      <c r="B53" s="43">
        <v>41079.076719999997</v>
      </c>
      <c r="C53" s="43">
        <v>8300.7900079999999</v>
      </c>
      <c r="D53" s="43">
        <v>17052.11346</v>
      </c>
      <c r="E53" s="44">
        <v>5224.9779589999998</v>
      </c>
      <c r="F53" s="43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2"/>
      <c r="AR53" s="72"/>
    </row>
    <row r="54" spans="1:44" x14ac:dyDescent="0.35">
      <c r="A54" s="16">
        <v>40118</v>
      </c>
      <c r="B54" s="43">
        <v>40973.898269999998</v>
      </c>
      <c r="C54" s="43">
        <v>8346.1028900000001</v>
      </c>
      <c r="D54" s="43">
        <v>17292.09993</v>
      </c>
      <c r="E54" s="44">
        <v>4819.1139919999996</v>
      </c>
      <c r="F54" s="43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2"/>
      <c r="AR54" s="72"/>
    </row>
    <row r="55" spans="1:44" x14ac:dyDescent="0.35">
      <c r="A55" s="16">
        <v>40148</v>
      </c>
      <c r="B55" s="43">
        <v>42490.429150000004</v>
      </c>
      <c r="C55" s="43">
        <v>8424.0880130000005</v>
      </c>
      <c r="D55" s="43">
        <v>17435.79351</v>
      </c>
      <c r="E55" s="44">
        <v>4624.0355730000001</v>
      </c>
      <c r="F55" s="43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2"/>
      <c r="AR55" s="72"/>
    </row>
    <row r="56" spans="1:44" x14ac:dyDescent="0.35">
      <c r="A56" s="17">
        <v>40179</v>
      </c>
      <c r="B56" s="43">
        <v>42328.998619999998</v>
      </c>
      <c r="C56" s="43">
        <v>8459.6485799999991</v>
      </c>
      <c r="D56" s="43">
        <v>17483.62977</v>
      </c>
      <c r="E56" s="44">
        <v>5245.5865700000004</v>
      </c>
      <c r="F56" s="43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2"/>
      <c r="AR56" s="72"/>
    </row>
    <row r="57" spans="1:44" x14ac:dyDescent="0.35">
      <c r="A57" s="16">
        <v>40210</v>
      </c>
      <c r="B57" s="43">
        <v>42565.735970000002</v>
      </c>
      <c r="C57" s="43">
        <v>8474.4710610000002</v>
      </c>
      <c r="D57" s="43">
        <v>17597.781790000001</v>
      </c>
      <c r="E57" s="44">
        <v>5118.1807150000004</v>
      </c>
      <c r="F57" s="43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2"/>
      <c r="AR57" s="72"/>
    </row>
    <row r="58" spans="1:44" x14ac:dyDescent="0.35">
      <c r="A58" s="16">
        <v>40238</v>
      </c>
      <c r="B58" s="43">
        <v>42411.281490000001</v>
      </c>
      <c r="C58" s="43">
        <v>8531.4343680000002</v>
      </c>
      <c r="D58" s="43">
        <v>17711.91058</v>
      </c>
      <c r="E58" s="44">
        <v>5141.5987519999999</v>
      </c>
      <c r="F58" s="43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2"/>
      <c r="AR58" s="72"/>
    </row>
    <row r="59" spans="1:44" x14ac:dyDescent="0.35">
      <c r="A59" s="16">
        <v>40269</v>
      </c>
      <c r="B59" s="43">
        <v>42721.574890000004</v>
      </c>
      <c r="C59" s="43">
        <v>8650.1208869999991</v>
      </c>
      <c r="D59" s="43">
        <v>17821.452270000002</v>
      </c>
      <c r="E59" s="44">
        <v>5346.3853410000002</v>
      </c>
      <c r="F59" s="43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2"/>
      <c r="AR59" s="72"/>
    </row>
    <row r="60" spans="1:44" x14ac:dyDescent="0.35">
      <c r="A60" s="16">
        <v>40299</v>
      </c>
      <c r="B60" s="43">
        <v>43016.769970000001</v>
      </c>
      <c r="C60" s="43">
        <v>8664.3178829999997</v>
      </c>
      <c r="D60" s="43">
        <v>18041.266930000002</v>
      </c>
      <c r="E60" s="44">
        <v>5634.6523989999996</v>
      </c>
      <c r="F60" s="43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2"/>
      <c r="AR60" s="72"/>
    </row>
    <row r="61" spans="1:44" x14ac:dyDescent="0.35">
      <c r="A61" s="16">
        <v>40330</v>
      </c>
      <c r="B61" s="43">
        <v>43297.584199999998</v>
      </c>
      <c r="C61" s="43">
        <v>8717.9658189999991</v>
      </c>
      <c r="D61" s="43">
        <v>18296.444370000001</v>
      </c>
      <c r="E61" s="44">
        <v>5852.4450059999999</v>
      </c>
      <c r="F61" s="43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2"/>
      <c r="AR61" s="72"/>
    </row>
    <row r="62" spans="1:44" x14ac:dyDescent="0.35">
      <c r="A62" s="16">
        <v>40360</v>
      </c>
      <c r="B62" s="43">
        <v>42961.696479999999</v>
      </c>
      <c r="C62" s="43">
        <v>8799.3112560000009</v>
      </c>
      <c r="D62" s="43">
        <v>18435.648669999999</v>
      </c>
      <c r="E62" s="44">
        <v>5574.4509850000004</v>
      </c>
      <c r="F62" s="43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2"/>
      <c r="AR62" s="72"/>
    </row>
    <row r="63" spans="1:44" x14ac:dyDescent="0.35">
      <c r="A63" s="16">
        <v>40391</v>
      </c>
      <c r="B63" s="43">
        <v>43165.96213</v>
      </c>
      <c r="C63" s="43">
        <v>8927.6817279999996</v>
      </c>
      <c r="D63" s="43">
        <v>18682.83754</v>
      </c>
      <c r="E63" s="44">
        <v>5506.3900679999997</v>
      </c>
      <c r="F63" s="43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2"/>
      <c r="AR63" s="72"/>
    </row>
    <row r="64" spans="1:44" x14ac:dyDescent="0.35">
      <c r="A64" s="16">
        <v>40422</v>
      </c>
      <c r="B64" s="43">
        <v>43483.005859999997</v>
      </c>
      <c r="C64" s="43">
        <v>9004.5757780000004</v>
      </c>
      <c r="D64" s="43">
        <v>18850.864939999999</v>
      </c>
      <c r="E64" s="44">
        <v>5320.7401879999998</v>
      </c>
      <c r="F64" s="43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2"/>
      <c r="AR64" s="72"/>
    </row>
    <row r="65" spans="1:44" x14ac:dyDescent="0.35">
      <c r="A65" s="16">
        <v>40452</v>
      </c>
      <c r="B65" s="43">
        <v>43988.90595</v>
      </c>
      <c r="C65" s="43">
        <v>9116.5287540000008</v>
      </c>
      <c r="D65" s="43">
        <v>19068.308280000001</v>
      </c>
      <c r="E65" s="44">
        <v>5707.5921079999998</v>
      </c>
      <c r="F65" s="43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2"/>
      <c r="AR65" s="72"/>
    </row>
    <row r="66" spans="1:44" x14ac:dyDescent="0.35">
      <c r="A66" s="16">
        <v>40483</v>
      </c>
      <c r="B66" s="43">
        <v>44217.75877</v>
      </c>
      <c r="C66" s="43">
        <v>9262.8262649999997</v>
      </c>
      <c r="D66" s="43">
        <v>19244.201130000001</v>
      </c>
      <c r="E66" s="44">
        <v>5824.2347289999998</v>
      </c>
      <c r="F66" s="43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2"/>
      <c r="AR66" s="72"/>
    </row>
    <row r="67" spans="1:44" x14ac:dyDescent="0.35">
      <c r="A67" s="16">
        <v>40513</v>
      </c>
      <c r="B67" s="43">
        <v>44826.24336</v>
      </c>
      <c r="C67" s="43">
        <v>9390.7516799999994</v>
      </c>
      <c r="D67" s="43">
        <v>19481.39258</v>
      </c>
      <c r="E67" s="44">
        <v>5283.8000039999997</v>
      </c>
      <c r="F67" s="43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2"/>
      <c r="AR67" s="72"/>
    </row>
    <row r="68" spans="1:44" x14ac:dyDescent="0.35">
      <c r="A68" s="17">
        <v>40544</v>
      </c>
      <c r="B68" s="43">
        <v>45140.236400000002</v>
      </c>
      <c r="C68" s="43">
        <v>9515.0722600000008</v>
      </c>
      <c r="D68" s="43">
        <v>19599.882310000001</v>
      </c>
      <c r="E68" s="44">
        <v>6010.4950399999998</v>
      </c>
      <c r="F68" s="43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2"/>
      <c r="AR68" s="72"/>
    </row>
    <row r="69" spans="1:44" x14ac:dyDescent="0.35">
      <c r="A69" s="16">
        <v>40575</v>
      </c>
      <c r="B69" s="43">
        <v>45314.42583</v>
      </c>
      <c r="C69" s="43">
        <v>9619.6090729999996</v>
      </c>
      <c r="D69" s="43">
        <v>19752.345819999999</v>
      </c>
      <c r="E69" s="44">
        <v>6182.3673849999996</v>
      </c>
      <c r="F69" s="43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2"/>
      <c r="AR69" s="72"/>
    </row>
    <row r="70" spans="1:44" x14ac:dyDescent="0.35">
      <c r="A70" s="16">
        <v>40603</v>
      </c>
      <c r="B70" s="43">
        <v>45890.500769999999</v>
      </c>
      <c r="C70" s="43">
        <v>9832.2709869999999</v>
      </c>
      <c r="D70" s="43">
        <v>19950.678049999999</v>
      </c>
      <c r="E70" s="44">
        <v>6472.7592629999999</v>
      </c>
      <c r="F70" s="43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2"/>
      <c r="AR70" s="72"/>
    </row>
    <row r="71" spans="1:44" x14ac:dyDescent="0.35">
      <c r="A71" s="16">
        <v>40634</v>
      </c>
      <c r="B71" s="43">
        <v>46504.276440000001</v>
      </c>
      <c r="C71" s="43">
        <v>9997.9829360000003</v>
      </c>
      <c r="D71" s="43">
        <v>20168.485840000001</v>
      </c>
      <c r="E71" s="44">
        <v>6537.726729</v>
      </c>
      <c r="F71" s="43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2"/>
      <c r="AR71" s="72"/>
    </row>
    <row r="72" spans="1:44" x14ac:dyDescent="0.35">
      <c r="A72" s="16">
        <v>40664</v>
      </c>
      <c r="B72" s="43">
        <v>47315.038919999999</v>
      </c>
      <c r="C72" s="43">
        <v>10061.32488</v>
      </c>
      <c r="D72" s="43">
        <v>20375.735390000002</v>
      </c>
      <c r="E72" s="44">
        <v>6969.5636420000001</v>
      </c>
      <c r="F72" s="43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2"/>
      <c r="AR72" s="72"/>
    </row>
    <row r="73" spans="1:44" x14ac:dyDescent="0.35">
      <c r="A73" s="16">
        <v>40695</v>
      </c>
      <c r="B73" s="43">
        <v>47636.254739999997</v>
      </c>
      <c r="C73" s="43">
        <v>10177.315210000001</v>
      </c>
      <c r="D73" s="43">
        <v>20615.757389999999</v>
      </c>
      <c r="E73" s="44">
        <v>6805.4106250000004</v>
      </c>
      <c r="F73" s="43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2"/>
      <c r="AR73" s="72"/>
    </row>
    <row r="74" spans="1:44" x14ac:dyDescent="0.35">
      <c r="A74" s="16">
        <v>40725</v>
      </c>
      <c r="B74" s="43">
        <v>47794.155619999998</v>
      </c>
      <c r="C74" s="43">
        <v>10296.95643</v>
      </c>
      <c r="D74" s="43">
        <v>20800.21688</v>
      </c>
      <c r="E74" s="44">
        <v>6964.254449</v>
      </c>
      <c r="F74" s="43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2"/>
      <c r="AR74" s="72"/>
    </row>
    <row r="75" spans="1:44" x14ac:dyDescent="0.35">
      <c r="A75" s="16">
        <v>40756</v>
      </c>
      <c r="B75" s="43">
        <v>48232.471899999997</v>
      </c>
      <c r="C75" s="43">
        <v>10469.931130000001</v>
      </c>
      <c r="D75" s="43">
        <v>20972.753489999999</v>
      </c>
      <c r="E75" s="44">
        <v>7219.4421389999998</v>
      </c>
      <c r="F75" s="43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2"/>
      <c r="AR75" s="72"/>
    </row>
    <row r="76" spans="1:44" x14ac:dyDescent="0.35">
      <c r="A76" s="16">
        <v>40787</v>
      </c>
      <c r="B76" s="43">
        <v>49463.906020000002</v>
      </c>
      <c r="C76" s="43">
        <v>10567.06338</v>
      </c>
      <c r="D76" s="43">
        <v>21138.080549999999</v>
      </c>
      <c r="E76" s="44">
        <v>8180.1024219999999</v>
      </c>
      <c r="F76" s="43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2"/>
      <c r="AR76" s="72"/>
    </row>
    <row r="77" spans="1:44" x14ac:dyDescent="0.35">
      <c r="A77" s="16">
        <v>40817</v>
      </c>
      <c r="B77" s="43">
        <v>50153.989979999998</v>
      </c>
      <c r="C77" s="43">
        <v>10687.71499</v>
      </c>
      <c r="D77" s="43">
        <v>21334.411469999999</v>
      </c>
      <c r="E77" s="44">
        <v>7741.4810120000002</v>
      </c>
      <c r="F77" s="43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2"/>
      <c r="AR77" s="72"/>
    </row>
    <row r="78" spans="1:44" x14ac:dyDescent="0.35">
      <c r="A78" s="16">
        <v>40848</v>
      </c>
      <c r="B78" s="43">
        <v>50977.577299999997</v>
      </c>
      <c r="C78" s="43">
        <v>10939.562</v>
      </c>
      <c r="D78" s="43">
        <v>21601.087459999999</v>
      </c>
      <c r="E78" s="44">
        <v>8058.7237009999999</v>
      </c>
      <c r="F78" s="43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2"/>
      <c r="AR78" s="72"/>
    </row>
    <row r="79" spans="1:44" x14ac:dyDescent="0.35">
      <c r="A79" s="16">
        <v>40878</v>
      </c>
      <c r="B79" s="43">
        <v>51805.624329999999</v>
      </c>
      <c r="C79" s="43">
        <v>11054.385780000001</v>
      </c>
      <c r="D79" s="43">
        <v>21895.70707</v>
      </c>
      <c r="E79" s="44">
        <v>7604.4715100000003</v>
      </c>
      <c r="F79" s="43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2"/>
      <c r="AR79" s="72"/>
    </row>
    <row r="80" spans="1:44" x14ac:dyDescent="0.35">
      <c r="A80" s="17">
        <v>40909</v>
      </c>
      <c r="B80" s="43">
        <v>52322.875881753003</v>
      </c>
      <c r="C80" s="43">
        <v>11155.815958646999</v>
      </c>
      <c r="D80" s="43">
        <v>22101.959322090999</v>
      </c>
      <c r="E80" s="44">
        <v>7054.3506215939997</v>
      </c>
      <c r="F80" s="43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2"/>
      <c r="AR80" s="72"/>
    </row>
    <row r="81" spans="1:44" x14ac:dyDescent="0.35">
      <c r="A81" s="16">
        <v>40940</v>
      </c>
      <c r="B81" s="43">
        <v>52673.611703994</v>
      </c>
      <c r="C81" s="43">
        <v>11252.148660768</v>
      </c>
      <c r="D81" s="43">
        <v>22284.892760657</v>
      </c>
      <c r="E81" s="44">
        <v>7154.8135110809999</v>
      </c>
      <c r="F81" s="43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2"/>
      <c r="AR81" s="72"/>
    </row>
    <row r="82" spans="1:44" x14ac:dyDescent="0.35">
      <c r="A82" s="16">
        <v>40969</v>
      </c>
      <c r="B82" s="43">
        <v>53657.976699405001</v>
      </c>
      <c r="C82" s="43">
        <v>11401.106183604999</v>
      </c>
      <c r="D82" s="43">
        <v>22517.071191006002</v>
      </c>
      <c r="E82" s="44">
        <v>7478.1019687019998</v>
      </c>
      <c r="F82" s="43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2"/>
      <c r="AR82" s="72"/>
    </row>
    <row r="83" spans="1:44" x14ac:dyDescent="0.35">
      <c r="A83" s="16">
        <v>41000</v>
      </c>
      <c r="B83" s="43">
        <v>54225.706217170999</v>
      </c>
      <c r="C83" s="43">
        <v>11503.007296729</v>
      </c>
      <c r="D83" s="43">
        <v>22710.350470793001</v>
      </c>
      <c r="E83" s="44">
        <v>7703.0827282159999</v>
      </c>
      <c r="F83" s="43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2"/>
      <c r="AR83" s="72"/>
    </row>
    <row r="84" spans="1:44" x14ac:dyDescent="0.35">
      <c r="A84" s="16">
        <v>41030</v>
      </c>
      <c r="B84" s="43">
        <v>55406.607620850002</v>
      </c>
      <c r="C84" s="43">
        <v>11567.541676153</v>
      </c>
      <c r="D84" s="43">
        <v>22885.515877424001</v>
      </c>
      <c r="E84" s="44">
        <v>8574.7714907680001</v>
      </c>
      <c r="F84" s="43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2"/>
      <c r="AR84" s="72"/>
    </row>
    <row r="85" spans="1:44" x14ac:dyDescent="0.35">
      <c r="A85" s="16">
        <v>41061</v>
      </c>
      <c r="B85" s="43">
        <v>56105.203794071</v>
      </c>
      <c r="C85" s="43">
        <v>11645.665118229001</v>
      </c>
      <c r="D85" s="43">
        <v>23083.911055183999</v>
      </c>
      <c r="E85" s="44">
        <v>8315.5274060110005</v>
      </c>
      <c r="F85" s="43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2"/>
      <c r="AR85" s="72"/>
    </row>
    <row r="86" spans="1:44" x14ac:dyDescent="0.35">
      <c r="A86" s="16">
        <v>41091</v>
      </c>
      <c r="B86" s="43">
        <v>56089.794307835997</v>
      </c>
      <c r="C86" s="43">
        <v>11737.521637837001</v>
      </c>
      <c r="D86" s="43">
        <v>23172.724780875</v>
      </c>
      <c r="E86" s="44">
        <v>8120.9032718219996</v>
      </c>
      <c r="F86" s="43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2"/>
      <c r="AR86" s="72"/>
    </row>
    <row r="87" spans="1:44" x14ac:dyDescent="0.35">
      <c r="A87" s="16">
        <v>41122</v>
      </c>
      <c r="B87" s="43">
        <v>56120.198281063</v>
      </c>
      <c r="C87" s="43">
        <v>11899.888333159999</v>
      </c>
      <c r="D87" s="43">
        <v>23334.959771878999</v>
      </c>
      <c r="E87" s="44">
        <v>8380.3481456669997</v>
      </c>
      <c r="F87" s="43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2"/>
      <c r="AR87" s="72"/>
    </row>
    <row r="88" spans="1:44" x14ac:dyDescent="0.35">
      <c r="A88" s="16">
        <v>41153</v>
      </c>
      <c r="B88" s="43">
        <v>56659.485628884002</v>
      </c>
      <c r="C88" s="43">
        <v>11974.534441768001</v>
      </c>
      <c r="D88" s="43">
        <v>23502.784636305001</v>
      </c>
      <c r="E88" s="44">
        <v>8206.6399692699997</v>
      </c>
      <c r="F88" s="43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2"/>
      <c r="AR88" s="72"/>
    </row>
    <row r="89" spans="1:44" x14ac:dyDescent="0.35">
      <c r="A89" s="16">
        <v>41183</v>
      </c>
      <c r="B89" s="43">
        <v>57336.541967354999</v>
      </c>
      <c r="C89" s="43">
        <v>12103.432316050001</v>
      </c>
      <c r="D89" s="43">
        <v>23791.321610776999</v>
      </c>
      <c r="E89" s="44">
        <v>8151.9989430839996</v>
      </c>
      <c r="F89" s="43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2"/>
      <c r="AR89" s="72"/>
    </row>
    <row r="90" spans="1:44" x14ac:dyDescent="0.35">
      <c r="A90" s="16">
        <v>41214</v>
      </c>
      <c r="B90" s="43">
        <v>58331.724085870002</v>
      </c>
      <c r="C90" s="43">
        <v>12245.006587254</v>
      </c>
      <c r="D90" s="43">
        <v>24113.229085260002</v>
      </c>
      <c r="E90" s="44">
        <v>8170.370977304</v>
      </c>
      <c r="F90" s="43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2"/>
      <c r="AR90" s="72"/>
    </row>
    <row r="91" spans="1:44" x14ac:dyDescent="0.35">
      <c r="A91" s="16">
        <v>41244</v>
      </c>
      <c r="B91" s="43">
        <v>59124.137891307997</v>
      </c>
      <c r="C91" s="43">
        <v>12332.837726420001</v>
      </c>
      <c r="D91" s="43">
        <v>24293.663935629</v>
      </c>
      <c r="E91" s="44">
        <v>8052.0199867780002</v>
      </c>
      <c r="F91" s="43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2"/>
      <c r="AR91" s="72"/>
    </row>
    <row r="92" spans="1:44" x14ac:dyDescent="0.35">
      <c r="A92" s="17">
        <v>41275</v>
      </c>
      <c r="B92" s="43">
        <v>59058.494362154997</v>
      </c>
      <c r="C92" s="43">
        <v>12430.113157362</v>
      </c>
      <c r="D92" s="43">
        <v>24441.38699065</v>
      </c>
      <c r="E92" s="44">
        <v>7941.8890524520002</v>
      </c>
      <c r="F92" s="43">
        <v>103871.88356261901</v>
      </c>
      <c r="G92" s="12">
        <v>25.89170232802476</v>
      </c>
      <c r="H92" s="7"/>
      <c r="I92" s="45"/>
      <c r="J92" s="45"/>
      <c r="K92" s="45"/>
      <c r="L92" s="45"/>
      <c r="M92" s="45">
        <v>17.879241495422065</v>
      </c>
      <c r="N92" s="45"/>
      <c r="O92" s="45">
        <v>35.487278086287489</v>
      </c>
      <c r="P92" s="45"/>
      <c r="Q92" s="12">
        <v>9.3112663279834216</v>
      </c>
      <c r="R92" s="7"/>
      <c r="S92" s="5"/>
      <c r="T92" s="5"/>
      <c r="U92" s="45">
        <v>7.9345490200935469</v>
      </c>
      <c r="V92" s="45"/>
      <c r="W92" s="45">
        <v>13.885975581647898</v>
      </c>
      <c r="X92" s="45"/>
      <c r="Y92" s="12">
        <v>1.8710290952025586</v>
      </c>
      <c r="Z92" s="7"/>
      <c r="AA92" s="45">
        <v>1.5992605766579482</v>
      </c>
      <c r="AB92" s="45"/>
      <c r="AC92" s="45">
        <v>2.1423179466952456</v>
      </c>
      <c r="AD92" s="45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2"/>
      <c r="AR92" s="72"/>
    </row>
    <row r="93" spans="1:44" x14ac:dyDescent="0.35">
      <c r="A93" s="16">
        <v>41306</v>
      </c>
      <c r="B93" s="43">
        <v>59462.113799332001</v>
      </c>
      <c r="C93" s="43">
        <v>12490.056336129999</v>
      </c>
      <c r="D93" s="43">
        <v>24646.687026602001</v>
      </c>
      <c r="E93" s="44">
        <v>8031.9790761519998</v>
      </c>
      <c r="F93" s="43">
        <v>104630.836238216</v>
      </c>
      <c r="G93" s="12">
        <v>26.686751233779432</v>
      </c>
      <c r="H93" s="7"/>
      <c r="I93" s="45"/>
      <c r="J93" s="45"/>
      <c r="K93" s="45"/>
      <c r="L93" s="45"/>
      <c r="M93" s="45">
        <v>18.011629898911512</v>
      </c>
      <c r="N93" s="45"/>
      <c r="O93" s="45">
        <v>36.97620386546766</v>
      </c>
      <c r="P93" s="45"/>
      <c r="Q93" s="12">
        <v>9.676705483834187</v>
      </c>
      <c r="R93" s="7"/>
      <c r="S93" s="5"/>
      <c r="T93" s="5"/>
      <c r="U93" s="45">
        <v>8.7479265635799894</v>
      </c>
      <c r="V93" s="45"/>
      <c r="W93" s="45">
        <v>12.841079076939385</v>
      </c>
      <c r="X93" s="45"/>
      <c r="Y93" s="12">
        <v>1.8413967970039411</v>
      </c>
      <c r="Z93" s="7"/>
      <c r="AA93" s="45">
        <v>1.5201833489137551</v>
      </c>
      <c r="AB93" s="45"/>
      <c r="AC93" s="45">
        <v>2.0953665672094592</v>
      </c>
      <c r="AD93" s="45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2"/>
      <c r="AR93" s="72"/>
    </row>
    <row r="94" spans="1:44" x14ac:dyDescent="0.35">
      <c r="A94" s="16">
        <v>41334</v>
      </c>
      <c r="B94" s="43">
        <v>59953.778528734998</v>
      </c>
      <c r="C94" s="43">
        <v>12643.48909886</v>
      </c>
      <c r="D94" s="43">
        <v>24884.628053542001</v>
      </c>
      <c r="E94" s="44">
        <v>8215.005209338</v>
      </c>
      <c r="F94" s="43">
        <v>105696.90089047499</v>
      </c>
      <c r="G94" s="12">
        <v>26.561767147938347</v>
      </c>
      <c r="H94" s="7"/>
      <c r="I94" s="45"/>
      <c r="J94" s="45"/>
      <c r="K94" s="45"/>
      <c r="L94" s="45"/>
      <c r="M94" s="45">
        <v>15.956792963243938</v>
      </c>
      <c r="N94" s="45"/>
      <c r="O94" s="45">
        <v>35.536686807848625</v>
      </c>
      <c r="P94" s="45"/>
      <c r="Q94" s="12">
        <v>9.2852544936548362</v>
      </c>
      <c r="R94" s="7"/>
      <c r="S94" s="5"/>
      <c r="T94" s="5"/>
      <c r="U94" s="45">
        <v>6.8424892073433661</v>
      </c>
      <c r="V94" s="45"/>
      <c r="W94" s="45">
        <v>10.993208854277523</v>
      </c>
      <c r="X94" s="45"/>
      <c r="Y94" s="12">
        <v>1.7211954079737886</v>
      </c>
      <c r="Z94" s="7"/>
      <c r="AA94" s="45">
        <v>1.4536419258085347</v>
      </c>
      <c r="AB94" s="45"/>
      <c r="AC94" s="45">
        <v>2.0507794838662039</v>
      </c>
      <c r="AD94" s="45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2"/>
      <c r="AR94" s="72"/>
    </row>
    <row r="95" spans="1:44" x14ac:dyDescent="0.35">
      <c r="A95" s="16">
        <v>41365</v>
      </c>
      <c r="B95" s="43">
        <v>60066.752632511001</v>
      </c>
      <c r="C95" s="43">
        <v>12768.334742532001</v>
      </c>
      <c r="D95" s="43">
        <v>25126.479632957002</v>
      </c>
      <c r="E95" s="44">
        <v>8447.8660763759999</v>
      </c>
      <c r="F95" s="43">
        <v>106409.43308437601</v>
      </c>
      <c r="G95" s="12">
        <v>25.74</v>
      </c>
      <c r="H95" s="7"/>
      <c r="I95" s="45"/>
      <c r="J95" s="45"/>
      <c r="K95" s="45"/>
      <c r="L95" s="45"/>
      <c r="M95" s="45">
        <v>16.218474186202549</v>
      </c>
      <c r="N95" s="45"/>
      <c r="O95" s="45">
        <v>35.47639021779635</v>
      </c>
      <c r="P95" s="45"/>
      <c r="Q95" s="12">
        <v>9.2200000000000006</v>
      </c>
      <c r="R95" s="7"/>
      <c r="S95" s="5"/>
      <c r="T95" s="5"/>
      <c r="U95" s="45">
        <v>7.1537193513329651</v>
      </c>
      <c r="V95" s="45"/>
      <c r="W95" s="45">
        <v>11.11862965641018</v>
      </c>
      <c r="X95" s="45"/>
      <c r="Y95" s="12">
        <v>1.52</v>
      </c>
      <c r="Z95" s="7"/>
      <c r="AA95" s="45">
        <v>1.2766490627366318</v>
      </c>
      <c r="AB95" s="45"/>
      <c r="AC95" s="45">
        <v>1.8876556355107634</v>
      </c>
      <c r="AD95" s="45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2"/>
      <c r="AR95" s="72"/>
    </row>
    <row r="96" spans="1:44" x14ac:dyDescent="0.35">
      <c r="A96" s="16">
        <v>41395</v>
      </c>
      <c r="B96" s="43">
        <v>60844.640443668999</v>
      </c>
      <c r="C96" s="43">
        <v>12814.396966032</v>
      </c>
      <c r="D96" s="43">
        <v>25239.420674541001</v>
      </c>
      <c r="E96" s="44">
        <v>9149.131647614</v>
      </c>
      <c r="F96" s="43">
        <v>108047.589731856</v>
      </c>
      <c r="G96" s="12">
        <v>26.62</v>
      </c>
      <c r="H96" s="7"/>
      <c r="I96" s="45"/>
      <c r="J96" s="45"/>
      <c r="K96" s="45"/>
      <c r="L96" s="45"/>
      <c r="M96" s="45">
        <v>16.350231273634741</v>
      </c>
      <c r="N96" s="45"/>
      <c r="O96" s="45">
        <v>35.79288413008841</v>
      </c>
      <c r="P96" s="45"/>
      <c r="Q96" s="12">
        <v>9.1300000000000008</v>
      </c>
      <c r="R96" s="7"/>
      <c r="S96" s="5"/>
      <c r="T96" s="5"/>
      <c r="U96" s="45">
        <v>7.0924092152010729</v>
      </c>
      <c r="V96" s="45"/>
      <c r="W96" s="45">
        <v>10.892780111542804</v>
      </c>
      <c r="X96" s="45"/>
      <c r="Y96" s="12">
        <v>1.44</v>
      </c>
      <c r="Z96" s="7"/>
      <c r="AA96" s="45">
        <v>1.1652457123381132</v>
      </c>
      <c r="AB96" s="45"/>
      <c r="AC96" s="45">
        <v>1.9833324124911127</v>
      </c>
      <c r="AD96" s="45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2"/>
      <c r="AR96" s="72"/>
    </row>
    <row r="97" spans="1:44" x14ac:dyDescent="0.35">
      <c r="A97" s="16">
        <v>41426</v>
      </c>
      <c r="B97" s="43">
        <v>61379.846584473999</v>
      </c>
      <c r="C97" s="43">
        <v>12885.66426576</v>
      </c>
      <c r="D97" s="43">
        <v>25410.535288949999</v>
      </c>
      <c r="E97" s="44">
        <v>9282.4319592949996</v>
      </c>
      <c r="F97" s="43">
        <v>108958.47809847901</v>
      </c>
      <c r="G97" s="12">
        <v>26.36</v>
      </c>
      <c r="H97" s="7"/>
      <c r="I97" s="45"/>
      <c r="J97" s="45"/>
      <c r="K97" s="45"/>
      <c r="L97" s="45"/>
      <c r="M97" s="45">
        <v>15.956952948129221</v>
      </c>
      <c r="N97" s="45"/>
      <c r="O97" s="45">
        <v>36.183460757486131</v>
      </c>
      <c r="P97" s="45"/>
      <c r="Q97" s="12">
        <v>9.0359999999999996</v>
      </c>
      <c r="R97" s="7"/>
      <c r="S97" s="5"/>
      <c r="T97" s="5"/>
      <c r="U97" s="45">
        <v>7.004507965268493</v>
      </c>
      <c r="V97" s="45"/>
      <c r="W97" s="45">
        <v>11.069089415975037</v>
      </c>
      <c r="X97" s="45"/>
      <c r="Y97" s="12">
        <v>1.43</v>
      </c>
      <c r="Z97" s="7"/>
      <c r="AA97" s="45">
        <v>1.1594420622293382</v>
      </c>
      <c r="AB97" s="45"/>
      <c r="AC97" s="45">
        <v>1.8839872119990264</v>
      </c>
      <c r="AD97" s="45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2"/>
      <c r="AR97" s="72"/>
    </row>
    <row r="98" spans="1:44" x14ac:dyDescent="0.35">
      <c r="A98" s="16">
        <v>41456</v>
      </c>
      <c r="B98" s="43">
        <v>61638.652617993001</v>
      </c>
      <c r="C98" s="43">
        <v>12968.27827126</v>
      </c>
      <c r="D98" s="43">
        <v>25677.006838674999</v>
      </c>
      <c r="E98" s="44">
        <v>9555.3180315270001</v>
      </c>
      <c r="F98" s="43">
        <v>109839.255759455</v>
      </c>
      <c r="G98" s="12">
        <v>26.99</v>
      </c>
      <c r="H98" s="7"/>
      <c r="I98" s="45"/>
      <c r="J98" s="45"/>
      <c r="K98" s="45"/>
      <c r="L98" s="45"/>
      <c r="M98" s="45">
        <v>16.277407031945078</v>
      </c>
      <c r="N98" s="45"/>
      <c r="O98" s="45">
        <v>36.195445698235588</v>
      </c>
      <c r="P98" s="45"/>
      <c r="Q98" s="12">
        <v>9.2200000000000006</v>
      </c>
      <c r="R98" s="7"/>
      <c r="S98" s="5"/>
      <c r="T98" s="5"/>
      <c r="U98" s="45">
        <v>7.2360119466197137</v>
      </c>
      <c r="V98" s="45"/>
      <c r="W98" s="45">
        <v>11.11571503580709</v>
      </c>
      <c r="X98" s="45"/>
      <c r="Y98" s="12">
        <v>1.48</v>
      </c>
      <c r="Z98" s="7"/>
      <c r="AA98" s="45">
        <v>1.282517036762912</v>
      </c>
      <c r="AB98" s="45"/>
      <c r="AC98" s="45">
        <v>1.7922752793318626</v>
      </c>
      <c r="AD98" s="45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2"/>
      <c r="AR98" s="72"/>
    </row>
    <row r="99" spans="1:44" x14ac:dyDescent="0.35">
      <c r="A99" s="16">
        <v>41487</v>
      </c>
      <c r="B99" s="43">
        <v>62324.265287996997</v>
      </c>
      <c r="C99" s="43">
        <v>13121.271233418</v>
      </c>
      <c r="D99" s="43">
        <v>25931.978446857</v>
      </c>
      <c r="E99" s="44">
        <v>9463.4720320710003</v>
      </c>
      <c r="F99" s="43">
        <v>110840.987000343</v>
      </c>
      <c r="G99" s="12">
        <v>27.410764499772498</v>
      </c>
      <c r="H99" s="7"/>
      <c r="I99" s="45"/>
      <c r="J99" s="45"/>
      <c r="K99" s="45"/>
      <c r="L99" s="45"/>
      <c r="M99" s="45">
        <v>15.591562672046479</v>
      </c>
      <c r="N99" s="45"/>
      <c r="O99" s="45">
        <v>35.902965937685209</v>
      </c>
      <c r="P99" s="45"/>
      <c r="Q99" s="12">
        <v>8.8965493557184914</v>
      </c>
      <c r="R99" s="7"/>
      <c r="S99" s="5"/>
      <c r="T99" s="5"/>
      <c r="U99" s="45">
        <v>7.125036704190963</v>
      </c>
      <c r="V99" s="45"/>
      <c r="W99" s="45">
        <v>10.6665350824013</v>
      </c>
      <c r="X99" s="45"/>
      <c r="Y99" s="12">
        <v>1.6821505055583721</v>
      </c>
      <c r="Z99" s="7"/>
      <c r="AA99" s="45">
        <v>1.5204008062693743</v>
      </c>
      <c r="AB99" s="45"/>
      <c r="AC99" s="45">
        <v>1.8796683960316261</v>
      </c>
      <c r="AD99" s="45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2"/>
      <c r="AR99" s="72"/>
    </row>
    <row r="100" spans="1:44" x14ac:dyDescent="0.35">
      <c r="A100" s="16">
        <v>41518</v>
      </c>
      <c r="B100" s="43">
        <v>62676.919152317998</v>
      </c>
      <c r="C100" s="43">
        <v>13184.398188218</v>
      </c>
      <c r="D100" s="43">
        <v>26179.952037489998</v>
      </c>
      <c r="E100" s="44">
        <v>8993.8486126150001</v>
      </c>
      <c r="F100" s="43">
        <v>111035.117990641</v>
      </c>
      <c r="G100" s="12">
        <v>27.456714660823657</v>
      </c>
      <c r="H100" s="7"/>
      <c r="I100" s="45"/>
      <c r="J100" s="45"/>
      <c r="K100" s="45"/>
      <c r="L100" s="45"/>
      <c r="M100" s="45">
        <v>14.20804883190101</v>
      </c>
      <c r="N100" s="45"/>
      <c r="O100" s="45">
        <v>35.704905589331588</v>
      </c>
      <c r="P100" s="45"/>
      <c r="Q100" s="12">
        <v>9.2435012481818664</v>
      </c>
      <c r="R100" s="7"/>
      <c r="S100" s="5"/>
      <c r="T100" s="5"/>
      <c r="U100" s="45">
        <v>6.8945340367623675</v>
      </c>
      <c r="V100" s="45"/>
      <c r="W100" s="45">
        <v>11.022305956128957</v>
      </c>
      <c r="X100" s="45"/>
      <c r="Y100" s="12">
        <v>1.4553408483150525</v>
      </c>
      <c r="Z100" s="7"/>
      <c r="AA100" s="45">
        <v>1.3135641342240492</v>
      </c>
      <c r="AB100" s="45"/>
      <c r="AC100" s="45">
        <v>1.7691063868823258</v>
      </c>
      <c r="AD100" s="45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2"/>
      <c r="AR100" s="72"/>
    </row>
    <row r="101" spans="1:44" x14ac:dyDescent="0.35">
      <c r="A101" s="16">
        <v>41548</v>
      </c>
      <c r="B101" s="43">
        <v>63074.792605896997</v>
      </c>
      <c r="C101" s="43">
        <v>13343.264794047</v>
      </c>
      <c r="D101" s="43">
        <v>26484.339895824</v>
      </c>
      <c r="E101" s="44">
        <v>8901.4314665250004</v>
      </c>
      <c r="F101" s="43">
        <v>111803.82876229301</v>
      </c>
      <c r="G101" s="12">
        <v>26.863969371184837</v>
      </c>
      <c r="H101" s="7"/>
      <c r="I101" s="45"/>
      <c r="J101" s="45"/>
      <c r="K101" s="45"/>
      <c r="L101" s="45"/>
      <c r="M101" s="45">
        <v>15.766727938179059</v>
      </c>
      <c r="N101" s="45"/>
      <c r="O101" s="45">
        <v>35.537349645069781</v>
      </c>
      <c r="P101" s="45"/>
      <c r="Q101" s="12">
        <v>8.8171856697406028</v>
      </c>
      <c r="R101" s="7"/>
      <c r="S101" s="5"/>
      <c r="T101" s="5"/>
      <c r="U101" s="45">
        <v>7.1883724453017619</v>
      </c>
      <c r="V101" s="45"/>
      <c r="W101" s="45">
        <v>10.174885845762081</v>
      </c>
      <c r="X101" s="45"/>
      <c r="Y101" s="12">
        <v>1.6687795377367145</v>
      </c>
      <c r="Z101" s="7"/>
      <c r="AA101" s="45">
        <v>1.5634216322485095</v>
      </c>
      <c r="AB101" s="45"/>
      <c r="AC101" s="45">
        <v>1.7905766682535385</v>
      </c>
      <c r="AD101" s="45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2"/>
      <c r="AR101" s="72"/>
    </row>
    <row r="102" spans="1:44" x14ac:dyDescent="0.35">
      <c r="A102" s="16">
        <v>41579</v>
      </c>
      <c r="B102" s="43">
        <v>64440.736405971998</v>
      </c>
      <c r="C102" s="43">
        <v>13519.495529350999</v>
      </c>
      <c r="D102" s="43">
        <v>26713.225417457001</v>
      </c>
      <c r="E102" s="44">
        <v>9170.4276710289996</v>
      </c>
      <c r="F102" s="43">
        <v>113843.88502380899</v>
      </c>
      <c r="G102" s="12">
        <v>26.783234874877937</v>
      </c>
      <c r="H102" s="7"/>
      <c r="I102" s="45"/>
      <c r="J102" s="45"/>
      <c r="K102" s="45"/>
      <c r="L102" s="45"/>
      <c r="M102" s="45">
        <v>15.579875176664661</v>
      </c>
      <c r="N102" s="45"/>
      <c r="O102" s="45">
        <v>35.355460238795061</v>
      </c>
      <c r="P102" s="45"/>
      <c r="Q102" s="12">
        <v>8.8913731545848123</v>
      </c>
      <c r="R102" s="7"/>
      <c r="S102" s="5"/>
      <c r="T102" s="5"/>
      <c r="U102" s="45">
        <v>6.6389807958743869</v>
      </c>
      <c r="V102" s="45"/>
      <c r="W102" s="45">
        <v>11.091098509406459</v>
      </c>
      <c r="X102" s="45"/>
      <c r="Y102" s="12">
        <v>1.5710335556046542</v>
      </c>
      <c r="Z102" s="7"/>
      <c r="AA102" s="45">
        <v>1.3861692296394117</v>
      </c>
      <c r="AB102" s="45"/>
      <c r="AC102" s="45">
        <v>1.8152955775910864</v>
      </c>
      <c r="AD102" s="45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2"/>
      <c r="AR102" s="72"/>
    </row>
    <row r="103" spans="1:44" x14ac:dyDescent="0.35">
      <c r="A103" s="16">
        <v>41609</v>
      </c>
      <c r="B103" s="43">
        <v>64939.088727597002</v>
      </c>
      <c r="C103" s="43">
        <v>13615.169793145</v>
      </c>
      <c r="D103" s="43">
        <v>27049.086330990998</v>
      </c>
      <c r="E103" s="44">
        <v>8667.5003024329999</v>
      </c>
      <c r="F103" s="43">
        <v>114270.84515416602</v>
      </c>
      <c r="G103" s="12">
        <v>26.061785231993277</v>
      </c>
      <c r="H103" s="7"/>
      <c r="I103" s="45"/>
      <c r="J103" s="45"/>
      <c r="K103" s="45"/>
      <c r="L103" s="45"/>
      <c r="M103" s="45">
        <v>15.98790360800349</v>
      </c>
      <c r="N103" s="45"/>
      <c r="O103" s="45">
        <v>34.378369600617553</v>
      </c>
      <c r="P103" s="45"/>
      <c r="Q103" s="12">
        <v>8.3457161833633986</v>
      </c>
      <c r="R103" s="7"/>
      <c r="S103" s="5"/>
      <c r="T103" s="5"/>
      <c r="U103" s="45">
        <v>6.4396360524949783</v>
      </c>
      <c r="V103" s="45"/>
      <c r="W103" s="45">
        <v>10.437750909014721</v>
      </c>
      <c r="X103" s="45"/>
      <c r="Y103" s="12">
        <v>1.6486526813059557</v>
      </c>
      <c r="Z103" s="7"/>
      <c r="AA103" s="45">
        <v>1.5128739369708393</v>
      </c>
      <c r="AB103" s="45"/>
      <c r="AC103" s="45">
        <v>1.8519406511584169</v>
      </c>
      <c r="AD103" s="45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2"/>
      <c r="AR103" s="72"/>
    </row>
    <row r="104" spans="1:44" x14ac:dyDescent="0.35">
      <c r="A104" s="17">
        <v>41640</v>
      </c>
      <c r="B104" s="43">
        <v>65565.129976900003</v>
      </c>
      <c r="C104" s="43">
        <v>13773.695319955001</v>
      </c>
      <c r="D104" s="43">
        <v>27428.245663682999</v>
      </c>
      <c r="E104" s="44">
        <v>8975.0189321029993</v>
      </c>
      <c r="F104" s="43">
        <v>115742.08989264102</v>
      </c>
      <c r="G104" s="12">
        <v>26.41</v>
      </c>
      <c r="H104" s="7">
        <v>1021.52</v>
      </c>
      <c r="I104" s="45">
        <v>36.44</v>
      </c>
      <c r="J104" s="45">
        <v>258.44</v>
      </c>
      <c r="K104" s="45">
        <v>11.76</v>
      </c>
      <c r="L104" s="45">
        <v>133.53</v>
      </c>
      <c r="M104" s="45">
        <v>16.78</v>
      </c>
      <c r="N104" s="45">
        <v>295.27999999999997</v>
      </c>
      <c r="O104" s="45">
        <v>33.020000000000003</v>
      </c>
      <c r="P104" s="45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5">
        <v>6.42</v>
      </c>
      <c r="V104" s="45">
        <v>2200.9499999999998</v>
      </c>
      <c r="W104" s="45">
        <v>10.82</v>
      </c>
      <c r="X104" s="45">
        <v>1980.09</v>
      </c>
      <c r="Y104" s="12">
        <v>1.98</v>
      </c>
      <c r="Z104" s="7">
        <v>774.17</v>
      </c>
      <c r="AA104" s="45">
        <v>2.0299999999999998</v>
      </c>
      <c r="AB104" s="45">
        <v>343.21</v>
      </c>
      <c r="AC104" s="45">
        <v>1.94</v>
      </c>
      <c r="AD104" s="45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2"/>
      <c r="AR104" s="72"/>
    </row>
    <row r="105" spans="1:44" x14ac:dyDescent="0.35">
      <c r="A105" s="16">
        <v>41671</v>
      </c>
      <c r="B105" s="43">
        <v>65694.845556300002</v>
      </c>
      <c r="C105" s="43">
        <v>13843.874411063</v>
      </c>
      <c r="D105" s="43">
        <v>27727.261889288999</v>
      </c>
      <c r="E105" s="44">
        <v>9020.4700081819992</v>
      </c>
      <c r="F105" s="43">
        <v>116286.45186483402</v>
      </c>
      <c r="G105" s="12">
        <v>26.87</v>
      </c>
      <c r="H105" s="7">
        <v>871.88</v>
      </c>
      <c r="I105" s="45">
        <v>35.619999999999997</v>
      </c>
      <c r="J105" s="45">
        <v>237.14</v>
      </c>
      <c r="K105" s="45">
        <v>12.06</v>
      </c>
      <c r="L105" s="45">
        <v>106.98</v>
      </c>
      <c r="M105" s="45">
        <v>16.79</v>
      </c>
      <c r="N105" s="45">
        <v>239.78</v>
      </c>
      <c r="O105" s="45">
        <v>33.56</v>
      </c>
      <c r="P105" s="45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5">
        <v>6.35</v>
      </c>
      <c r="V105" s="45">
        <v>1621.42</v>
      </c>
      <c r="W105" s="45">
        <v>10.29</v>
      </c>
      <c r="X105" s="45">
        <v>1853.51</v>
      </c>
      <c r="Y105" s="12">
        <v>1.57</v>
      </c>
      <c r="Z105" s="7">
        <v>782.78</v>
      </c>
      <c r="AA105" s="45">
        <v>1.47</v>
      </c>
      <c r="AB105" s="45">
        <v>431.43</v>
      </c>
      <c r="AC105" s="45">
        <v>1.7</v>
      </c>
      <c r="AD105" s="45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2"/>
      <c r="AR105" s="72"/>
    </row>
    <row r="106" spans="1:44" x14ac:dyDescent="0.35">
      <c r="A106" s="16">
        <v>41699</v>
      </c>
      <c r="B106" s="43">
        <v>65259.355840693002</v>
      </c>
      <c r="C106" s="43">
        <v>13964.766692121</v>
      </c>
      <c r="D106" s="43">
        <v>28090.008135729</v>
      </c>
      <c r="E106" s="44">
        <v>8768.7498366849995</v>
      </c>
      <c r="F106" s="43">
        <v>116082.88050522801</v>
      </c>
      <c r="G106" s="12">
        <v>24.53</v>
      </c>
      <c r="H106" s="7">
        <v>1073.3</v>
      </c>
      <c r="I106" s="45">
        <v>35.32</v>
      </c>
      <c r="J106" s="45">
        <v>247.18</v>
      </c>
      <c r="K106" s="45">
        <v>10.23</v>
      </c>
      <c r="L106" s="45">
        <v>165.8</v>
      </c>
      <c r="M106" s="45">
        <v>15.11</v>
      </c>
      <c r="N106" s="45">
        <v>343.98</v>
      </c>
      <c r="O106" s="45">
        <v>33.85</v>
      </c>
      <c r="P106" s="45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5">
        <v>6.26</v>
      </c>
      <c r="V106" s="45">
        <v>2160.2800000000002</v>
      </c>
      <c r="W106" s="45">
        <v>11.38</v>
      </c>
      <c r="X106" s="45">
        <v>1536.85</v>
      </c>
      <c r="Y106" s="12">
        <v>1.57</v>
      </c>
      <c r="Z106" s="7">
        <v>1043.6299999999999</v>
      </c>
      <c r="AA106" s="45">
        <v>1.4</v>
      </c>
      <c r="AB106" s="45">
        <v>655.04999999999995</v>
      </c>
      <c r="AC106" s="45">
        <v>1.85</v>
      </c>
      <c r="AD106" s="45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2"/>
      <c r="AR106" s="72"/>
    </row>
    <row r="107" spans="1:44" x14ac:dyDescent="0.35">
      <c r="A107" s="16">
        <v>41730</v>
      </c>
      <c r="B107" s="43">
        <v>65388.114414999996</v>
      </c>
      <c r="C107" s="43">
        <v>14089.385329481</v>
      </c>
      <c r="D107" s="43">
        <v>28511.887613786999</v>
      </c>
      <c r="E107" s="44">
        <v>9119.9330801069991</v>
      </c>
      <c r="F107" s="43">
        <v>117109.32043837498</v>
      </c>
      <c r="G107" s="12">
        <v>26.13</v>
      </c>
      <c r="H107" s="7">
        <v>1183.6300000000001</v>
      </c>
      <c r="I107" s="45">
        <v>33.64</v>
      </c>
      <c r="J107" s="45">
        <v>391.18</v>
      </c>
      <c r="K107" s="45">
        <v>12.45</v>
      </c>
      <c r="L107" s="45">
        <v>148.37</v>
      </c>
      <c r="M107" s="45">
        <v>15.25</v>
      </c>
      <c r="N107" s="45">
        <v>323.66000000000003</v>
      </c>
      <c r="O107" s="45">
        <v>34.28</v>
      </c>
      <c r="P107" s="45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5">
        <v>5.97</v>
      </c>
      <c r="V107" s="45">
        <v>1739.73</v>
      </c>
      <c r="W107" s="45">
        <v>11.07</v>
      </c>
      <c r="X107" s="45">
        <v>1757.6</v>
      </c>
      <c r="Y107" s="12">
        <v>1.59</v>
      </c>
      <c r="Z107" s="7">
        <v>881.93000000000006</v>
      </c>
      <c r="AA107" s="45">
        <v>1.47</v>
      </c>
      <c r="AB107" s="45">
        <v>516.07000000000005</v>
      </c>
      <c r="AC107" s="45">
        <v>1.77</v>
      </c>
      <c r="AD107" s="45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2"/>
      <c r="AR107" s="72"/>
    </row>
    <row r="108" spans="1:44" x14ac:dyDescent="0.35">
      <c r="A108" s="16">
        <v>41760</v>
      </c>
      <c r="B108" s="43">
        <v>65766.534992385001</v>
      </c>
      <c r="C108" s="43">
        <v>14118.000695794</v>
      </c>
      <c r="D108" s="43">
        <v>28889.136082473</v>
      </c>
      <c r="E108" s="44">
        <v>9037.2049931130005</v>
      </c>
      <c r="F108" s="43">
        <v>117810.876763765</v>
      </c>
      <c r="G108" s="12">
        <v>27.43</v>
      </c>
      <c r="H108" s="7">
        <v>1203.28</v>
      </c>
      <c r="I108" s="45">
        <v>34</v>
      </c>
      <c r="J108" s="45">
        <v>431.57</v>
      </c>
      <c r="K108" s="45">
        <v>20.010000000000002</v>
      </c>
      <c r="L108" s="45">
        <v>145.09</v>
      </c>
      <c r="M108" s="45">
        <v>15.47</v>
      </c>
      <c r="N108" s="45">
        <v>318.39</v>
      </c>
      <c r="O108" s="45">
        <v>34.06</v>
      </c>
      <c r="P108" s="45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5">
        <v>5.8</v>
      </c>
      <c r="V108" s="45">
        <v>1745.64</v>
      </c>
      <c r="W108" s="45">
        <v>11.07</v>
      </c>
      <c r="X108" s="45">
        <v>1601.91</v>
      </c>
      <c r="Y108" s="12">
        <v>1.24</v>
      </c>
      <c r="Z108" s="7">
        <v>941.88</v>
      </c>
      <c r="AA108" s="45">
        <v>1.02</v>
      </c>
      <c r="AB108" s="45">
        <v>603.1</v>
      </c>
      <c r="AC108" s="45">
        <v>1.63</v>
      </c>
      <c r="AD108" s="45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2"/>
      <c r="AR108" s="72"/>
    </row>
    <row r="109" spans="1:44" x14ac:dyDescent="0.35">
      <c r="A109" s="16">
        <v>41791</v>
      </c>
      <c r="B109" s="43">
        <v>66168.764287566999</v>
      </c>
      <c r="C109" s="43">
        <v>14148.013496157</v>
      </c>
      <c r="D109" s="43">
        <v>29223.803193149</v>
      </c>
      <c r="E109" s="44">
        <v>8734.6648568750006</v>
      </c>
      <c r="F109" s="43">
        <v>118275.24583374799</v>
      </c>
      <c r="G109" s="12">
        <v>26.58</v>
      </c>
      <c r="H109" s="7">
        <v>1219.6399999999999</v>
      </c>
      <c r="I109" s="45">
        <v>33.32</v>
      </c>
      <c r="J109" s="45">
        <v>456.09</v>
      </c>
      <c r="K109" s="45">
        <v>14.91</v>
      </c>
      <c r="L109" s="45">
        <v>144.30000000000001</v>
      </c>
      <c r="M109" s="45">
        <v>15.23</v>
      </c>
      <c r="N109" s="45">
        <v>314.79000000000002</v>
      </c>
      <c r="O109" s="45">
        <v>33.75</v>
      </c>
      <c r="P109" s="45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5">
        <v>6.2</v>
      </c>
      <c r="V109" s="45">
        <v>1801.48</v>
      </c>
      <c r="W109" s="45">
        <v>9.48</v>
      </c>
      <c r="X109" s="45">
        <v>2332.5700000000002</v>
      </c>
      <c r="Y109" s="12">
        <v>1.37</v>
      </c>
      <c r="Z109" s="7">
        <v>903.65</v>
      </c>
      <c r="AA109" s="45">
        <v>1.19</v>
      </c>
      <c r="AB109" s="45">
        <v>581.29999999999995</v>
      </c>
      <c r="AC109" s="45">
        <v>1.69</v>
      </c>
      <c r="AD109" s="45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2"/>
      <c r="AR109" s="72"/>
    </row>
    <row r="110" spans="1:44" x14ac:dyDescent="0.35">
      <c r="A110" s="16">
        <v>41821</v>
      </c>
      <c r="B110" s="43">
        <v>66458.078092598997</v>
      </c>
      <c r="C110" s="43">
        <v>14241.056071061001</v>
      </c>
      <c r="D110" s="43">
        <v>29476.757812060001</v>
      </c>
      <c r="E110" s="44">
        <v>9040.9949389150006</v>
      </c>
      <c r="F110" s="43">
        <v>119216.88691463499</v>
      </c>
      <c r="G110" s="12">
        <v>24.96</v>
      </c>
      <c r="H110" s="7">
        <v>1274.8799999999999</v>
      </c>
      <c r="I110" s="45">
        <v>32.18</v>
      </c>
      <c r="J110" s="45">
        <v>435.69</v>
      </c>
      <c r="K110" s="45">
        <v>10.64</v>
      </c>
      <c r="L110" s="45">
        <v>174.29</v>
      </c>
      <c r="M110" s="45">
        <v>15.2</v>
      </c>
      <c r="N110" s="45">
        <v>343.26</v>
      </c>
      <c r="O110" s="45">
        <v>33.340000000000003</v>
      </c>
      <c r="P110" s="45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5">
        <v>5.65</v>
      </c>
      <c r="V110" s="45">
        <v>2042.07</v>
      </c>
      <c r="W110" s="45">
        <v>10.1</v>
      </c>
      <c r="X110" s="45">
        <v>2114.88</v>
      </c>
      <c r="Y110" s="12">
        <v>1.24</v>
      </c>
      <c r="Z110" s="7">
        <v>1190.1100000000001</v>
      </c>
      <c r="AA110" s="45">
        <v>1.1100000000000001</v>
      </c>
      <c r="AB110" s="45">
        <v>730.84</v>
      </c>
      <c r="AC110" s="45">
        <v>1.44</v>
      </c>
      <c r="AD110" s="45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2"/>
      <c r="AR110" s="72"/>
    </row>
    <row r="111" spans="1:44" x14ac:dyDescent="0.35">
      <c r="A111" s="16">
        <v>41852</v>
      </c>
      <c r="B111" s="43">
        <v>67327.851470598995</v>
      </c>
      <c r="C111" s="43">
        <v>14354.085870336001</v>
      </c>
      <c r="D111" s="43">
        <v>29800.063759446999</v>
      </c>
      <c r="E111" s="44">
        <v>9032.4802558690008</v>
      </c>
      <c r="F111" s="43">
        <v>120514.481356251</v>
      </c>
      <c r="G111" s="12">
        <v>24.74</v>
      </c>
      <c r="H111" s="7">
        <v>1285.7900000000002</v>
      </c>
      <c r="I111" s="45">
        <v>32.270000000000003</v>
      </c>
      <c r="J111" s="45">
        <v>457.91</v>
      </c>
      <c r="K111" s="45">
        <v>9.8800000000000008</v>
      </c>
      <c r="L111" s="45">
        <v>156.22</v>
      </c>
      <c r="M111" s="45">
        <v>14.59</v>
      </c>
      <c r="N111" s="45">
        <v>361.72</v>
      </c>
      <c r="O111" s="45">
        <v>32.94</v>
      </c>
      <c r="P111" s="45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5">
        <v>5.5</v>
      </c>
      <c r="V111" s="45">
        <v>1700.85</v>
      </c>
      <c r="W111" s="45">
        <v>9.11</v>
      </c>
      <c r="X111" s="45">
        <v>2084.75</v>
      </c>
      <c r="Y111" s="12">
        <v>1.34</v>
      </c>
      <c r="Z111" s="7">
        <v>976.91</v>
      </c>
      <c r="AA111" s="45">
        <v>1.29</v>
      </c>
      <c r="AB111" s="45">
        <v>543.05999999999995</v>
      </c>
      <c r="AC111" s="45">
        <v>1.41</v>
      </c>
      <c r="AD111" s="45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2"/>
      <c r="AR111" s="72"/>
    </row>
    <row r="112" spans="1:44" x14ac:dyDescent="0.35">
      <c r="A112" s="16">
        <v>41883</v>
      </c>
      <c r="B112" s="43">
        <v>67730.497433056997</v>
      </c>
      <c r="C112" s="43">
        <v>14426.432400211001</v>
      </c>
      <c r="D112" s="43">
        <v>30172.775293113002</v>
      </c>
      <c r="E112" s="44">
        <v>9044.9396277550004</v>
      </c>
      <c r="F112" s="43">
        <v>121374.64475413598</v>
      </c>
      <c r="G112" s="12">
        <v>24.96</v>
      </c>
      <c r="H112" s="7">
        <v>1255.3699999999999</v>
      </c>
      <c r="I112" s="45">
        <v>32.619999999999997</v>
      </c>
      <c r="J112" s="45">
        <v>461.46</v>
      </c>
      <c r="K112" s="45">
        <v>9.5</v>
      </c>
      <c r="L112" s="45">
        <v>146.07</v>
      </c>
      <c r="M112" s="45">
        <v>14.39</v>
      </c>
      <c r="N112" s="45">
        <v>333.04</v>
      </c>
      <c r="O112" s="45">
        <v>32.1</v>
      </c>
      <c r="P112" s="45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5">
        <v>5.26</v>
      </c>
      <c r="V112" s="45">
        <v>1969.09</v>
      </c>
      <c r="W112" s="45">
        <v>8.83</v>
      </c>
      <c r="X112" s="45">
        <v>2318.2199999999998</v>
      </c>
      <c r="Y112" s="12">
        <v>1.28</v>
      </c>
      <c r="Z112" s="7">
        <v>882.22</v>
      </c>
      <c r="AA112" s="45">
        <v>1.05</v>
      </c>
      <c r="AB112" s="45">
        <v>522.47</v>
      </c>
      <c r="AC112" s="45">
        <v>1.62</v>
      </c>
      <c r="AD112" s="45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2"/>
      <c r="AR112" s="72"/>
    </row>
    <row r="113" spans="1:44" x14ac:dyDescent="0.35">
      <c r="A113" s="16">
        <v>41913</v>
      </c>
      <c r="B113" s="43">
        <v>68033.964476630994</v>
      </c>
      <c r="C113" s="43">
        <v>14542.214164871</v>
      </c>
      <c r="D113" s="43">
        <v>30651.802285876001</v>
      </c>
      <c r="E113" s="44">
        <v>8692.3673476500007</v>
      </c>
      <c r="F113" s="43">
        <v>121920.34827502799</v>
      </c>
      <c r="G113" s="12">
        <v>24.14</v>
      </c>
      <c r="H113" s="7">
        <v>1300.5999999999999</v>
      </c>
      <c r="I113" s="45">
        <v>31.3</v>
      </c>
      <c r="J113" s="45">
        <v>472.02</v>
      </c>
      <c r="K113" s="45">
        <v>9.69</v>
      </c>
      <c r="L113" s="45">
        <v>150.46</v>
      </c>
      <c r="M113" s="45">
        <v>14.48</v>
      </c>
      <c r="N113" s="45">
        <v>361.82</v>
      </c>
      <c r="O113" s="45">
        <v>31.38</v>
      </c>
      <c r="P113" s="45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5">
        <v>5.32</v>
      </c>
      <c r="V113" s="45">
        <v>2143.92</v>
      </c>
      <c r="W113" s="45">
        <v>8.8699999999999992</v>
      </c>
      <c r="X113" s="45">
        <v>2293.25</v>
      </c>
      <c r="Y113" s="12">
        <v>1.42</v>
      </c>
      <c r="Z113" s="7">
        <v>860.82</v>
      </c>
      <c r="AA113" s="45">
        <v>1.22</v>
      </c>
      <c r="AB113" s="45">
        <v>530.72</v>
      </c>
      <c r="AC113" s="45">
        <v>1.73</v>
      </c>
      <c r="AD113" s="45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2"/>
      <c r="AR113" s="72"/>
    </row>
    <row r="114" spans="1:44" x14ac:dyDescent="0.35">
      <c r="A114" s="16">
        <v>41944</v>
      </c>
      <c r="B114" s="43">
        <v>69824.921463933002</v>
      </c>
      <c r="C114" s="43">
        <v>14691.02463059</v>
      </c>
      <c r="D114" s="43">
        <v>31194.060844418</v>
      </c>
      <c r="E114" s="44">
        <v>9048.8023577109998</v>
      </c>
      <c r="F114" s="43">
        <v>124758.80929665199</v>
      </c>
      <c r="G114" s="12">
        <v>23.93</v>
      </c>
      <c r="H114" s="7">
        <v>1307.4000000000001</v>
      </c>
      <c r="I114" s="45">
        <v>30.91</v>
      </c>
      <c r="J114" s="45">
        <v>473.45</v>
      </c>
      <c r="K114" s="45">
        <v>9.7799999999999994</v>
      </c>
      <c r="L114" s="45">
        <v>162.75</v>
      </c>
      <c r="M114" s="45">
        <v>14.76</v>
      </c>
      <c r="N114" s="45">
        <v>356.66</v>
      </c>
      <c r="O114" s="45">
        <v>31.16</v>
      </c>
      <c r="P114" s="45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5">
        <v>5.22</v>
      </c>
      <c r="V114" s="45">
        <v>2399.86</v>
      </c>
      <c r="W114" s="45">
        <v>8.1999999999999993</v>
      </c>
      <c r="X114" s="45">
        <v>2565.0700000000002</v>
      </c>
      <c r="Y114" s="12">
        <v>1.51</v>
      </c>
      <c r="Z114" s="7">
        <v>691.16000000000008</v>
      </c>
      <c r="AA114" s="45">
        <v>1.4</v>
      </c>
      <c r="AB114" s="45">
        <v>402.48</v>
      </c>
      <c r="AC114" s="45">
        <v>1.67</v>
      </c>
      <c r="AD114" s="45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2"/>
      <c r="AR114" s="72"/>
    </row>
    <row r="115" spans="1:44" x14ac:dyDescent="0.35">
      <c r="A115" s="16">
        <v>41974</v>
      </c>
      <c r="B115" s="43">
        <v>70255.531534616995</v>
      </c>
      <c r="C115" s="43">
        <v>14760.744088306001</v>
      </c>
      <c r="D115" s="43">
        <v>31579.011781309</v>
      </c>
      <c r="E115" s="44">
        <v>8819.9903718999994</v>
      </c>
      <c r="F115" s="43">
        <v>125415.277776132</v>
      </c>
      <c r="G115" s="12">
        <v>23.7</v>
      </c>
      <c r="H115" s="7">
        <v>1485.97</v>
      </c>
      <c r="I115" s="45">
        <v>30.32</v>
      </c>
      <c r="J115" s="45">
        <v>494.01</v>
      </c>
      <c r="K115" s="45">
        <v>9.01</v>
      </c>
      <c r="L115" s="45">
        <v>210.01</v>
      </c>
      <c r="M115" s="45">
        <v>15.01</v>
      </c>
      <c r="N115" s="45">
        <v>350.82</v>
      </c>
      <c r="O115" s="45">
        <v>30.35</v>
      </c>
      <c r="P115" s="45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5">
        <v>5.27</v>
      </c>
      <c r="V115" s="45">
        <v>2760.47</v>
      </c>
      <c r="W115" s="45">
        <v>7.97</v>
      </c>
      <c r="X115" s="45">
        <v>3394.4</v>
      </c>
      <c r="Y115" s="12">
        <v>1.39</v>
      </c>
      <c r="Z115" s="7">
        <v>1000.5</v>
      </c>
      <c r="AA115" s="45">
        <v>1.23</v>
      </c>
      <c r="AB115" s="45">
        <v>660.22</v>
      </c>
      <c r="AC115" s="45">
        <v>1.71</v>
      </c>
      <c r="AD115" s="45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2"/>
      <c r="AR115" s="72"/>
    </row>
    <row r="116" spans="1:44" x14ac:dyDescent="0.35">
      <c r="A116" s="17">
        <v>42005</v>
      </c>
      <c r="B116" s="43">
        <v>70467.613015872994</v>
      </c>
      <c r="C116" s="43">
        <v>14828.789951237</v>
      </c>
      <c r="D116" s="43">
        <v>31737.148958720001</v>
      </c>
      <c r="E116" s="44">
        <v>9523.6364489459993</v>
      </c>
      <c r="F116" s="43">
        <v>126557.188374776</v>
      </c>
      <c r="G116" s="12">
        <v>24.09</v>
      </c>
      <c r="H116" s="7">
        <v>1320.72</v>
      </c>
      <c r="I116" s="45">
        <v>29.65</v>
      </c>
      <c r="J116" s="45">
        <v>485.44</v>
      </c>
      <c r="K116" s="45">
        <v>10.07</v>
      </c>
      <c r="L116" s="45">
        <v>161.16</v>
      </c>
      <c r="M116" s="45">
        <v>15.33</v>
      </c>
      <c r="N116" s="45">
        <v>312.73</v>
      </c>
      <c r="O116" s="45">
        <v>30.47</v>
      </c>
      <c r="P116" s="45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5">
        <v>5.28</v>
      </c>
      <c r="V116" s="45">
        <v>1967.05</v>
      </c>
      <c r="W116" s="45">
        <v>8.32</v>
      </c>
      <c r="X116" s="45">
        <v>2229.4899999999998</v>
      </c>
      <c r="Y116" s="12">
        <v>1.6</v>
      </c>
      <c r="Z116" s="7">
        <v>786.02</v>
      </c>
      <c r="AA116" s="45">
        <v>1.52</v>
      </c>
      <c r="AB116" s="45">
        <v>439.27</v>
      </c>
      <c r="AC116" s="45">
        <v>1.7</v>
      </c>
      <c r="AD116" s="45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2"/>
      <c r="AR116" s="72"/>
    </row>
    <row r="117" spans="1:44" x14ac:dyDescent="0.35">
      <c r="A117" s="16">
        <v>42036</v>
      </c>
      <c r="B117" s="43">
        <v>70127.490674633998</v>
      </c>
      <c r="C117" s="43">
        <v>14883.444062656999</v>
      </c>
      <c r="D117" s="43">
        <v>31939.024774992999</v>
      </c>
      <c r="E117" s="44">
        <v>9126.0257688479996</v>
      </c>
      <c r="F117" s="43">
        <v>126075.985281132</v>
      </c>
      <c r="G117" s="12">
        <v>25.23</v>
      </c>
      <c r="H117" s="7">
        <v>1250.3100000000002</v>
      </c>
      <c r="I117" s="45">
        <v>30.42</v>
      </c>
      <c r="J117" s="45">
        <v>512.09</v>
      </c>
      <c r="K117" s="45">
        <v>10.8</v>
      </c>
      <c r="L117" s="45">
        <v>137.16</v>
      </c>
      <c r="M117" s="45">
        <v>15.4</v>
      </c>
      <c r="N117" s="45">
        <v>268.61</v>
      </c>
      <c r="O117" s="45">
        <v>31.15</v>
      </c>
      <c r="P117" s="45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5">
        <v>5.52</v>
      </c>
      <c r="V117" s="45">
        <v>1322.56</v>
      </c>
      <c r="W117" s="45">
        <v>7.8</v>
      </c>
      <c r="X117" s="45">
        <v>2197.9299999999998</v>
      </c>
      <c r="Y117" s="12">
        <v>1.68</v>
      </c>
      <c r="Z117" s="7">
        <v>866.26</v>
      </c>
      <c r="AA117" s="45">
        <v>1.66</v>
      </c>
      <c r="AB117" s="45">
        <v>571.12</v>
      </c>
      <c r="AC117" s="45">
        <v>1.74</v>
      </c>
      <c r="AD117" s="45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2"/>
      <c r="AR117" s="72"/>
    </row>
    <row r="118" spans="1:44" x14ac:dyDescent="0.35">
      <c r="A118" s="16">
        <v>42064</v>
      </c>
      <c r="B118" s="43">
        <v>70094.153396256006</v>
      </c>
      <c r="C118" s="43">
        <v>14984.897491348</v>
      </c>
      <c r="D118" s="43">
        <v>32327.534700623</v>
      </c>
      <c r="E118" s="44">
        <v>9152.5812855059994</v>
      </c>
      <c r="F118" s="43">
        <v>126559.166873733</v>
      </c>
      <c r="G118" s="12">
        <v>23.3</v>
      </c>
      <c r="H118" s="7">
        <v>1476.29</v>
      </c>
      <c r="I118" s="45">
        <v>30.64</v>
      </c>
      <c r="J118" s="45">
        <v>493.72</v>
      </c>
      <c r="K118" s="45">
        <v>9.8000000000000007</v>
      </c>
      <c r="L118" s="45">
        <v>195.81</v>
      </c>
      <c r="M118" s="45">
        <v>13.73</v>
      </c>
      <c r="N118" s="45">
        <v>402.87</v>
      </c>
      <c r="O118" s="45">
        <v>30.79</v>
      </c>
      <c r="P118" s="45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5">
        <v>5.45</v>
      </c>
      <c r="V118" s="45">
        <v>1877.68</v>
      </c>
      <c r="W118" s="45">
        <v>8.17</v>
      </c>
      <c r="X118" s="45">
        <v>2462.34</v>
      </c>
      <c r="Y118" s="12">
        <v>1.46</v>
      </c>
      <c r="Z118" s="7">
        <v>817.86</v>
      </c>
      <c r="AA118" s="45">
        <v>1.22</v>
      </c>
      <c r="AB118" s="45">
        <v>489</v>
      </c>
      <c r="AC118" s="45">
        <v>1.81</v>
      </c>
      <c r="AD118" s="45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2"/>
      <c r="AR118" s="72"/>
    </row>
    <row r="119" spans="1:44" x14ac:dyDescent="0.35">
      <c r="A119" s="16">
        <v>42095</v>
      </c>
      <c r="B119" s="43">
        <v>70180.506110275004</v>
      </c>
      <c r="C119" s="43">
        <v>15085.988004864999</v>
      </c>
      <c r="D119" s="43">
        <v>32816.129443113001</v>
      </c>
      <c r="E119" s="44">
        <v>9141.6188143079999</v>
      </c>
      <c r="F119" s="43">
        <v>127224.24237256101</v>
      </c>
      <c r="G119" s="12">
        <v>23.62</v>
      </c>
      <c r="H119" s="7">
        <v>1379</v>
      </c>
      <c r="I119" s="45">
        <v>30.34</v>
      </c>
      <c r="J119" s="45">
        <v>480.61</v>
      </c>
      <c r="K119" s="45">
        <v>9.92</v>
      </c>
      <c r="L119" s="45">
        <v>172.53</v>
      </c>
      <c r="M119" s="45">
        <v>14.2</v>
      </c>
      <c r="N119" s="45">
        <v>360.85</v>
      </c>
      <c r="O119" s="45">
        <v>30.56</v>
      </c>
      <c r="P119" s="45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5">
        <v>5.57</v>
      </c>
      <c r="V119" s="45">
        <v>1886.75</v>
      </c>
      <c r="W119" s="45">
        <v>7.89</v>
      </c>
      <c r="X119" s="45">
        <v>2548.9</v>
      </c>
      <c r="Y119" s="12">
        <v>1.59</v>
      </c>
      <c r="Z119" s="7">
        <v>697.73</v>
      </c>
      <c r="AA119" s="45">
        <v>1.55</v>
      </c>
      <c r="AB119" s="45">
        <v>413.72</v>
      </c>
      <c r="AC119" s="45">
        <v>1.66</v>
      </c>
      <c r="AD119" s="45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2"/>
      <c r="AR119" s="72"/>
    </row>
    <row r="120" spans="1:44" x14ac:dyDescent="0.35">
      <c r="A120" s="16">
        <v>42125</v>
      </c>
      <c r="B120" s="43">
        <v>71322.357115891005</v>
      </c>
      <c r="C120" s="43">
        <v>14931.114995738</v>
      </c>
      <c r="D120" s="43">
        <v>33276.685116717003</v>
      </c>
      <c r="E120" s="44">
        <v>9443.7444685080009</v>
      </c>
      <c r="F120" s="43">
        <v>128973.90169685401</v>
      </c>
      <c r="G120" s="12">
        <v>23.78</v>
      </c>
      <c r="H120" s="7">
        <v>1347.58</v>
      </c>
      <c r="I120" s="45">
        <v>29.94</v>
      </c>
      <c r="J120" s="45">
        <v>513.14</v>
      </c>
      <c r="K120" s="45">
        <v>9.7899999999999991</v>
      </c>
      <c r="L120" s="45">
        <v>147.69</v>
      </c>
      <c r="M120" s="45">
        <v>14.09</v>
      </c>
      <c r="N120" s="45">
        <v>344.9</v>
      </c>
      <c r="O120" s="45">
        <v>30.35</v>
      </c>
      <c r="P120" s="45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5">
        <v>5.28</v>
      </c>
      <c r="V120" s="45">
        <v>2459.5300000000002</v>
      </c>
      <c r="W120" s="45">
        <v>8.08</v>
      </c>
      <c r="X120" s="45">
        <v>2675.81</v>
      </c>
      <c r="Y120" s="12">
        <v>1.38</v>
      </c>
      <c r="Z120" s="7">
        <v>1050.76</v>
      </c>
      <c r="AA120" s="45">
        <v>1.24</v>
      </c>
      <c r="AB120" s="45">
        <v>772.8</v>
      </c>
      <c r="AC120" s="45">
        <v>1.77</v>
      </c>
      <c r="AD120" s="45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2"/>
      <c r="AR120" s="72"/>
    </row>
    <row r="121" spans="1:44" x14ac:dyDescent="0.35">
      <c r="A121" s="16">
        <v>42156</v>
      </c>
      <c r="B121" s="43">
        <v>71562.743553394001</v>
      </c>
      <c r="C121" s="43">
        <v>14969.745615794</v>
      </c>
      <c r="D121" s="43">
        <v>33659.714397848002</v>
      </c>
      <c r="E121" s="44">
        <v>9459.9422520900007</v>
      </c>
      <c r="F121" s="43">
        <v>129652.145819126</v>
      </c>
      <c r="G121" s="12">
        <v>23.48</v>
      </c>
      <c r="H121" s="7">
        <v>1505.92</v>
      </c>
      <c r="I121" s="45">
        <v>28.84</v>
      </c>
      <c r="J121" s="45">
        <v>621.72</v>
      </c>
      <c r="K121" s="45">
        <v>9.4</v>
      </c>
      <c r="L121" s="45">
        <v>152.72</v>
      </c>
      <c r="M121" s="45">
        <v>13.97</v>
      </c>
      <c r="N121" s="45">
        <v>374.08</v>
      </c>
      <c r="O121" s="45">
        <v>30.11</v>
      </c>
      <c r="P121" s="45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5">
        <v>5.71</v>
      </c>
      <c r="V121" s="45">
        <v>2164.85</v>
      </c>
      <c r="W121" s="45">
        <v>8.08</v>
      </c>
      <c r="X121" s="45">
        <v>2195.71</v>
      </c>
      <c r="Y121" s="12">
        <v>1.68</v>
      </c>
      <c r="Z121" s="7">
        <v>786.85</v>
      </c>
      <c r="AA121" s="45">
        <v>1.6</v>
      </c>
      <c r="AB121" s="45">
        <v>457.37</v>
      </c>
      <c r="AC121" s="45">
        <v>1.79</v>
      </c>
      <c r="AD121" s="45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6"/>
      <c r="AO121" s="7"/>
      <c r="AQ121" s="72"/>
      <c r="AR121" s="72"/>
    </row>
    <row r="122" spans="1:44" x14ac:dyDescent="0.35">
      <c r="A122" s="16">
        <v>42186</v>
      </c>
      <c r="B122" s="43">
        <v>72405.917575700994</v>
      </c>
      <c r="C122" s="43">
        <v>15119.758056874</v>
      </c>
      <c r="D122" s="43">
        <v>34057.182553817998</v>
      </c>
      <c r="E122" s="44">
        <v>9869.6904472580009</v>
      </c>
      <c r="F122" s="43">
        <v>131452.54863365099</v>
      </c>
      <c r="G122" s="12">
        <v>22.91</v>
      </c>
      <c r="H122" s="7">
        <v>1552.3400000000001</v>
      </c>
      <c r="I122" s="45">
        <v>28.34</v>
      </c>
      <c r="J122" s="45">
        <v>585.44000000000005</v>
      </c>
      <c r="K122" s="45">
        <v>9.4600000000000009</v>
      </c>
      <c r="L122" s="45">
        <v>159.16999999999999</v>
      </c>
      <c r="M122" s="45">
        <v>14.25</v>
      </c>
      <c r="N122" s="45">
        <v>414.2</v>
      </c>
      <c r="O122" s="45">
        <v>29.4</v>
      </c>
      <c r="P122" s="45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5">
        <v>5.53</v>
      </c>
      <c r="V122" s="45">
        <v>2055.35</v>
      </c>
      <c r="W122" s="45">
        <v>7.56</v>
      </c>
      <c r="X122" s="45">
        <v>2715.51</v>
      </c>
      <c r="Y122" s="12">
        <v>1.55</v>
      </c>
      <c r="Z122" s="7">
        <v>998.26</v>
      </c>
      <c r="AA122" s="45">
        <v>1.46</v>
      </c>
      <c r="AB122" s="45">
        <v>599.79999999999995</v>
      </c>
      <c r="AC122" s="45">
        <v>1.69</v>
      </c>
      <c r="AD122" s="45">
        <v>398.46</v>
      </c>
      <c r="AE122" s="51">
        <v>3.67</v>
      </c>
      <c r="AF122" s="50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2"/>
      <c r="AR122" s="72"/>
    </row>
    <row r="123" spans="1:44" x14ac:dyDescent="0.35">
      <c r="A123" s="16">
        <v>42217</v>
      </c>
      <c r="B123" s="43">
        <v>72956.084690913995</v>
      </c>
      <c r="C123" s="43">
        <v>15212.861902930999</v>
      </c>
      <c r="D123" s="43">
        <v>34450.450568704</v>
      </c>
      <c r="E123" s="44">
        <v>10140.181593142999</v>
      </c>
      <c r="F123" s="43">
        <v>132759.578755692</v>
      </c>
      <c r="G123" s="12">
        <v>23.52</v>
      </c>
      <c r="H123" s="7">
        <v>1648.0900000000001</v>
      </c>
      <c r="I123" s="45">
        <v>29.77</v>
      </c>
      <c r="J123" s="45">
        <v>668.82</v>
      </c>
      <c r="K123" s="45">
        <v>9.4700000000000006</v>
      </c>
      <c r="L123" s="45">
        <v>165.73</v>
      </c>
      <c r="M123" s="45">
        <v>13.96</v>
      </c>
      <c r="N123" s="45">
        <v>422.18</v>
      </c>
      <c r="O123" s="45">
        <v>29.11</v>
      </c>
      <c r="P123" s="45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5">
        <v>5.7</v>
      </c>
      <c r="V123" s="45">
        <v>1780.88</v>
      </c>
      <c r="W123" s="45">
        <v>7.82</v>
      </c>
      <c r="X123" s="45">
        <v>2262.1</v>
      </c>
      <c r="Y123" s="12">
        <v>1.59</v>
      </c>
      <c r="Z123" s="7">
        <v>1114.07</v>
      </c>
      <c r="AA123" s="45">
        <v>1.52</v>
      </c>
      <c r="AB123" s="45">
        <v>691.26</v>
      </c>
      <c r="AC123" s="45">
        <v>1.7</v>
      </c>
      <c r="AD123" s="45">
        <v>422.81</v>
      </c>
      <c r="AE123" s="51">
        <v>3.63</v>
      </c>
      <c r="AF123" s="50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2"/>
      <c r="AR123" s="72"/>
    </row>
    <row r="124" spans="1:44" x14ac:dyDescent="0.35">
      <c r="A124" s="16">
        <v>42248</v>
      </c>
      <c r="B124" s="43">
        <v>74374.980907503006</v>
      </c>
      <c r="C124" s="43">
        <v>15318.9511146</v>
      </c>
      <c r="D124" s="43">
        <v>34969.095353254001</v>
      </c>
      <c r="E124" s="44">
        <v>9950.7812607199994</v>
      </c>
      <c r="F124" s="43">
        <v>134613.80863607701</v>
      </c>
      <c r="G124" s="12">
        <v>23.23</v>
      </c>
      <c r="H124" s="7">
        <v>1562.47</v>
      </c>
      <c r="I124" s="45">
        <v>29.4</v>
      </c>
      <c r="J124" s="45">
        <v>618.66999999999996</v>
      </c>
      <c r="K124" s="45">
        <v>9.4499999999999993</v>
      </c>
      <c r="L124" s="45">
        <v>154.74</v>
      </c>
      <c r="M124" s="45">
        <v>13.93</v>
      </c>
      <c r="N124" s="45">
        <v>415.75</v>
      </c>
      <c r="O124" s="45">
        <v>29.06</v>
      </c>
      <c r="P124" s="45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5">
        <v>5.52</v>
      </c>
      <c r="V124" s="45">
        <v>2475.63</v>
      </c>
      <c r="W124" s="45">
        <v>6.78</v>
      </c>
      <c r="X124" s="45">
        <v>3213.95</v>
      </c>
      <c r="Y124" s="12">
        <v>1.58</v>
      </c>
      <c r="Z124" s="7">
        <v>889.41000000000008</v>
      </c>
      <c r="AA124" s="45">
        <v>1.2</v>
      </c>
      <c r="AB124" s="45">
        <v>511.11</v>
      </c>
      <c r="AC124" s="45">
        <v>2.09</v>
      </c>
      <c r="AD124" s="45">
        <v>378.3</v>
      </c>
      <c r="AE124" s="51">
        <v>3.65</v>
      </c>
      <c r="AF124" s="50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2"/>
      <c r="AR124" s="72"/>
    </row>
    <row r="125" spans="1:44" x14ac:dyDescent="0.35">
      <c r="A125" s="16">
        <v>42278</v>
      </c>
      <c r="B125" s="43">
        <v>74857.112191371998</v>
      </c>
      <c r="C125" s="43">
        <v>15454.556414705001</v>
      </c>
      <c r="D125" s="43">
        <v>35453.705786043</v>
      </c>
      <c r="E125" s="44">
        <v>9723.6233258240009</v>
      </c>
      <c r="F125" s="43">
        <v>135488.997717944</v>
      </c>
      <c r="G125" s="12">
        <v>23.14</v>
      </c>
      <c r="H125" s="7">
        <v>1628.9500000000003</v>
      </c>
      <c r="I125" s="45">
        <v>28.62</v>
      </c>
      <c r="J125" s="45">
        <v>671.7</v>
      </c>
      <c r="K125" s="45">
        <v>10.11</v>
      </c>
      <c r="L125" s="45">
        <v>166.65</v>
      </c>
      <c r="M125" s="45">
        <v>14.3</v>
      </c>
      <c r="N125" s="45">
        <v>407.8</v>
      </c>
      <c r="O125" s="45">
        <v>28.61</v>
      </c>
      <c r="P125" s="45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5">
        <v>5.76</v>
      </c>
      <c r="V125" s="45">
        <v>1992.6</v>
      </c>
      <c r="W125" s="45">
        <v>6.28</v>
      </c>
      <c r="X125" s="45">
        <v>3967.25</v>
      </c>
      <c r="Y125" s="12">
        <v>1.52</v>
      </c>
      <c r="Z125" s="7">
        <v>942.28</v>
      </c>
      <c r="AA125" s="45">
        <v>1.27</v>
      </c>
      <c r="AB125" s="45">
        <v>625.58000000000004</v>
      </c>
      <c r="AC125" s="45">
        <v>2.02</v>
      </c>
      <c r="AD125" s="45">
        <v>316.7</v>
      </c>
      <c r="AE125" s="51">
        <v>3.64</v>
      </c>
      <c r="AF125" s="50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2"/>
      <c r="AR125" s="72"/>
    </row>
    <row r="126" spans="1:44" x14ac:dyDescent="0.35">
      <c r="A126" s="16">
        <v>42309</v>
      </c>
      <c r="B126" s="43">
        <v>75881.904394186</v>
      </c>
      <c r="C126" s="43">
        <v>15620.048203843</v>
      </c>
      <c r="D126" s="43">
        <v>35930.224742822997</v>
      </c>
      <c r="E126" s="44">
        <v>9838.6782681540008</v>
      </c>
      <c r="F126" s="43">
        <v>137270.85560900602</v>
      </c>
      <c r="G126" s="12">
        <v>22.71</v>
      </c>
      <c r="H126" s="7">
        <v>1729.5600000000002</v>
      </c>
      <c r="I126" s="45">
        <v>28.42</v>
      </c>
      <c r="J126" s="45">
        <v>684.6</v>
      </c>
      <c r="K126" s="45">
        <v>10.01</v>
      </c>
      <c r="L126" s="45">
        <v>219.18</v>
      </c>
      <c r="M126" s="45">
        <v>14.68</v>
      </c>
      <c r="N126" s="45">
        <v>429.66</v>
      </c>
      <c r="O126" s="45">
        <v>28.6</v>
      </c>
      <c r="P126" s="45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5">
        <v>5.61</v>
      </c>
      <c r="V126" s="45">
        <v>1936.25</v>
      </c>
      <c r="W126" s="45">
        <v>7.61</v>
      </c>
      <c r="X126" s="45">
        <v>2631.04</v>
      </c>
      <c r="Y126" s="12">
        <v>1.57</v>
      </c>
      <c r="Z126" s="7">
        <v>1064.5999999999999</v>
      </c>
      <c r="AA126" s="45">
        <v>1.38</v>
      </c>
      <c r="AB126" s="45">
        <v>748.59</v>
      </c>
      <c r="AC126" s="45">
        <v>2.0099999999999998</v>
      </c>
      <c r="AD126" s="45">
        <v>316.01</v>
      </c>
      <c r="AE126" s="51">
        <v>3.72</v>
      </c>
      <c r="AF126" s="50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2"/>
      <c r="AR126" s="72"/>
    </row>
    <row r="127" spans="1:44" x14ac:dyDescent="0.35">
      <c r="A127" s="16">
        <v>42339</v>
      </c>
      <c r="B127" s="43">
        <v>76628.980251069006</v>
      </c>
      <c r="C127" s="43">
        <v>15792.32110123</v>
      </c>
      <c r="D127" s="43">
        <v>36337.552885026002</v>
      </c>
      <c r="E127" s="44">
        <v>9626.0821231629998</v>
      </c>
      <c r="F127" s="43">
        <v>138384.93636048801</v>
      </c>
      <c r="G127" s="12">
        <v>22.83</v>
      </c>
      <c r="H127" s="7">
        <v>1785.5100000000002</v>
      </c>
      <c r="I127" s="45">
        <v>28.56</v>
      </c>
      <c r="J127" s="45">
        <v>722.65</v>
      </c>
      <c r="K127" s="45">
        <v>9.6199999999999992</v>
      </c>
      <c r="L127" s="45">
        <v>243.69</v>
      </c>
      <c r="M127" s="45">
        <v>14.97</v>
      </c>
      <c r="N127" s="45">
        <v>407.43</v>
      </c>
      <c r="O127" s="45">
        <v>28.35</v>
      </c>
      <c r="P127" s="45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5">
        <v>5.91</v>
      </c>
      <c r="V127" s="45">
        <v>2590.86</v>
      </c>
      <c r="W127" s="45">
        <v>7.37</v>
      </c>
      <c r="X127" s="45">
        <v>3239.26</v>
      </c>
      <c r="Y127" s="12">
        <v>1.83</v>
      </c>
      <c r="Z127" s="7">
        <v>1045.9000000000001</v>
      </c>
      <c r="AA127" s="45">
        <v>1.59</v>
      </c>
      <c r="AB127" s="45">
        <v>703.42</v>
      </c>
      <c r="AC127" s="45">
        <v>2.33</v>
      </c>
      <c r="AD127" s="45">
        <v>342.48</v>
      </c>
      <c r="AE127" s="51">
        <v>3.77</v>
      </c>
      <c r="AF127" s="50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2"/>
      <c r="AR127" s="72"/>
    </row>
    <row r="128" spans="1:44" x14ac:dyDescent="0.35">
      <c r="A128" s="17">
        <v>42370</v>
      </c>
      <c r="B128" s="43">
        <v>76909.283616486995</v>
      </c>
      <c r="C128" s="43">
        <v>15890.978040505999</v>
      </c>
      <c r="D128" s="43">
        <v>36583.845480456999</v>
      </c>
      <c r="E128" s="44">
        <v>9723.5480543239992</v>
      </c>
      <c r="F128" s="43">
        <v>139107.65519177399</v>
      </c>
      <c r="G128" s="12">
        <v>23.39</v>
      </c>
      <c r="H128" s="7">
        <v>1664.67</v>
      </c>
      <c r="I128" s="45">
        <v>28.27</v>
      </c>
      <c r="J128" s="45">
        <v>722.53</v>
      </c>
      <c r="K128" s="45">
        <v>10.25</v>
      </c>
      <c r="L128" s="45">
        <v>194.38</v>
      </c>
      <c r="M128" s="45">
        <v>15.45</v>
      </c>
      <c r="N128" s="45">
        <v>360.4</v>
      </c>
      <c r="O128" s="45">
        <v>28.29</v>
      </c>
      <c r="P128" s="45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5">
        <v>6.13</v>
      </c>
      <c r="V128" s="45">
        <v>1878.88</v>
      </c>
      <c r="W128" s="45">
        <v>7.74</v>
      </c>
      <c r="X128" s="45">
        <v>2881.71</v>
      </c>
      <c r="Y128" s="12">
        <v>1.89</v>
      </c>
      <c r="Z128" s="7">
        <v>877.18000000000006</v>
      </c>
      <c r="AA128" s="45">
        <v>1.56</v>
      </c>
      <c r="AB128" s="45">
        <v>546.83000000000004</v>
      </c>
      <c r="AC128" s="45">
        <v>2.44</v>
      </c>
      <c r="AD128" s="45">
        <v>330.35</v>
      </c>
      <c r="AE128" s="51">
        <v>3.8323364446336301</v>
      </c>
      <c r="AF128" s="50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2"/>
      <c r="AR128" s="72"/>
    </row>
    <row r="129" spans="1:44" x14ac:dyDescent="0.35">
      <c r="A129" s="16">
        <v>42401</v>
      </c>
      <c r="B129" s="43">
        <v>76958.326124065003</v>
      </c>
      <c r="C129" s="43">
        <v>15977.517747861</v>
      </c>
      <c r="D129" s="43">
        <v>36897.028560125</v>
      </c>
      <c r="E129" s="44">
        <v>9759.6705227870007</v>
      </c>
      <c r="F129" s="43">
        <v>139592.54295483799</v>
      </c>
      <c r="G129" s="12">
        <v>23.87</v>
      </c>
      <c r="H129" s="7">
        <v>1682.73</v>
      </c>
      <c r="I129" s="45">
        <v>28.66</v>
      </c>
      <c r="J129" s="45">
        <v>762.53</v>
      </c>
      <c r="K129" s="45">
        <v>10.63</v>
      </c>
      <c r="L129" s="45">
        <v>185.4</v>
      </c>
      <c r="M129" s="45">
        <v>15.35</v>
      </c>
      <c r="N129" s="45">
        <v>356.74</v>
      </c>
      <c r="O129" s="45">
        <v>28.75</v>
      </c>
      <c r="P129" s="45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5">
        <v>6.36</v>
      </c>
      <c r="V129" s="45">
        <v>1285.6500000000001</v>
      </c>
      <c r="W129" s="45">
        <v>8.1300000000000008</v>
      </c>
      <c r="X129" s="45">
        <v>2456.0700000000002</v>
      </c>
      <c r="Y129" s="12">
        <v>1.67</v>
      </c>
      <c r="Z129" s="7">
        <v>949.07</v>
      </c>
      <c r="AA129" s="45">
        <v>1.43</v>
      </c>
      <c r="AB129" s="45">
        <v>653.97</v>
      </c>
      <c r="AC129" s="45">
        <v>2.19</v>
      </c>
      <c r="AD129" s="45">
        <v>295.10000000000002</v>
      </c>
      <c r="AE129" s="51">
        <v>3.8285425470190502</v>
      </c>
      <c r="AF129" s="50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2"/>
      <c r="AR129" s="72"/>
    </row>
    <row r="130" spans="1:44" x14ac:dyDescent="0.35">
      <c r="A130" s="16">
        <v>42430</v>
      </c>
      <c r="B130" s="43">
        <v>76499.364536467998</v>
      </c>
      <c r="C130" s="43">
        <v>16125.045055675</v>
      </c>
      <c r="D130" s="43">
        <v>37249.332512706998</v>
      </c>
      <c r="E130" s="44">
        <v>9538.3571537509997</v>
      </c>
      <c r="F130" s="43">
        <v>139412.099258601</v>
      </c>
      <c r="G130" s="12">
        <v>22.69</v>
      </c>
      <c r="H130" s="7">
        <v>1871.4099999999999</v>
      </c>
      <c r="I130" s="45">
        <v>28.74</v>
      </c>
      <c r="J130" s="45">
        <v>759.06</v>
      </c>
      <c r="K130" s="45">
        <v>9.4700000000000006</v>
      </c>
      <c r="L130" s="45">
        <v>227.54</v>
      </c>
      <c r="M130" s="45">
        <v>14.01</v>
      </c>
      <c r="N130" s="45">
        <v>476.48</v>
      </c>
      <c r="O130" s="45">
        <v>28.93</v>
      </c>
      <c r="P130" s="45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5">
        <v>6.1</v>
      </c>
      <c r="V130" s="45">
        <v>1742.07</v>
      </c>
      <c r="W130" s="45">
        <v>8.5</v>
      </c>
      <c r="X130" s="45">
        <v>2467.48</v>
      </c>
      <c r="Y130" s="12">
        <v>1.85</v>
      </c>
      <c r="Z130" s="7">
        <v>872.64</v>
      </c>
      <c r="AA130" s="45">
        <v>1.6</v>
      </c>
      <c r="AB130" s="45">
        <v>594.62</v>
      </c>
      <c r="AC130" s="45">
        <v>2.37</v>
      </c>
      <c r="AD130" s="45">
        <v>278.02</v>
      </c>
      <c r="AE130" s="51">
        <v>3.80562225618633</v>
      </c>
      <c r="AF130" s="50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2"/>
      <c r="AR130" s="72"/>
    </row>
    <row r="131" spans="1:44" x14ac:dyDescent="0.35">
      <c r="A131" s="16">
        <v>42461</v>
      </c>
      <c r="B131" s="43">
        <v>76906.614795008994</v>
      </c>
      <c r="C131" s="43">
        <v>16248.964051806</v>
      </c>
      <c r="D131" s="43">
        <v>37550.433239762999</v>
      </c>
      <c r="E131" s="44">
        <v>9445.9779717639994</v>
      </c>
      <c r="F131" s="43">
        <v>140151.99005834199</v>
      </c>
      <c r="G131" s="12">
        <v>23.31</v>
      </c>
      <c r="H131" s="7">
        <v>1752.0500000000002</v>
      </c>
      <c r="I131" s="45">
        <v>29.26</v>
      </c>
      <c r="J131" s="45">
        <v>752.51</v>
      </c>
      <c r="K131" s="45">
        <v>9.51</v>
      </c>
      <c r="L131" s="45">
        <v>202.11</v>
      </c>
      <c r="M131" s="45">
        <v>14.24</v>
      </c>
      <c r="N131" s="45">
        <v>417.4</v>
      </c>
      <c r="O131" s="45">
        <v>28.81</v>
      </c>
      <c r="P131" s="45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5">
        <v>5.92</v>
      </c>
      <c r="V131" s="45">
        <v>1971.86</v>
      </c>
      <c r="W131" s="45">
        <v>8.39</v>
      </c>
      <c r="X131" s="45">
        <v>2315.4699999999998</v>
      </c>
      <c r="Y131" s="12">
        <v>1.92</v>
      </c>
      <c r="Z131" s="7">
        <v>767.16000000000008</v>
      </c>
      <c r="AA131" s="45">
        <v>1.75</v>
      </c>
      <c r="AB131" s="45">
        <v>484.1</v>
      </c>
      <c r="AC131" s="45">
        <v>2.21</v>
      </c>
      <c r="AD131" s="45">
        <v>283.06</v>
      </c>
      <c r="AE131" s="51">
        <v>3.7853394200906099</v>
      </c>
      <c r="AF131" s="50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2"/>
      <c r="AR131" s="72"/>
    </row>
    <row r="132" spans="1:44" x14ac:dyDescent="0.35">
      <c r="A132" s="16">
        <v>42491</v>
      </c>
      <c r="B132" s="43">
        <v>77802.407115480004</v>
      </c>
      <c r="C132" s="43">
        <v>16284.822163991999</v>
      </c>
      <c r="D132" s="43">
        <v>37851.386379151001</v>
      </c>
      <c r="E132" s="44">
        <v>10030.673714676001</v>
      </c>
      <c r="F132" s="43">
        <v>141969.28937329899</v>
      </c>
      <c r="G132" s="12">
        <v>22.87</v>
      </c>
      <c r="H132" s="7">
        <v>1784.19</v>
      </c>
      <c r="I132" s="45">
        <v>28.62</v>
      </c>
      <c r="J132" s="45">
        <v>743.35</v>
      </c>
      <c r="K132" s="45">
        <v>9.7200000000000006</v>
      </c>
      <c r="L132" s="45">
        <v>205.75</v>
      </c>
      <c r="M132" s="45">
        <v>14.25</v>
      </c>
      <c r="N132" s="45">
        <v>438.41</v>
      </c>
      <c r="O132" s="45">
        <v>28.44</v>
      </c>
      <c r="P132" s="45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5">
        <v>5.77</v>
      </c>
      <c r="V132" s="45">
        <v>2049.0300000000002</v>
      </c>
      <c r="W132" s="45">
        <v>8.66</v>
      </c>
      <c r="X132" s="45">
        <v>2095.0300000000002</v>
      </c>
      <c r="Y132" s="12">
        <v>1.63</v>
      </c>
      <c r="Z132" s="7">
        <v>1023.67</v>
      </c>
      <c r="AA132" s="45">
        <v>1.38</v>
      </c>
      <c r="AB132" s="45">
        <v>744.52</v>
      </c>
      <c r="AC132" s="45">
        <v>2.2999999999999998</v>
      </c>
      <c r="AD132" s="45">
        <v>279.14999999999998</v>
      </c>
      <c r="AE132" s="51">
        <v>3.7880666525968398</v>
      </c>
      <c r="AF132" s="50">
        <v>342.95375438600001</v>
      </c>
      <c r="AG132" s="47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2"/>
      <c r="AR132" s="72"/>
    </row>
    <row r="133" spans="1:44" x14ac:dyDescent="0.35">
      <c r="A133" s="16">
        <v>42522</v>
      </c>
      <c r="B133" s="43">
        <v>77961.404005531993</v>
      </c>
      <c r="C133" s="43">
        <v>16355.817266964001</v>
      </c>
      <c r="D133" s="43">
        <v>38123.102714232002</v>
      </c>
      <c r="E133" s="44">
        <v>9538.0480151480006</v>
      </c>
      <c r="F133" s="43">
        <v>141978.37200187601</v>
      </c>
      <c r="G133" s="12">
        <v>23.12</v>
      </c>
      <c r="H133" s="7">
        <v>1708.6100000000001</v>
      </c>
      <c r="I133" s="45">
        <v>28.56</v>
      </c>
      <c r="J133" s="45">
        <v>738.11</v>
      </c>
      <c r="K133" s="45">
        <v>10.68</v>
      </c>
      <c r="L133" s="45">
        <v>184.67</v>
      </c>
      <c r="M133" s="45">
        <v>14.22</v>
      </c>
      <c r="N133" s="45">
        <v>417.59</v>
      </c>
      <c r="O133" s="45">
        <v>28.57</v>
      </c>
      <c r="P133" s="45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5">
        <v>5.78</v>
      </c>
      <c r="V133" s="45">
        <v>2020.83</v>
      </c>
      <c r="W133" s="45">
        <v>7.93</v>
      </c>
      <c r="X133" s="45">
        <v>2403.0700000000002</v>
      </c>
      <c r="Y133" s="12">
        <v>1.7</v>
      </c>
      <c r="Z133" s="7">
        <v>1097.93</v>
      </c>
      <c r="AA133" s="45">
        <v>1.46</v>
      </c>
      <c r="AB133" s="45">
        <v>805.08</v>
      </c>
      <c r="AC133" s="45">
        <v>2.37</v>
      </c>
      <c r="AD133" s="45">
        <v>292.85000000000002</v>
      </c>
      <c r="AE133" s="51">
        <v>3.7565380192537399</v>
      </c>
      <c r="AF133" s="50">
        <v>303.99873777699997</v>
      </c>
      <c r="AG133" s="47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2"/>
      <c r="AR133" s="72"/>
    </row>
    <row r="134" spans="1:44" x14ac:dyDescent="0.35">
      <c r="A134" s="16">
        <v>42552</v>
      </c>
      <c r="B134" s="43">
        <v>78720.046517267998</v>
      </c>
      <c r="C134" s="43">
        <v>16461.591123118</v>
      </c>
      <c r="D134" s="43">
        <v>38388.822575414997</v>
      </c>
      <c r="E134" s="44">
        <v>9648.7796204610004</v>
      </c>
      <c r="F134" s="43">
        <v>143219.23983626199</v>
      </c>
      <c r="G134" s="12">
        <v>23.19</v>
      </c>
      <c r="H134" s="7">
        <v>1733.04</v>
      </c>
      <c r="I134" s="45">
        <v>28.34</v>
      </c>
      <c r="J134" s="45">
        <v>750.04</v>
      </c>
      <c r="K134" s="45">
        <v>10.8</v>
      </c>
      <c r="L134" s="45">
        <v>181.35</v>
      </c>
      <c r="M134" s="45">
        <v>14.58</v>
      </c>
      <c r="N134" s="45">
        <v>423.51</v>
      </c>
      <c r="O134" s="45">
        <v>28.57</v>
      </c>
      <c r="P134" s="45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5">
        <v>5.68</v>
      </c>
      <c r="V134" s="45">
        <v>1973.32</v>
      </c>
      <c r="W134" s="45">
        <v>7.17</v>
      </c>
      <c r="X134" s="45">
        <v>3486.35</v>
      </c>
      <c r="Y134" s="12">
        <v>1.7</v>
      </c>
      <c r="Z134" s="7">
        <v>826.14</v>
      </c>
      <c r="AA134" s="45">
        <v>1.42</v>
      </c>
      <c r="AB134" s="45">
        <v>525.49</v>
      </c>
      <c r="AC134" s="45">
        <v>2.2000000000000002</v>
      </c>
      <c r="AD134" s="45">
        <v>300.64999999999998</v>
      </c>
      <c r="AE134" s="51">
        <v>3.7261514037301402</v>
      </c>
      <c r="AF134" s="50">
        <v>309.58498542900003</v>
      </c>
      <c r="AG134" s="47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2"/>
      <c r="AR134" s="72"/>
    </row>
    <row r="135" spans="1:44" x14ac:dyDescent="0.35">
      <c r="A135" s="16">
        <v>42583</v>
      </c>
      <c r="B135" s="43">
        <v>79253.891326786994</v>
      </c>
      <c r="C135" s="43">
        <v>16600.657251731998</v>
      </c>
      <c r="D135" s="43">
        <v>38668.373802643</v>
      </c>
      <c r="E135" s="44">
        <v>9761.2920437800003</v>
      </c>
      <c r="F135" s="43">
        <v>144284.21442494201</v>
      </c>
      <c r="G135" s="12">
        <v>22.78</v>
      </c>
      <c r="H135" s="7">
        <v>1859.21</v>
      </c>
      <c r="I135" s="45">
        <v>28.22</v>
      </c>
      <c r="J135" s="45">
        <v>760.42</v>
      </c>
      <c r="K135" s="45">
        <v>10.67</v>
      </c>
      <c r="L135" s="45">
        <v>208.62</v>
      </c>
      <c r="M135" s="45">
        <v>14.38</v>
      </c>
      <c r="N135" s="45">
        <v>475.16</v>
      </c>
      <c r="O135" s="45">
        <v>28.51</v>
      </c>
      <c r="P135" s="45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5">
        <v>5.79</v>
      </c>
      <c r="V135" s="45">
        <v>1724.27</v>
      </c>
      <c r="W135" s="45">
        <v>6.96</v>
      </c>
      <c r="X135" s="45">
        <v>3408.37</v>
      </c>
      <c r="Y135" s="12">
        <v>1.66</v>
      </c>
      <c r="Z135" s="7">
        <v>1018.43</v>
      </c>
      <c r="AA135" s="45">
        <v>1.28</v>
      </c>
      <c r="AB135" s="45">
        <v>698.05</v>
      </c>
      <c r="AC135" s="45">
        <v>2.48</v>
      </c>
      <c r="AD135" s="45">
        <v>320.38</v>
      </c>
      <c r="AE135" s="51">
        <v>3.7205523920438099</v>
      </c>
      <c r="AF135" s="50">
        <v>336.83429510600001</v>
      </c>
      <c r="AG135" s="47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2"/>
      <c r="AR135" s="72"/>
    </row>
    <row r="136" spans="1:44" x14ac:dyDescent="0.35">
      <c r="A136" s="16">
        <v>42614</v>
      </c>
      <c r="B136" s="43">
        <v>78914.83738646</v>
      </c>
      <c r="C136" s="43">
        <v>16693.438580870999</v>
      </c>
      <c r="D136" s="43">
        <v>38877.240056854003</v>
      </c>
      <c r="E136" s="44">
        <v>9590.4435772640009</v>
      </c>
      <c r="F136" s="43">
        <v>144075.95960144899</v>
      </c>
      <c r="G136" s="12">
        <v>23.16</v>
      </c>
      <c r="H136" s="7">
        <v>1757.7800000000002</v>
      </c>
      <c r="I136" s="45">
        <v>28.28</v>
      </c>
      <c r="J136" s="45">
        <v>766.47</v>
      </c>
      <c r="K136" s="45">
        <v>10.67</v>
      </c>
      <c r="L136" s="45">
        <v>182.21</v>
      </c>
      <c r="M136" s="45">
        <v>14.35</v>
      </c>
      <c r="N136" s="45">
        <v>416.1</v>
      </c>
      <c r="O136" s="45">
        <v>28.28</v>
      </c>
      <c r="P136" s="45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5">
        <v>5.86</v>
      </c>
      <c r="V136" s="45">
        <v>1638.01</v>
      </c>
      <c r="W136" s="45">
        <v>7.12</v>
      </c>
      <c r="X136" s="45">
        <v>2839.72</v>
      </c>
      <c r="Y136" s="12">
        <v>1.79</v>
      </c>
      <c r="Z136" s="7">
        <v>928.03</v>
      </c>
      <c r="AA136" s="45">
        <v>1.42</v>
      </c>
      <c r="AB136" s="45">
        <v>609.74</v>
      </c>
      <c r="AC136" s="45">
        <v>2.5</v>
      </c>
      <c r="AD136" s="45">
        <v>318.29000000000002</v>
      </c>
      <c r="AE136" s="51">
        <v>3.6637135539514301</v>
      </c>
      <c r="AF136" s="50">
        <v>321.32033868899998</v>
      </c>
      <c r="AG136" s="47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2"/>
      <c r="AR136" s="72"/>
    </row>
    <row r="137" spans="1:44" x14ac:dyDescent="0.35">
      <c r="A137" s="16">
        <v>42644</v>
      </c>
      <c r="B137" s="43">
        <v>79154.545197811007</v>
      </c>
      <c r="C137" s="43">
        <v>16802.979339123001</v>
      </c>
      <c r="D137" s="43">
        <v>39065.738542318999</v>
      </c>
      <c r="E137" s="44">
        <v>9127.3472673039996</v>
      </c>
      <c r="F137" s="43">
        <v>144150.61034655699</v>
      </c>
      <c r="G137" s="12">
        <v>23.2</v>
      </c>
      <c r="H137" s="7">
        <v>1725.02</v>
      </c>
      <c r="I137" s="45">
        <v>28.13</v>
      </c>
      <c r="J137" s="45">
        <v>753.02</v>
      </c>
      <c r="K137" s="45">
        <v>10.77</v>
      </c>
      <c r="L137" s="45">
        <v>179.27</v>
      </c>
      <c r="M137" s="45">
        <v>14.61</v>
      </c>
      <c r="N137" s="45">
        <v>398.58</v>
      </c>
      <c r="O137" s="45">
        <v>28.11</v>
      </c>
      <c r="P137" s="45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5">
        <v>5.62</v>
      </c>
      <c r="V137" s="45">
        <v>1831.96</v>
      </c>
      <c r="W137" s="45">
        <v>9.27</v>
      </c>
      <c r="X137" s="45">
        <v>1773.85</v>
      </c>
      <c r="Y137" s="12">
        <v>1.96</v>
      </c>
      <c r="Z137" s="7">
        <v>836.86999999999989</v>
      </c>
      <c r="AA137" s="45">
        <v>1.66</v>
      </c>
      <c r="AB137" s="45">
        <v>542.04</v>
      </c>
      <c r="AC137" s="45">
        <v>2.52</v>
      </c>
      <c r="AD137" s="45">
        <v>294.83</v>
      </c>
      <c r="AE137" s="51">
        <v>3.55804410875675</v>
      </c>
      <c r="AF137" s="50">
        <v>268.87443181999998</v>
      </c>
      <c r="AG137" s="47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2"/>
      <c r="AR137" s="72"/>
    </row>
    <row r="138" spans="1:44" x14ac:dyDescent="0.35">
      <c r="A138" s="16">
        <v>42675</v>
      </c>
      <c r="B138" s="43">
        <v>80074.996937471995</v>
      </c>
      <c r="C138" s="43">
        <v>16996.719014676</v>
      </c>
      <c r="D138" s="43">
        <v>39397.552243578997</v>
      </c>
      <c r="E138" s="44">
        <v>9456.596282556</v>
      </c>
      <c r="F138" s="43">
        <v>145925.86447828298</v>
      </c>
      <c r="G138" s="12">
        <v>22.64</v>
      </c>
      <c r="H138" s="7">
        <v>1899.59</v>
      </c>
      <c r="I138" s="45">
        <v>28.18</v>
      </c>
      <c r="J138" s="45">
        <v>768.07</v>
      </c>
      <c r="K138" s="45">
        <v>9.82</v>
      </c>
      <c r="L138" s="45">
        <v>235.93</v>
      </c>
      <c r="M138" s="45">
        <v>14.73</v>
      </c>
      <c r="N138" s="45">
        <v>462.46</v>
      </c>
      <c r="O138" s="45">
        <v>28.25</v>
      </c>
      <c r="P138" s="45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5">
        <v>5.61</v>
      </c>
      <c r="V138" s="45">
        <v>2044.92</v>
      </c>
      <c r="W138" s="45">
        <v>8.92</v>
      </c>
      <c r="X138" s="45">
        <v>2234.41</v>
      </c>
      <c r="Y138" s="12">
        <v>1.84</v>
      </c>
      <c r="Z138" s="7">
        <v>1005.78</v>
      </c>
      <c r="AA138" s="45">
        <v>1.59</v>
      </c>
      <c r="AB138" s="45">
        <v>666.8</v>
      </c>
      <c r="AC138" s="45">
        <v>2.34</v>
      </c>
      <c r="AD138" s="45">
        <v>338.98</v>
      </c>
      <c r="AE138" s="51">
        <v>3.5103017051701402</v>
      </c>
      <c r="AF138" s="50">
        <v>367.31783575100002</v>
      </c>
      <c r="AG138" s="47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2"/>
      <c r="AR138" s="72"/>
    </row>
    <row r="139" spans="1:44" x14ac:dyDescent="0.35">
      <c r="A139" s="16">
        <v>42705</v>
      </c>
      <c r="B139" s="43">
        <v>80383.104211850994</v>
      </c>
      <c r="C139" s="43">
        <v>17084.008469427001</v>
      </c>
      <c r="D139" s="43">
        <v>39818.562348191997</v>
      </c>
      <c r="E139" s="44">
        <v>8922.0412640150007</v>
      </c>
      <c r="F139" s="43">
        <v>146207.71629348499</v>
      </c>
      <c r="G139" s="12">
        <v>22.38</v>
      </c>
      <c r="H139" s="7">
        <v>1942.87</v>
      </c>
      <c r="I139" s="45">
        <v>28.01</v>
      </c>
      <c r="J139" s="45">
        <v>804.31</v>
      </c>
      <c r="K139" s="45">
        <v>7.86</v>
      </c>
      <c r="L139" s="45">
        <v>247.37</v>
      </c>
      <c r="M139" s="45">
        <v>14.58</v>
      </c>
      <c r="N139" s="45">
        <v>444.28</v>
      </c>
      <c r="O139" s="45">
        <v>28.03</v>
      </c>
      <c r="P139" s="45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5">
        <v>5.53</v>
      </c>
      <c r="V139" s="45">
        <v>2614.7399999999998</v>
      </c>
      <c r="W139" s="45">
        <v>9.66</v>
      </c>
      <c r="X139" s="45">
        <v>2231.7399999999998</v>
      </c>
      <c r="Y139" s="12">
        <v>2.35</v>
      </c>
      <c r="Z139" s="7">
        <v>993.63</v>
      </c>
      <c r="AA139" s="45">
        <v>2.2000000000000002</v>
      </c>
      <c r="AB139" s="45">
        <v>655.98</v>
      </c>
      <c r="AC139" s="45">
        <v>2.63</v>
      </c>
      <c r="AD139" s="45">
        <v>337.65</v>
      </c>
      <c r="AE139" s="51">
        <v>3.58876586633213</v>
      </c>
      <c r="AF139" s="50">
        <v>422.20430343999999</v>
      </c>
      <c r="AG139" s="47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2"/>
      <c r="AR139" s="72"/>
    </row>
    <row r="140" spans="1:44" x14ac:dyDescent="0.35">
      <c r="A140" s="17">
        <v>42736</v>
      </c>
      <c r="B140" s="43">
        <v>79954.534321475003</v>
      </c>
      <c r="C140" s="43">
        <v>17174.982062341001</v>
      </c>
      <c r="D140" s="43">
        <v>39981.129413426999</v>
      </c>
      <c r="E140" s="44">
        <v>8837.8030842579992</v>
      </c>
      <c r="F140" s="43">
        <v>145948.44888150101</v>
      </c>
      <c r="G140" s="12">
        <v>23.04</v>
      </c>
      <c r="H140" s="7">
        <v>1830.16</v>
      </c>
      <c r="I140" s="45">
        <v>27.9</v>
      </c>
      <c r="J140" s="45">
        <v>817.04</v>
      </c>
      <c r="K140" s="45">
        <v>8.51</v>
      </c>
      <c r="L140" s="45">
        <v>221.41</v>
      </c>
      <c r="M140" s="45">
        <v>15.27</v>
      </c>
      <c r="N140" s="45">
        <v>377.75</v>
      </c>
      <c r="O140" s="45">
        <v>28.3</v>
      </c>
      <c r="P140" s="45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5">
        <v>5.51</v>
      </c>
      <c r="V140" s="45">
        <v>1931.07</v>
      </c>
      <c r="W140" s="45">
        <v>9.76</v>
      </c>
      <c r="X140" s="45">
        <v>1913.38</v>
      </c>
      <c r="Y140" s="12">
        <v>2.21</v>
      </c>
      <c r="Z140" s="7">
        <v>845.22</v>
      </c>
      <c r="AA140" s="45">
        <v>2.14</v>
      </c>
      <c r="AB140" s="45">
        <v>442.16</v>
      </c>
      <c r="AC140" s="45">
        <v>2.29</v>
      </c>
      <c r="AD140" s="45">
        <v>403.06</v>
      </c>
      <c r="AE140" s="51">
        <v>3.61618699249872</v>
      </c>
      <c r="AF140" s="50">
        <v>312.71770049200001</v>
      </c>
      <c r="AG140" s="47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2"/>
      <c r="AR140" s="72"/>
    </row>
    <row r="141" spans="1:44" x14ac:dyDescent="0.35">
      <c r="A141" s="16">
        <v>42767</v>
      </c>
      <c r="B141" s="43">
        <v>80161.874087738994</v>
      </c>
      <c r="C141" s="43">
        <v>17240.200687093002</v>
      </c>
      <c r="D141" s="43">
        <v>40304.226628698001</v>
      </c>
      <c r="E141" s="44">
        <v>8926.8427382280006</v>
      </c>
      <c r="F141" s="43">
        <v>146633.14414175801</v>
      </c>
      <c r="G141" s="12">
        <v>23.34</v>
      </c>
      <c r="H141" s="7">
        <v>1719.31</v>
      </c>
      <c r="I141" s="45">
        <v>27.94</v>
      </c>
      <c r="J141" s="45">
        <v>810.54</v>
      </c>
      <c r="K141" s="45">
        <v>8.51</v>
      </c>
      <c r="L141" s="45">
        <v>196.75</v>
      </c>
      <c r="M141" s="45">
        <v>15.12</v>
      </c>
      <c r="N141" s="45">
        <v>340.75</v>
      </c>
      <c r="O141" s="45">
        <v>28.68</v>
      </c>
      <c r="P141" s="45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5">
        <v>5.58</v>
      </c>
      <c r="V141" s="45">
        <v>1122.56</v>
      </c>
      <c r="W141" s="45">
        <v>10.93</v>
      </c>
      <c r="X141" s="45">
        <v>1303.47</v>
      </c>
      <c r="Y141" s="12">
        <v>2.16</v>
      </c>
      <c r="Z141" s="7">
        <v>655.83</v>
      </c>
      <c r="AA141" s="45">
        <v>1.86</v>
      </c>
      <c r="AB141" s="45">
        <v>388.17</v>
      </c>
      <c r="AC141" s="45">
        <v>2.6</v>
      </c>
      <c r="AD141" s="45">
        <v>267.66000000000003</v>
      </c>
      <c r="AE141" s="51">
        <v>3.55</v>
      </c>
      <c r="AF141" s="50">
        <v>309.29669000199999</v>
      </c>
      <c r="AG141" s="47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2"/>
      <c r="AR141" s="72"/>
    </row>
    <row r="142" spans="1:44" x14ac:dyDescent="0.35">
      <c r="A142" s="16">
        <v>42795</v>
      </c>
      <c r="B142" s="43">
        <v>80355.756958407001</v>
      </c>
      <c r="C142" s="43">
        <v>17405.835928020999</v>
      </c>
      <c r="D142" s="43">
        <v>40749.195159907998</v>
      </c>
      <c r="E142" s="44">
        <v>9154.672375012</v>
      </c>
      <c r="F142" s="43">
        <v>147665.46042134799</v>
      </c>
      <c r="G142" s="12">
        <v>22.02</v>
      </c>
      <c r="H142" s="7">
        <v>2094.5300000000002</v>
      </c>
      <c r="I142" s="45">
        <v>28.34</v>
      </c>
      <c r="J142" s="45">
        <v>826.76</v>
      </c>
      <c r="K142" s="45">
        <v>7.03</v>
      </c>
      <c r="L142" s="45">
        <v>270.13</v>
      </c>
      <c r="M142" s="45">
        <v>13.59</v>
      </c>
      <c r="N142" s="45">
        <v>509.15</v>
      </c>
      <c r="O142" s="45">
        <v>28.4</v>
      </c>
      <c r="P142" s="45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5">
        <v>5.32</v>
      </c>
      <c r="V142" s="45">
        <v>1833.2</v>
      </c>
      <c r="W142" s="45">
        <v>10.99</v>
      </c>
      <c r="X142" s="45">
        <v>1509.99</v>
      </c>
      <c r="Y142" s="12">
        <v>2.33</v>
      </c>
      <c r="Z142" s="7">
        <v>822.32999999999993</v>
      </c>
      <c r="AA142" s="45">
        <v>2.0699999999999998</v>
      </c>
      <c r="AB142" s="45">
        <v>519.39</v>
      </c>
      <c r="AC142" s="45">
        <v>2.77</v>
      </c>
      <c r="AD142" s="45">
        <v>302.94</v>
      </c>
      <c r="AE142" s="51">
        <v>3.47</v>
      </c>
      <c r="AF142" s="50">
        <v>405.02723324599998</v>
      </c>
      <c r="AG142" s="47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2"/>
      <c r="AR142" s="72"/>
    </row>
    <row r="143" spans="1:44" x14ac:dyDescent="0.35">
      <c r="A143" s="16">
        <v>42826</v>
      </c>
      <c r="B143" s="43">
        <v>81360.194437429993</v>
      </c>
      <c r="C143" s="43">
        <v>17461.694191488001</v>
      </c>
      <c r="D143" s="43">
        <v>41064.785138507003</v>
      </c>
      <c r="E143" s="44">
        <v>9382.3204851900009</v>
      </c>
      <c r="F143" s="43">
        <v>149268.994252615</v>
      </c>
      <c r="G143" s="12">
        <v>22.83</v>
      </c>
      <c r="H143" s="7">
        <v>1750.45</v>
      </c>
      <c r="I143" s="45">
        <v>28.26</v>
      </c>
      <c r="J143" s="45">
        <v>808.92</v>
      </c>
      <c r="K143" s="45">
        <v>7.32</v>
      </c>
      <c r="L143" s="45">
        <v>210.51</v>
      </c>
      <c r="M143" s="45">
        <v>13.99</v>
      </c>
      <c r="N143" s="45">
        <v>364.42</v>
      </c>
      <c r="O143" s="45">
        <v>28.56</v>
      </c>
      <c r="P143" s="45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5">
        <v>4.7699999999999996</v>
      </c>
      <c r="V143" s="45">
        <v>1752.82</v>
      </c>
      <c r="W143" s="45">
        <v>9.7899999999999991</v>
      </c>
      <c r="X143" s="45">
        <v>1594.65</v>
      </c>
      <c r="Y143" s="12">
        <v>2.35</v>
      </c>
      <c r="Z143" s="7">
        <v>931.6400000000001</v>
      </c>
      <c r="AA143" s="45">
        <v>2.17</v>
      </c>
      <c r="AB143" s="45">
        <v>613.97</v>
      </c>
      <c r="AC143" s="45">
        <v>2.7</v>
      </c>
      <c r="AD143" s="45">
        <v>317.67</v>
      </c>
      <c r="AE143" s="51">
        <v>3.42</v>
      </c>
      <c r="AF143" s="50">
        <v>317.25710228899999</v>
      </c>
      <c r="AG143" s="47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2"/>
      <c r="AR143" s="72"/>
    </row>
    <row r="144" spans="1:44" x14ac:dyDescent="0.35">
      <c r="A144" s="16">
        <v>42856</v>
      </c>
      <c r="B144" s="43">
        <v>80590.029678217994</v>
      </c>
      <c r="C144" s="43">
        <v>17453.945880088999</v>
      </c>
      <c r="D144" s="43">
        <v>41467.190892316998</v>
      </c>
      <c r="E144" s="44">
        <v>9284.1415062079996</v>
      </c>
      <c r="F144" s="43">
        <v>148795.307956832</v>
      </c>
      <c r="G144" s="12">
        <v>21.88</v>
      </c>
      <c r="H144" s="7">
        <v>1942</v>
      </c>
      <c r="I144" s="45">
        <v>27.51</v>
      </c>
      <c r="J144" s="45">
        <v>820.12</v>
      </c>
      <c r="K144" s="45">
        <v>7.84</v>
      </c>
      <c r="L144" s="45">
        <v>259.04000000000002</v>
      </c>
      <c r="M144" s="45">
        <v>13.72</v>
      </c>
      <c r="N144" s="45">
        <v>444.34</v>
      </c>
      <c r="O144" s="45">
        <v>28.18</v>
      </c>
      <c r="P144" s="45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5">
        <v>4.88</v>
      </c>
      <c r="V144" s="45">
        <v>1946.77</v>
      </c>
      <c r="W144" s="45">
        <v>8.49</v>
      </c>
      <c r="X144" s="45">
        <v>2104.0700000000002</v>
      </c>
      <c r="Y144" s="12">
        <v>2.23</v>
      </c>
      <c r="Z144" s="7">
        <v>973.94</v>
      </c>
      <c r="AA144" s="45">
        <v>1.97</v>
      </c>
      <c r="AB144" s="45">
        <v>624.25</v>
      </c>
      <c r="AC144" s="45">
        <v>2.69</v>
      </c>
      <c r="AD144" s="45">
        <v>349.69</v>
      </c>
      <c r="AE144" s="51">
        <v>3.36</v>
      </c>
      <c r="AF144" s="50">
        <v>426.745396126</v>
      </c>
      <c r="AG144" s="47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2"/>
      <c r="AR144" s="72"/>
    </row>
    <row r="145" spans="1:44" x14ac:dyDescent="0.35">
      <c r="A145" s="16">
        <v>42887</v>
      </c>
      <c r="B145" s="43">
        <v>80890.061750957</v>
      </c>
      <c r="C145" s="43">
        <v>17492.822575036</v>
      </c>
      <c r="D145" s="43">
        <v>41831.585774321997</v>
      </c>
      <c r="E145" s="44">
        <v>8908.6429061479994</v>
      </c>
      <c r="F145" s="43">
        <v>149123.11300646298</v>
      </c>
      <c r="G145" s="12">
        <v>22.2</v>
      </c>
      <c r="H145" s="7">
        <v>1826.07</v>
      </c>
      <c r="I145" s="45">
        <v>27.42</v>
      </c>
      <c r="J145" s="45">
        <v>813.01</v>
      </c>
      <c r="K145" s="45">
        <v>8.2100000000000009</v>
      </c>
      <c r="L145" s="45">
        <v>207.72</v>
      </c>
      <c r="M145" s="45">
        <v>13.53</v>
      </c>
      <c r="N145" s="45">
        <v>419.33</v>
      </c>
      <c r="O145" s="45">
        <v>28.15</v>
      </c>
      <c r="P145" s="45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5">
        <v>4.8</v>
      </c>
      <c r="V145" s="45">
        <v>1603.54</v>
      </c>
      <c r="W145" s="45">
        <v>8.81</v>
      </c>
      <c r="X145" s="45">
        <v>1837.36</v>
      </c>
      <c r="Y145" s="12">
        <v>2.4900000000000002</v>
      </c>
      <c r="Z145" s="7">
        <v>861.57999999999993</v>
      </c>
      <c r="AA145" s="45">
        <v>2.2400000000000002</v>
      </c>
      <c r="AB145" s="45">
        <v>540.15</v>
      </c>
      <c r="AC145" s="45">
        <v>2.91</v>
      </c>
      <c r="AD145" s="45">
        <v>321.43</v>
      </c>
      <c r="AE145" s="51">
        <v>3.29</v>
      </c>
      <c r="AF145" s="50">
        <v>421.370626098</v>
      </c>
      <c r="AG145" s="47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2"/>
      <c r="AR145" s="72"/>
    </row>
    <row r="146" spans="1:44" x14ac:dyDescent="0.35">
      <c r="A146" s="16">
        <v>42917</v>
      </c>
      <c r="B146" s="43">
        <v>80745.533730529001</v>
      </c>
      <c r="C146" s="43">
        <v>17509.462054400999</v>
      </c>
      <c r="D146" s="43">
        <v>41994.570849486998</v>
      </c>
      <c r="E146" s="44">
        <v>8802.2159057999997</v>
      </c>
      <c r="F146" s="43">
        <v>149051.78254021698</v>
      </c>
      <c r="G146" s="12">
        <v>22.01</v>
      </c>
      <c r="H146" s="7">
        <v>1838.6899999999998</v>
      </c>
      <c r="I146" s="45">
        <v>27.01</v>
      </c>
      <c r="J146" s="45">
        <v>810.68</v>
      </c>
      <c r="K146" s="45">
        <v>8.35</v>
      </c>
      <c r="L146" s="45">
        <v>221.59</v>
      </c>
      <c r="M146" s="45">
        <v>13.83</v>
      </c>
      <c r="N146" s="45">
        <v>410.4</v>
      </c>
      <c r="O146" s="45">
        <v>27.88</v>
      </c>
      <c r="P146" s="45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5">
        <v>4.8099999999999996</v>
      </c>
      <c r="V146" s="45">
        <v>1813.45</v>
      </c>
      <c r="W146" s="45">
        <v>8.75</v>
      </c>
      <c r="X146" s="45">
        <v>1838.2</v>
      </c>
      <c r="Y146" s="12">
        <v>2.39</v>
      </c>
      <c r="Z146" s="7">
        <v>866.38000000000011</v>
      </c>
      <c r="AA146" s="45">
        <v>2.0699999999999998</v>
      </c>
      <c r="AB146" s="45">
        <v>524.08000000000004</v>
      </c>
      <c r="AC146" s="45">
        <v>2.87</v>
      </c>
      <c r="AD146" s="45">
        <v>342.3</v>
      </c>
      <c r="AE146" s="51">
        <v>3.2</v>
      </c>
      <c r="AF146" s="50">
        <v>443.36220580700001</v>
      </c>
      <c r="AG146" s="47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2"/>
      <c r="AR146" s="72"/>
    </row>
    <row r="147" spans="1:44" x14ac:dyDescent="0.35">
      <c r="A147" s="16">
        <v>42948</v>
      </c>
      <c r="B147" s="43">
        <v>80903.172559119994</v>
      </c>
      <c r="C147" s="43">
        <v>17650.373072019</v>
      </c>
      <c r="D147" s="43">
        <v>42289.814326703003</v>
      </c>
      <c r="E147" s="44">
        <v>8411.4531327660006</v>
      </c>
      <c r="F147" s="43">
        <v>149254.81309060799</v>
      </c>
      <c r="G147" s="12">
        <v>21.45</v>
      </c>
      <c r="H147" s="7">
        <v>1965.22</v>
      </c>
      <c r="I147" s="45">
        <v>26.81</v>
      </c>
      <c r="J147" s="45">
        <v>822.02</v>
      </c>
      <c r="K147" s="45">
        <v>7.8</v>
      </c>
      <c r="L147" s="45">
        <v>230.18</v>
      </c>
      <c r="M147" s="45">
        <v>13.39</v>
      </c>
      <c r="N147" s="45">
        <v>494.89</v>
      </c>
      <c r="O147" s="45">
        <v>27.96</v>
      </c>
      <c r="P147" s="45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5">
        <v>4.54</v>
      </c>
      <c r="V147" s="45">
        <v>2089.79</v>
      </c>
      <c r="W147" s="45">
        <v>8.68</v>
      </c>
      <c r="X147" s="45">
        <v>1923.78</v>
      </c>
      <c r="Y147" s="12">
        <v>2.52</v>
      </c>
      <c r="Z147" s="7">
        <v>707.59999999999991</v>
      </c>
      <c r="AA147" s="45">
        <v>2.17</v>
      </c>
      <c r="AB147" s="45">
        <v>363.82</v>
      </c>
      <c r="AC147" s="45">
        <v>2.89</v>
      </c>
      <c r="AD147" s="45">
        <v>343.78</v>
      </c>
      <c r="AE147" s="51">
        <v>3.19</v>
      </c>
      <c r="AF147" s="50">
        <v>490.88402646600002</v>
      </c>
      <c r="AG147" s="47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2"/>
      <c r="AR147" s="72"/>
    </row>
    <row r="148" spans="1:44" x14ac:dyDescent="0.35">
      <c r="A148" s="16">
        <v>42979</v>
      </c>
      <c r="B148" s="43">
        <v>81675.130575802003</v>
      </c>
      <c r="C148" s="43">
        <v>17714.251498857</v>
      </c>
      <c r="D148" s="43">
        <v>42703.934552377999</v>
      </c>
      <c r="E148" s="44">
        <v>8285.813081196</v>
      </c>
      <c r="F148" s="43">
        <v>150379.129708233</v>
      </c>
      <c r="G148" s="12">
        <v>22.06</v>
      </c>
      <c r="H148" s="7">
        <v>1788.68</v>
      </c>
      <c r="I148" s="45">
        <v>27.13</v>
      </c>
      <c r="J148" s="45">
        <v>804.03</v>
      </c>
      <c r="K148" s="45">
        <v>7.47</v>
      </c>
      <c r="L148" s="45">
        <v>197.19</v>
      </c>
      <c r="M148" s="45">
        <v>13.4</v>
      </c>
      <c r="N148" s="45">
        <v>396.58</v>
      </c>
      <c r="O148" s="45">
        <v>27.8</v>
      </c>
      <c r="P148" s="45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5">
        <v>4.5599999999999996</v>
      </c>
      <c r="V148" s="45">
        <v>1693.27</v>
      </c>
      <c r="W148" s="45">
        <v>8.5500000000000007</v>
      </c>
      <c r="X148" s="45">
        <v>1737.96</v>
      </c>
      <c r="Y148" s="12">
        <v>2.59</v>
      </c>
      <c r="Z148" s="7">
        <v>721.93000000000006</v>
      </c>
      <c r="AA148" s="45">
        <v>2.4</v>
      </c>
      <c r="AB148" s="45">
        <v>425.68</v>
      </c>
      <c r="AC148" s="45">
        <v>2.87</v>
      </c>
      <c r="AD148" s="45">
        <v>296.25</v>
      </c>
      <c r="AE148" s="51">
        <v>3.2</v>
      </c>
      <c r="AF148" s="50">
        <v>482.66932094600003</v>
      </c>
      <c r="AG148" s="47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2"/>
      <c r="AR148" s="72"/>
    </row>
    <row r="149" spans="1:44" x14ac:dyDescent="0.35">
      <c r="A149" s="16">
        <v>43009</v>
      </c>
      <c r="B149" s="43">
        <v>81711.342056031004</v>
      </c>
      <c r="C149" s="43">
        <v>17795.137613151001</v>
      </c>
      <c r="D149" s="43">
        <v>42952.962794418003</v>
      </c>
      <c r="E149" s="44">
        <v>8291.4944331450006</v>
      </c>
      <c r="F149" s="43">
        <v>150750.936896745</v>
      </c>
      <c r="G149" s="12">
        <v>21.65</v>
      </c>
      <c r="H149" s="7">
        <v>1918.25</v>
      </c>
      <c r="I149" s="45">
        <v>26.74</v>
      </c>
      <c r="J149" s="45">
        <v>830.89</v>
      </c>
      <c r="K149" s="45">
        <v>7.8</v>
      </c>
      <c r="L149" s="45">
        <v>228.38</v>
      </c>
      <c r="M149" s="45">
        <v>13.57</v>
      </c>
      <c r="N149" s="45">
        <v>440.65</v>
      </c>
      <c r="O149" s="45">
        <v>27.6</v>
      </c>
      <c r="P149" s="45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5">
        <v>4.5999999999999996</v>
      </c>
      <c r="V149" s="45">
        <v>1850.65</v>
      </c>
      <c r="W149" s="45">
        <v>8.01</v>
      </c>
      <c r="X149" s="45">
        <v>2011.16</v>
      </c>
      <c r="Y149" s="12">
        <v>2.4</v>
      </c>
      <c r="Z149" s="7">
        <v>775.44</v>
      </c>
      <c r="AA149" s="45">
        <v>2.0699999999999998</v>
      </c>
      <c r="AB149" s="45">
        <v>477.43</v>
      </c>
      <c r="AC149" s="45">
        <v>2.93</v>
      </c>
      <c r="AD149" s="45">
        <v>298.01</v>
      </c>
      <c r="AE149" s="51">
        <v>3.26</v>
      </c>
      <c r="AF149" s="50">
        <v>517.93399128099998</v>
      </c>
      <c r="AG149" s="47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2"/>
      <c r="AR149" s="72"/>
    </row>
    <row r="150" spans="1:44" x14ac:dyDescent="0.35">
      <c r="A150" s="16">
        <v>43040</v>
      </c>
      <c r="B150" s="43">
        <v>82799.157290499003</v>
      </c>
      <c r="C150" s="43">
        <v>17984.944889066999</v>
      </c>
      <c r="D150" s="43">
        <v>43422.236406076998</v>
      </c>
      <c r="E150" s="44">
        <v>8490.3900396900008</v>
      </c>
      <c r="F150" s="43">
        <v>152696.72862533299</v>
      </c>
      <c r="G150" s="12">
        <v>21.15</v>
      </c>
      <c r="H150" s="7">
        <v>2027.0099999999998</v>
      </c>
      <c r="I150" s="45">
        <v>26.87</v>
      </c>
      <c r="J150" s="45">
        <v>833.51</v>
      </c>
      <c r="K150" s="45">
        <v>7.18</v>
      </c>
      <c r="L150" s="45">
        <v>265.89</v>
      </c>
      <c r="M150" s="45">
        <v>13.51</v>
      </c>
      <c r="N150" s="45">
        <v>500.04</v>
      </c>
      <c r="O150" s="45">
        <v>27.63</v>
      </c>
      <c r="P150" s="45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5">
        <v>4.54</v>
      </c>
      <c r="V150" s="45">
        <v>2300.52</v>
      </c>
      <c r="W150" s="45">
        <v>8.43</v>
      </c>
      <c r="X150" s="45">
        <v>1877.43</v>
      </c>
      <c r="Y150" s="12">
        <v>2.57</v>
      </c>
      <c r="Z150" s="7">
        <v>797.48</v>
      </c>
      <c r="AA150" s="45">
        <v>2.2999999999999998</v>
      </c>
      <c r="AB150" s="45">
        <v>450.08</v>
      </c>
      <c r="AC150" s="45">
        <v>2.91</v>
      </c>
      <c r="AD150" s="45">
        <v>347.4</v>
      </c>
      <c r="AE150" s="51">
        <v>3.35</v>
      </c>
      <c r="AF150" s="50">
        <v>533.19315330799998</v>
      </c>
      <c r="AG150" s="47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2"/>
      <c r="AR150" s="72"/>
    </row>
    <row r="151" spans="1:44" x14ac:dyDescent="0.35">
      <c r="A151" s="16">
        <v>43070</v>
      </c>
      <c r="B151" s="43">
        <v>83099.375373376999</v>
      </c>
      <c r="C151" s="43">
        <v>18048.337796724001</v>
      </c>
      <c r="D151" s="43">
        <v>43842.482192640004</v>
      </c>
      <c r="E151" s="44">
        <v>8101.9193584100003</v>
      </c>
      <c r="F151" s="43">
        <v>153092.11472115101</v>
      </c>
      <c r="G151" s="12">
        <v>21.34</v>
      </c>
      <c r="H151" s="7">
        <v>1952.1399999999999</v>
      </c>
      <c r="I151" s="45">
        <v>26.86</v>
      </c>
      <c r="J151" s="45">
        <v>847</v>
      </c>
      <c r="K151" s="45">
        <v>6.29</v>
      </c>
      <c r="L151" s="45">
        <v>268.52</v>
      </c>
      <c r="M151" s="45">
        <v>13.98</v>
      </c>
      <c r="N151" s="45">
        <v>430.14</v>
      </c>
      <c r="O151" s="45">
        <v>27.59</v>
      </c>
      <c r="P151" s="45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5">
        <v>4.6100000000000003</v>
      </c>
      <c r="V151" s="45">
        <v>2201.4299999999998</v>
      </c>
      <c r="W151" s="45">
        <v>7.81</v>
      </c>
      <c r="X151" s="45">
        <v>2270.66</v>
      </c>
      <c r="Y151" s="12">
        <v>2.73</v>
      </c>
      <c r="Z151" s="7">
        <v>1097.73</v>
      </c>
      <c r="AA151" s="45">
        <v>2.5099999999999998</v>
      </c>
      <c r="AB151" s="45">
        <v>758</v>
      </c>
      <c r="AC151" s="45">
        <v>3.23</v>
      </c>
      <c r="AD151" s="45">
        <v>339.73</v>
      </c>
      <c r="AE151" s="51">
        <v>3.48</v>
      </c>
      <c r="AF151" s="50">
        <v>481.953720304</v>
      </c>
      <c r="AG151" s="47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2"/>
      <c r="AR151" s="72"/>
    </row>
    <row r="152" spans="1:44" x14ac:dyDescent="0.35">
      <c r="A152" s="17">
        <v>43101</v>
      </c>
      <c r="B152" s="43">
        <v>82671.635035579005</v>
      </c>
      <c r="C152" s="43">
        <v>18196.149362353</v>
      </c>
      <c r="D152" s="43">
        <v>44112.078390779003</v>
      </c>
      <c r="E152" s="44">
        <v>8019.0134157579996</v>
      </c>
      <c r="F152" s="43">
        <v>152998.87620446901</v>
      </c>
      <c r="G152" s="12">
        <v>21.67</v>
      </c>
      <c r="H152" s="7">
        <v>1952.6699999999998</v>
      </c>
      <c r="I152" s="45">
        <v>26.77</v>
      </c>
      <c r="J152" s="45">
        <v>841.66</v>
      </c>
      <c r="K152" s="45">
        <v>7.86</v>
      </c>
      <c r="L152" s="45">
        <v>241.68</v>
      </c>
      <c r="M152" s="45">
        <v>13.99</v>
      </c>
      <c r="N152" s="45">
        <v>453.44</v>
      </c>
      <c r="O152" s="45">
        <v>27.77</v>
      </c>
      <c r="P152" s="45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5">
        <v>4.54</v>
      </c>
      <c r="V152" s="45">
        <v>2461.4699999999998</v>
      </c>
      <c r="W152" s="45">
        <v>8.01</v>
      </c>
      <c r="X152" s="45">
        <v>2052.7800000000002</v>
      </c>
      <c r="Y152" s="12">
        <v>2.87</v>
      </c>
      <c r="Z152" s="7">
        <v>821.39</v>
      </c>
      <c r="AA152" s="45">
        <v>2.66</v>
      </c>
      <c r="AB152" s="45">
        <v>472.46</v>
      </c>
      <c r="AC152" s="45">
        <v>3.15</v>
      </c>
      <c r="AD152" s="45">
        <v>348.93</v>
      </c>
      <c r="AE152" s="51">
        <v>3.52</v>
      </c>
      <c r="AF152" s="50">
        <v>430.706806384</v>
      </c>
      <c r="AG152" s="47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2"/>
      <c r="AR152" s="72"/>
    </row>
    <row r="153" spans="1:44" x14ac:dyDescent="0.35">
      <c r="A153" s="16">
        <v>43132</v>
      </c>
      <c r="B153" s="43">
        <v>82835.911682891005</v>
      </c>
      <c r="C153" s="43">
        <v>18244.446048022</v>
      </c>
      <c r="D153" s="43">
        <v>44446.207450474001</v>
      </c>
      <c r="E153" s="44">
        <v>7875.980336648</v>
      </c>
      <c r="F153" s="43">
        <v>153402.54551803501</v>
      </c>
      <c r="G153" s="12">
        <v>22.45</v>
      </c>
      <c r="H153" s="7">
        <v>1809.0700000000002</v>
      </c>
      <c r="I153" s="45">
        <v>27.27</v>
      </c>
      <c r="J153" s="45">
        <v>846.58</v>
      </c>
      <c r="K153" s="45">
        <v>8.4499999999999993</v>
      </c>
      <c r="L153" s="45">
        <v>198.31</v>
      </c>
      <c r="M153" s="45">
        <v>13.9</v>
      </c>
      <c r="N153" s="45">
        <v>395.42</v>
      </c>
      <c r="O153" s="45">
        <v>28.06</v>
      </c>
      <c r="P153" s="45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5">
        <v>4.6399999999999997</v>
      </c>
      <c r="V153" s="45">
        <v>1357.55</v>
      </c>
      <c r="W153" s="45">
        <v>7.9</v>
      </c>
      <c r="X153" s="45">
        <v>2059.44</v>
      </c>
      <c r="Y153" s="12">
        <v>2.93</v>
      </c>
      <c r="Z153" s="7">
        <v>636.76</v>
      </c>
      <c r="AA153" s="45">
        <v>2.69</v>
      </c>
      <c r="AB153" s="45">
        <v>367.23</v>
      </c>
      <c r="AC153" s="45">
        <v>3.26</v>
      </c>
      <c r="AD153" s="45">
        <v>269.52999999999997</v>
      </c>
      <c r="AE153" s="51">
        <v>3.54</v>
      </c>
      <c r="AF153" s="50">
        <v>372.79057530400001</v>
      </c>
      <c r="AG153" s="47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2"/>
      <c r="AR153" s="72"/>
    </row>
    <row r="154" spans="1:44" x14ac:dyDescent="0.35">
      <c r="A154" s="16">
        <v>43160</v>
      </c>
      <c r="B154" s="43">
        <v>84394.759676766</v>
      </c>
      <c r="C154" s="43">
        <v>18402.942069371999</v>
      </c>
      <c r="D154" s="43">
        <v>44720.657611335999</v>
      </c>
      <c r="E154" s="44">
        <v>7974.0487682000003</v>
      </c>
      <c r="F154" s="43">
        <v>155492.408125674</v>
      </c>
      <c r="G154" s="12">
        <v>20.91</v>
      </c>
      <c r="H154" s="7">
        <v>2057.81</v>
      </c>
      <c r="I154" s="45">
        <v>27.4</v>
      </c>
      <c r="J154" s="45">
        <v>844.83</v>
      </c>
      <c r="K154" s="45">
        <v>6.95</v>
      </c>
      <c r="L154" s="45">
        <v>268.41000000000003</v>
      </c>
      <c r="M154" s="45">
        <v>12.75</v>
      </c>
      <c r="N154" s="45">
        <v>556.41</v>
      </c>
      <c r="O154" s="45">
        <v>28.13</v>
      </c>
      <c r="P154" s="45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5">
        <v>4.25</v>
      </c>
      <c r="V154" s="45">
        <v>2577.3000000000002</v>
      </c>
      <c r="W154" s="45">
        <v>8.02</v>
      </c>
      <c r="X154" s="45">
        <v>2063.89</v>
      </c>
      <c r="Y154" s="12">
        <v>3.02</v>
      </c>
      <c r="Z154" s="7">
        <v>747.38</v>
      </c>
      <c r="AA154" s="45">
        <v>2.73</v>
      </c>
      <c r="AB154" s="45">
        <v>477.32</v>
      </c>
      <c r="AC154" s="45">
        <v>3.53</v>
      </c>
      <c r="AD154" s="45">
        <v>270.06</v>
      </c>
      <c r="AE154" s="51">
        <v>3.5</v>
      </c>
      <c r="AF154" s="50">
        <v>393.27070189599999</v>
      </c>
      <c r="AG154" s="47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2"/>
      <c r="AR154" s="72"/>
    </row>
    <row r="155" spans="1:44" x14ac:dyDescent="0.35">
      <c r="A155" s="16">
        <v>43191</v>
      </c>
      <c r="B155" s="43">
        <v>84929.461438882005</v>
      </c>
      <c r="C155" s="43">
        <v>18504.617022806</v>
      </c>
      <c r="D155" s="43">
        <v>44979.317373883998</v>
      </c>
      <c r="E155" s="44">
        <v>8237.5531281860003</v>
      </c>
      <c r="F155" s="43">
        <v>156650.94896375801</v>
      </c>
      <c r="G155" s="12">
        <v>21.2</v>
      </c>
      <c r="H155" s="7">
        <v>2003.16</v>
      </c>
      <c r="I155" s="45">
        <v>27.27</v>
      </c>
      <c r="J155" s="45">
        <v>830.46</v>
      </c>
      <c r="K155" s="45">
        <v>7.81</v>
      </c>
      <c r="L155" s="45">
        <v>265.68</v>
      </c>
      <c r="M155" s="45">
        <v>13.08</v>
      </c>
      <c r="N155" s="45">
        <v>503.99</v>
      </c>
      <c r="O155" s="45">
        <v>27.68</v>
      </c>
      <c r="P155" s="45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5">
        <v>4.43</v>
      </c>
      <c r="V155" s="45">
        <v>2309.7199999999998</v>
      </c>
      <c r="W155" s="45">
        <v>7.86</v>
      </c>
      <c r="X155" s="45">
        <v>1906.91</v>
      </c>
      <c r="Y155" s="12">
        <v>3.15</v>
      </c>
      <c r="Z155" s="7">
        <v>906.35</v>
      </c>
      <c r="AA155" s="45">
        <v>2.93</v>
      </c>
      <c r="AB155" s="45">
        <v>542.34</v>
      </c>
      <c r="AC155" s="45">
        <v>3.48</v>
      </c>
      <c r="AD155" s="45">
        <v>364.01</v>
      </c>
      <c r="AE155" s="51">
        <v>3.45</v>
      </c>
      <c r="AF155" s="50">
        <v>400.67730032399999</v>
      </c>
      <c r="AG155" s="47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2"/>
      <c r="AR155" s="72"/>
    </row>
    <row r="156" spans="1:44" x14ac:dyDescent="0.35">
      <c r="A156" s="16">
        <v>43221</v>
      </c>
      <c r="B156" s="43">
        <v>86289.316971200999</v>
      </c>
      <c r="C156" s="43">
        <v>18590.374255819999</v>
      </c>
      <c r="D156" s="43">
        <v>45299.764455671997</v>
      </c>
      <c r="E156" s="44">
        <v>8985.3066742970004</v>
      </c>
      <c r="F156" s="43">
        <v>159164.76235698999</v>
      </c>
      <c r="G156" s="12">
        <v>20.98</v>
      </c>
      <c r="H156" s="7">
        <v>1939.7200000000003</v>
      </c>
      <c r="I156" s="45">
        <v>26.5</v>
      </c>
      <c r="J156" s="45">
        <v>830.85</v>
      </c>
      <c r="K156" s="45">
        <v>7.91</v>
      </c>
      <c r="L156" s="45">
        <v>245.36</v>
      </c>
      <c r="M156" s="45">
        <v>12.97</v>
      </c>
      <c r="N156" s="45">
        <v>475.77</v>
      </c>
      <c r="O156" s="45">
        <v>27.25</v>
      </c>
      <c r="P156" s="45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5">
        <v>4.62</v>
      </c>
      <c r="V156" s="45">
        <v>2417.77</v>
      </c>
      <c r="W156" s="45">
        <v>6.86</v>
      </c>
      <c r="X156" s="45">
        <v>3426.14</v>
      </c>
      <c r="Y156" s="12">
        <v>3.22</v>
      </c>
      <c r="Z156" s="7">
        <v>973.48</v>
      </c>
      <c r="AA156" s="45">
        <v>2.89</v>
      </c>
      <c r="AB156" s="45">
        <v>640.39</v>
      </c>
      <c r="AC156" s="45">
        <v>3.86</v>
      </c>
      <c r="AD156" s="45">
        <v>333.09</v>
      </c>
      <c r="AE156" s="51">
        <v>3.41</v>
      </c>
      <c r="AF156" s="50">
        <v>363.57390800000002</v>
      </c>
      <c r="AG156" s="47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2"/>
      <c r="AR156" s="72"/>
    </row>
    <row r="157" spans="1:44" x14ac:dyDescent="0.35">
      <c r="A157" s="16">
        <v>43252</v>
      </c>
      <c r="B157" s="43">
        <v>87137.358383300001</v>
      </c>
      <c r="C157" s="43">
        <v>18666.342906389</v>
      </c>
      <c r="D157" s="43">
        <v>45673.640412107001</v>
      </c>
      <c r="E157" s="44">
        <v>9315.8975243059995</v>
      </c>
      <c r="F157" s="43">
        <v>160793.23922610198</v>
      </c>
      <c r="G157" s="12">
        <v>21.29</v>
      </c>
      <c r="H157" s="7">
        <v>1893.29</v>
      </c>
      <c r="I157" s="45">
        <v>26.64</v>
      </c>
      <c r="J157" s="45">
        <v>840.2</v>
      </c>
      <c r="K157" s="45">
        <v>8.2799999999999994</v>
      </c>
      <c r="L157" s="45">
        <v>208.07</v>
      </c>
      <c r="M157" s="45">
        <v>12.7</v>
      </c>
      <c r="N157" s="45">
        <v>473.42</v>
      </c>
      <c r="O157" s="45">
        <v>27.41</v>
      </c>
      <c r="P157" s="45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5">
        <v>4.71</v>
      </c>
      <c r="V157" s="45">
        <v>2159.41</v>
      </c>
      <c r="W157" s="45">
        <v>6.7</v>
      </c>
      <c r="X157" s="45">
        <v>2601.25</v>
      </c>
      <c r="Y157" s="12">
        <v>3.38</v>
      </c>
      <c r="Z157" s="7">
        <v>930.43000000000006</v>
      </c>
      <c r="AA157" s="45">
        <v>3.21</v>
      </c>
      <c r="AB157" s="45">
        <v>531.20000000000005</v>
      </c>
      <c r="AC157" s="45">
        <v>3.61</v>
      </c>
      <c r="AD157" s="45">
        <v>399.23</v>
      </c>
      <c r="AE157" s="51">
        <v>3.34</v>
      </c>
      <c r="AF157" s="50">
        <v>386.001651907</v>
      </c>
      <c r="AG157" s="47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2"/>
      <c r="AR157" s="72"/>
    </row>
    <row r="158" spans="1:44" x14ac:dyDescent="0.35">
      <c r="A158" s="16">
        <v>43282</v>
      </c>
      <c r="B158" s="43">
        <v>87318.713103764996</v>
      </c>
      <c r="C158" s="43">
        <v>18766.560960620998</v>
      </c>
      <c r="D158" s="43">
        <v>45936.223102748998</v>
      </c>
      <c r="E158" s="44">
        <v>9199.7877206550002</v>
      </c>
      <c r="F158" s="43">
        <v>161221.28488779001</v>
      </c>
      <c r="G158" s="12">
        <v>20.98</v>
      </c>
      <c r="H158" s="7">
        <v>1875.9299999999998</v>
      </c>
      <c r="I158" s="45">
        <v>26.27</v>
      </c>
      <c r="J158" s="45">
        <v>789.69</v>
      </c>
      <c r="K158" s="45">
        <v>8.01</v>
      </c>
      <c r="L158" s="45">
        <v>230.1</v>
      </c>
      <c r="M158" s="45">
        <v>13.19</v>
      </c>
      <c r="N158" s="45">
        <v>463.25</v>
      </c>
      <c r="O158" s="45">
        <v>27.14</v>
      </c>
      <c r="P158" s="45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5">
        <v>4.33</v>
      </c>
      <c r="V158" s="45">
        <v>2135.8000000000002</v>
      </c>
      <c r="W158" s="45">
        <v>7.53</v>
      </c>
      <c r="X158" s="45">
        <v>2177.64</v>
      </c>
      <c r="Y158" s="12">
        <v>3.62</v>
      </c>
      <c r="Z158" s="7">
        <v>984.43000000000006</v>
      </c>
      <c r="AA158" s="45">
        <v>3.59</v>
      </c>
      <c r="AB158" s="45">
        <v>600.33000000000004</v>
      </c>
      <c r="AC158" s="45">
        <v>3.67</v>
      </c>
      <c r="AD158" s="45">
        <v>384.1</v>
      </c>
      <c r="AE158" s="51">
        <v>3.33</v>
      </c>
      <c r="AF158" s="50">
        <v>350.81</v>
      </c>
      <c r="AG158" s="47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2"/>
      <c r="AR158" s="72"/>
    </row>
    <row r="159" spans="1:44" x14ac:dyDescent="0.35">
      <c r="A159" s="16">
        <v>43313</v>
      </c>
      <c r="B159" s="43">
        <v>88775.140863936002</v>
      </c>
      <c r="C159" s="43">
        <v>18972.618991502</v>
      </c>
      <c r="D159" s="43">
        <v>46342.329798842999</v>
      </c>
      <c r="E159" s="44">
        <v>9599.64946126</v>
      </c>
      <c r="F159" s="43">
        <v>163689.73911554099</v>
      </c>
      <c r="G159" s="12">
        <v>20.46</v>
      </c>
      <c r="H159" s="7">
        <v>2093.12</v>
      </c>
      <c r="I159" s="45">
        <v>26.08</v>
      </c>
      <c r="J159" s="45">
        <v>851.53</v>
      </c>
      <c r="K159" s="45">
        <v>7.6</v>
      </c>
      <c r="L159" s="45">
        <v>240.36</v>
      </c>
      <c r="M159" s="45">
        <v>12.89</v>
      </c>
      <c r="N159" s="45">
        <v>582.82000000000005</v>
      </c>
      <c r="O159" s="45">
        <v>27.1</v>
      </c>
      <c r="P159" s="45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5">
        <v>4.57</v>
      </c>
      <c r="V159" s="45">
        <v>1927.91</v>
      </c>
      <c r="W159" s="45">
        <v>7.19</v>
      </c>
      <c r="X159" s="45">
        <v>2559.98</v>
      </c>
      <c r="Y159" s="12">
        <v>3.45</v>
      </c>
      <c r="Z159" s="7">
        <v>923.38000000000011</v>
      </c>
      <c r="AA159" s="45">
        <v>3.33</v>
      </c>
      <c r="AB159" s="45">
        <v>401.67</v>
      </c>
      <c r="AC159" s="45">
        <v>3.55</v>
      </c>
      <c r="AD159" s="45">
        <v>521.71</v>
      </c>
      <c r="AE159" s="51">
        <v>3.23</v>
      </c>
      <c r="AF159" s="50">
        <v>415.2</v>
      </c>
      <c r="AG159" s="47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2"/>
      <c r="AR159" s="72"/>
    </row>
    <row r="160" spans="1:44" x14ac:dyDescent="0.35">
      <c r="A160" s="16">
        <v>43344</v>
      </c>
      <c r="B160" s="43">
        <v>89204.980325288998</v>
      </c>
      <c r="C160" s="43">
        <v>19052.451560258</v>
      </c>
      <c r="D160" s="43">
        <v>46676.205775212999</v>
      </c>
      <c r="E160" s="44">
        <v>9122.8474363610003</v>
      </c>
      <c r="F160" s="43">
        <v>164056.48509712098</v>
      </c>
      <c r="G160" s="12">
        <v>21.32</v>
      </c>
      <c r="H160" s="7">
        <v>1831.22</v>
      </c>
      <c r="I160" s="45">
        <v>26.36</v>
      </c>
      <c r="J160" s="45">
        <v>848.26</v>
      </c>
      <c r="K160" s="45">
        <v>7.96</v>
      </c>
      <c r="L160" s="45">
        <v>199.77</v>
      </c>
      <c r="M160" s="45">
        <v>12.78</v>
      </c>
      <c r="N160" s="45">
        <v>430.04</v>
      </c>
      <c r="O160" s="45">
        <v>27.17</v>
      </c>
      <c r="P160" s="45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5">
        <v>4.4400000000000004</v>
      </c>
      <c r="V160" s="45">
        <v>1851.98</v>
      </c>
      <c r="W160" s="45">
        <v>6.65</v>
      </c>
      <c r="X160" s="45">
        <v>2449.85</v>
      </c>
      <c r="Y160" s="12">
        <v>3.57</v>
      </c>
      <c r="Z160" s="7">
        <v>803.73</v>
      </c>
      <c r="AA160" s="45">
        <v>3.58</v>
      </c>
      <c r="AB160" s="45">
        <v>333.88</v>
      </c>
      <c r="AC160" s="45">
        <v>3.56</v>
      </c>
      <c r="AD160" s="45">
        <v>469.85</v>
      </c>
      <c r="AE160" s="51">
        <v>3.22</v>
      </c>
      <c r="AF160" s="50">
        <v>331.73</v>
      </c>
      <c r="AG160" s="47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2"/>
      <c r="AR160" s="72"/>
    </row>
    <row r="161" spans="1:44" x14ac:dyDescent="0.35">
      <c r="A161" s="16">
        <v>43374</v>
      </c>
      <c r="B161" s="43">
        <v>89863.317777870994</v>
      </c>
      <c r="C161" s="43">
        <v>19289.991502703</v>
      </c>
      <c r="D161" s="43">
        <v>47074.835853370001</v>
      </c>
      <c r="E161" s="44">
        <v>9667.0482993770001</v>
      </c>
      <c r="F161" s="43">
        <v>165895.19343332099</v>
      </c>
      <c r="G161" s="12">
        <v>20.13</v>
      </c>
      <c r="H161" s="7">
        <v>2163.15</v>
      </c>
      <c r="I161" s="45">
        <v>25.73</v>
      </c>
      <c r="J161" s="45">
        <v>863.52</v>
      </c>
      <c r="K161" s="45">
        <v>7.47</v>
      </c>
      <c r="L161" s="45">
        <v>296.52999999999997</v>
      </c>
      <c r="M161" s="45">
        <v>13.07</v>
      </c>
      <c r="N161" s="45">
        <v>568.19000000000005</v>
      </c>
      <c r="O161" s="45">
        <v>26.89</v>
      </c>
      <c r="P161" s="45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5">
        <v>4.6900000000000004</v>
      </c>
      <c r="V161" s="45">
        <v>2197.6</v>
      </c>
      <c r="W161" s="45">
        <v>6.55</v>
      </c>
      <c r="X161" s="45">
        <v>3071.36</v>
      </c>
      <c r="Y161" s="12">
        <v>3.72</v>
      </c>
      <c r="Z161" s="7">
        <v>886.55</v>
      </c>
      <c r="AA161" s="45">
        <v>3.46</v>
      </c>
      <c r="AB161" s="45">
        <v>491.36</v>
      </c>
      <c r="AC161" s="45">
        <v>4.05</v>
      </c>
      <c r="AD161" s="45">
        <v>395.19</v>
      </c>
      <c r="AE161" s="51">
        <v>3.17</v>
      </c>
      <c r="AF161" s="50">
        <v>424.25</v>
      </c>
      <c r="AG161" s="47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2"/>
      <c r="AR161" s="72"/>
    </row>
    <row r="162" spans="1:44" x14ac:dyDescent="0.35">
      <c r="A162" s="16">
        <v>43405</v>
      </c>
      <c r="B162" s="43">
        <v>90742.530342915998</v>
      </c>
      <c r="C162" s="43">
        <v>19532.641386359999</v>
      </c>
      <c r="D162" s="43">
        <v>47545.128217541998</v>
      </c>
      <c r="E162" s="44">
        <v>9345.9850680510008</v>
      </c>
      <c r="F162" s="43">
        <v>167166.285014869</v>
      </c>
      <c r="G162" s="12">
        <v>20.71</v>
      </c>
      <c r="H162" s="7">
        <v>2190.7600000000002</v>
      </c>
      <c r="I162" s="45">
        <v>26.02</v>
      </c>
      <c r="J162" s="45">
        <v>880.59</v>
      </c>
      <c r="K162" s="45">
        <v>7.22</v>
      </c>
      <c r="L162" s="45">
        <v>265.67</v>
      </c>
      <c r="M162" s="45">
        <v>13.29</v>
      </c>
      <c r="N162" s="45">
        <v>537.61</v>
      </c>
      <c r="O162" s="45">
        <v>26.42</v>
      </c>
      <c r="P162" s="45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5">
        <v>4.74</v>
      </c>
      <c r="V162" s="45">
        <v>2403.0700000000002</v>
      </c>
      <c r="W162" s="45">
        <v>6.74</v>
      </c>
      <c r="X162" s="45">
        <v>2741.68</v>
      </c>
      <c r="Y162" s="12">
        <v>4</v>
      </c>
      <c r="Z162" s="7">
        <v>723.48</v>
      </c>
      <c r="AA162" s="45">
        <v>3.81</v>
      </c>
      <c r="AB162" s="45">
        <v>322.74</v>
      </c>
      <c r="AC162" s="45">
        <v>4.1500000000000004</v>
      </c>
      <c r="AD162" s="45">
        <v>400.74</v>
      </c>
      <c r="AE162" s="51">
        <v>3.23</v>
      </c>
      <c r="AF162" s="50">
        <v>434.63</v>
      </c>
      <c r="AG162" s="47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2"/>
      <c r="AR162" s="72"/>
    </row>
    <row r="163" spans="1:44" x14ac:dyDescent="0.35">
      <c r="A163" s="16">
        <v>43435</v>
      </c>
      <c r="B163" s="43">
        <v>91402.661270019002</v>
      </c>
      <c r="C163" s="43">
        <v>19630.781323176001</v>
      </c>
      <c r="D163" s="43">
        <v>47976.332550259001</v>
      </c>
      <c r="E163" s="44">
        <v>9538.6109966170006</v>
      </c>
      <c r="F163" s="43">
        <v>168548.38614007103</v>
      </c>
      <c r="G163" s="12">
        <v>20.58</v>
      </c>
      <c r="H163" s="7">
        <v>2054.94</v>
      </c>
      <c r="I163" s="45">
        <v>25.95</v>
      </c>
      <c r="J163" s="45">
        <v>889.63</v>
      </c>
      <c r="K163" s="45">
        <v>6.55</v>
      </c>
      <c r="L163" s="45">
        <v>282.35000000000002</v>
      </c>
      <c r="M163" s="45">
        <v>13.46</v>
      </c>
      <c r="N163" s="45">
        <v>474.31</v>
      </c>
      <c r="O163" s="45">
        <v>26.86</v>
      </c>
      <c r="P163" s="45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5">
        <v>4.9000000000000004</v>
      </c>
      <c r="V163" s="45">
        <v>2132.19</v>
      </c>
      <c r="W163" s="45">
        <v>6.74</v>
      </c>
      <c r="X163" s="45">
        <v>2659.57</v>
      </c>
      <c r="Y163" s="12">
        <v>3.92</v>
      </c>
      <c r="Z163" s="7">
        <v>1241.68</v>
      </c>
      <c r="AA163" s="45">
        <v>3.75</v>
      </c>
      <c r="AB163" s="45">
        <v>853.22</v>
      </c>
      <c r="AC163" s="45">
        <v>4.28</v>
      </c>
      <c r="AD163" s="45">
        <v>388.46</v>
      </c>
      <c r="AE163" s="51">
        <v>3.28</v>
      </c>
      <c r="AF163" s="50">
        <v>458.65</v>
      </c>
      <c r="AG163" s="47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2"/>
      <c r="AR163" s="72"/>
    </row>
    <row r="164" spans="1:44" x14ac:dyDescent="0.35">
      <c r="A164" s="17">
        <v>43466</v>
      </c>
      <c r="B164" s="43">
        <v>90887.778176068998</v>
      </c>
      <c r="C164" s="43">
        <v>19783.876074825999</v>
      </c>
      <c r="D164" s="43">
        <v>48286.273456103001</v>
      </c>
      <c r="E164" s="44">
        <v>9213.4645025520003</v>
      </c>
      <c r="F164" s="43">
        <v>168171.39220954999</v>
      </c>
      <c r="G164" s="12">
        <v>21.55</v>
      </c>
      <c r="H164" s="7">
        <v>2148.52</v>
      </c>
      <c r="I164" s="45">
        <v>26.27</v>
      </c>
      <c r="J164" s="45">
        <v>896.73</v>
      </c>
      <c r="K164" s="45">
        <v>9.64</v>
      </c>
      <c r="L164" s="45">
        <v>262.93</v>
      </c>
      <c r="M164" s="45">
        <v>14.04</v>
      </c>
      <c r="N164" s="45">
        <v>501.58</v>
      </c>
      <c r="O164" s="45">
        <v>27</v>
      </c>
      <c r="P164" s="45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5">
        <v>4.9000000000000004</v>
      </c>
      <c r="V164" s="45">
        <v>2220.6</v>
      </c>
      <c r="W164" s="45">
        <v>6.9</v>
      </c>
      <c r="X164" s="45">
        <v>2927.79</v>
      </c>
      <c r="Y164" s="12">
        <v>3.91</v>
      </c>
      <c r="Z164" s="7">
        <v>1154.07</v>
      </c>
      <c r="AA164" s="45">
        <v>3.69</v>
      </c>
      <c r="AB164" s="45">
        <v>704.67</v>
      </c>
      <c r="AC164" s="45">
        <v>4.26</v>
      </c>
      <c r="AD164" s="45">
        <v>449.4</v>
      </c>
      <c r="AE164" s="51">
        <v>3.24</v>
      </c>
      <c r="AF164" s="50">
        <v>433.28</v>
      </c>
      <c r="AG164" s="47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2"/>
      <c r="AR164" s="72"/>
    </row>
    <row r="165" spans="1:44" x14ac:dyDescent="0.35">
      <c r="A165" s="16">
        <v>43497</v>
      </c>
      <c r="B165" s="43">
        <v>91308.365356007998</v>
      </c>
      <c r="C165" s="43">
        <v>19835.307500745999</v>
      </c>
      <c r="D165" s="43">
        <v>48511.196417373001</v>
      </c>
      <c r="E165" s="44">
        <v>9250.5042197660005</v>
      </c>
      <c r="F165" s="43">
        <v>168905.37349389301</v>
      </c>
      <c r="G165" s="12">
        <v>22.14</v>
      </c>
      <c r="H165" s="7">
        <v>1890.33</v>
      </c>
      <c r="I165" s="45">
        <v>26.33</v>
      </c>
      <c r="J165" s="45">
        <v>903.3</v>
      </c>
      <c r="K165" s="45">
        <v>10.039999999999999</v>
      </c>
      <c r="L165" s="45">
        <v>211.09</v>
      </c>
      <c r="M165" s="45">
        <v>13.78</v>
      </c>
      <c r="N165" s="45">
        <v>399.78</v>
      </c>
      <c r="O165" s="45">
        <v>27.74</v>
      </c>
      <c r="P165" s="45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5">
        <v>5.08</v>
      </c>
      <c r="V165" s="45">
        <v>1416.64</v>
      </c>
      <c r="W165" s="45">
        <v>7.27</v>
      </c>
      <c r="X165" s="45">
        <v>2428.75</v>
      </c>
      <c r="Y165" s="12">
        <v>4.0199999999999996</v>
      </c>
      <c r="Z165" s="7">
        <v>792.84999999999991</v>
      </c>
      <c r="AA165" s="45">
        <v>3.85</v>
      </c>
      <c r="AB165" s="45">
        <v>470.82</v>
      </c>
      <c r="AC165" s="45">
        <v>4.28</v>
      </c>
      <c r="AD165" s="45">
        <v>322.02999999999997</v>
      </c>
      <c r="AE165" s="51">
        <v>3.23</v>
      </c>
      <c r="AF165" s="50">
        <v>330.47</v>
      </c>
      <c r="AG165" s="47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2"/>
      <c r="AR165" s="72"/>
    </row>
    <row r="166" spans="1:44" x14ac:dyDescent="0.35">
      <c r="A166" s="16">
        <v>43525</v>
      </c>
      <c r="B166" s="43">
        <v>92040.679403258997</v>
      </c>
      <c r="C166" s="43">
        <v>19970.940940296001</v>
      </c>
      <c r="D166" s="43">
        <v>48817.951549051002</v>
      </c>
      <c r="E166" s="44">
        <v>9595.7441438429996</v>
      </c>
      <c r="F166" s="43">
        <v>170425.31603644899</v>
      </c>
      <c r="G166" s="12">
        <v>20.95</v>
      </c>
      <c r="H166" s="7">
        <v>2145.59</v>
      </c>
      <c r="I166" s="45">
        <v>27.05</v>
      </c>
      <c r="J166" s="45">
        <v>915.06</v>
      </c>
      <c r="K166" s="45">
        <v>8.16</v>
      </c>
      <c r="L166" s="45">
        <v>263.11</v>
      </c>
      <c r="M166" s="45">
        <v>12.26</v>
      </c>
      <c r="N166" s="45">
        <v>571.28</v>
      </c>
      <c r="O166" s="45">
        <v>27.87</v>
      </c>
      <c r="P166" s="45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5">
        <v>4.79</v>
      </c>
      <c r="V166" s="45">
        <v>2278.9299999999998</v>
      </c>
      <c r="W166" s="45">
        <v>8.19</v>
      </c>
      <c r="X166" s="45">
        <v>2350.46</v>
      </c>
      <c r="Y166" s="12">
        <v>3.75</v>
      </c>
      <c r="Z166" s="7">
        <v>973.68000000000006</v>
      </c>
      <c r="AA166" s="45">
        <v>3.5</v>
      </c>
      <c r="AB166" s="45">
        <v>668.38</v>
      </c>
      <c r="AC166" s="45">
        <v>4.29</v>
      </c>
      <c r="AD166" s="45">
        <v>305.3</v>
      </c>
      <c r="AE166" s="51">
        <v>3.18</v>
      </c>
      <c r="AF166" s="50">
        <v>391.54</v>
      </c>
      <c r="AG166" s="47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2"/>
      <c r="AR166" s="72"/>
    </row>
    <row r="167" spans="1:44" x14ac:dyDescent="0.35">
      <c r="A167" s="16">
        <v>43556</v>
      </c>
      <c r="B167" s="43">
        <v>92533.225858081001</v>
      </c>
      <c r="C167" s="43">
        <v>20127.572642643001</v>
      </c>
      <c r="D167" s="43">
        <v>49222.652432315997</v>
      </c>
      <c r="E167" s="44">
        <v>9689.8760606239994</v>
      </c>
      <c r="F167" s="43">
        <v>171573.326993664</v>
      </c>
      <c r="G167" s="12">
        <v>21.04</v>
      </c>
      <c r="H167" s="7">
        <v>2094.09</v>
      </c>
      <c r="I167" s="45">
        <v>26.8</v>
      </c>
      <c r="J167" s="45">
        <v>884.82</v>
      </c>
      <c r="K167" s="45">
        <v>9.0500000000000007</v>
      </c>
      <c r="L167" s="45">
        <v>282.83999999999997</v>
      </c>
      <c r="M167" s="45">
        <v>12.59</v>
      </c>
      <c r="N167" s="45">
        <v>517.11</v>
      </c>
      <c r="O167" s="45">
        <v>27.54</v>
      </c>
      <c r="P167" s="45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5">
        <v>4.8099999999999996</v>
      </c>
      <c r="V167" s="45">
        <v>2176.0700000000002</v>
      </c>
      <c r="W167" s="45">
        <v>6.86</v>
      </c>
      <c r="X167" s="45">
        <v>3689.85</v>
      </c>
      <c r="Y167" s="12">
        <v>3.74</v>
      </c>
      <c r="Z167" s="7">
        <v>981.38</v>
      </c>
      <c r="AA167" s="45">
        <v>3.44</v>
      </c>
      <c r="AB167" s="45">
        <v>625.88</v>
      </c>
      <c r="AC167" s="45">
        <v>4.28</v>
      </c>
      <c r="AD167" s="45">
        <v>355.5</v>
      </c>
      <c r="AE167" s="51">
        <v>3.04</v>
      </c>
      <c r="AF167" s="50">
        <v>398.03</v>
      </c>
      <c r="AG167" s="47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2"/>
      <c r="AR167" s="72"/>
    </row>
    <row r="168" spans="1:44" x14ac:dyDescent="0.35">
      <c r="A168" s="16">
        <v>43586</v>
      </c>
      <c r="B168" s="43">
        <v>93709.548726565001</v>
      </c>
      <c r="C168" s="43">
        <v>20194.263787120999</v>
      </c>
      <c r="D168" s="43">
        <v>49716.517449600004</v>
      </c>
      <c r="E168" s="44">
        <v>10197.904407024</v>
      </c>
      <c r="F168" s="43">
        <v>173818.23437031001</v>
      </c>
      <c r="G168" s="12">
        <v>20.59</v>
      </c>
      <c r="H168" s="7">
        <v>2074.77</v>
      </c>
      <c r="I168" s="45">
        <v>25.97</v>
      </c>
      <c r="J168" s="45">
        <v>897.9</v>
      </c>
      <c r="K168" s="45">
        <v>8.81</v>
      </c>
      <c r="L168" s="45">
        <v>257.33</v>
      </c>
      <c r="M168" s="45">
        <v>12.22</v>
      </c>
      <c r="N168" s="45">
        <v>526.39</v>
      </c>
      <c r="O168" s="45">
        <v>27.2</v>
      </c>
      <c r="P168" s="45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5">
        <v>4.82</v>
      </c>
      <c r="V168" s="45">
        <v>2206.62</v>
      </c>
      <c r="W168" s="45">
        <v>5.78</v>
      </c>
      <c r="X168" s="45">
        <v>3958.31</v>
      </c>
      <c r="Y168" s="12">
        <v>3.77</v>
      </c>
      <c r="Z168" s="7">
        <v>1193.79</v>
      </c>
      <c r="AA168" s="45">
        <v>3.56</v>
      </c>
      <c r="AB168" s="45">
        <v>802.35</v>
      </c>
      <c r="AC168" s="45">
        <v>4.21</v>
      </c>
      <c r="AD168" s="45">
        <v>391.44</v>
      </c>
      <c r="AE168" s="51">
        <v>2.9</v>
      </c>
      <c r="AF168" s="50">
        <v>424.32</v>
      </c>
      <c r="AG168" s="47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2"/>
      <c r="AR168" s="72"/>
    </row>
    <row r="169" spans="1:44" x14ac:dyDescent="0.35">
      <c r="A169" s="16">
        <v>43617</v>
      </c>
      <c r="B169" s="43">
        <v>93657.771326007001</v>
      </c>
      <c r="C169" s="43">
        <v>20182.88986349</v>
      </c>
      <c r="D169" s="43">
        <v>50280.207700885003</v>
      </c>
      <c r="E169" s="44">
        <v>9826.8078160469995</v>
      </c>
      <c r="F169" s="43">
        <v>173947.67670642899</v>
      </c>
      <c r="G169" s="12">
        <v>20.74</v>
      </c>
      <c r="H169" s="7">
        <v>1881.3000000000002</v>
      </c>
      <c r="I169" s="45">
        <v>25.92</v>
      </c>
      <c r="J169" s="45">
        <v>827.51</v>
      </c>
      <c r="K169" s="45">
        <v>9.1300000000000008</v>
      </c>
      <c r="L169" s="45">
        <v>196.19</v>
      </c>
      <c r="M169" s="45">
        <v>12.08</v>
      </c>
      <c r="N169" s="45">
        <v>496.04</v>
      </c>
      <c r="O169" s="45">
        <v>27.08</v>
      </c>
      <c r="P169" s="45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5">
        <v>4.5199999999999996</v>
      </c>
      <c r="V169" s="45">
        <v>2200.5500000000002</v>
      </c>
      <c r="W169" s="45">
        <v>5.64</v>
      </c>
      <c r="X169" s="45">
        <v>3650.58</v>
      </c>
      <c r="Y169" s="12">
        <v>3.47</v>
      </c>
      <c r="Z169" s="7">
        <v>949.15</v>
      </c>
      <c r="AA169" s="45">
        <v>3.14</v>
      </c>
      <c r="AB169" s="45">
        <v>600</v>
      </c>
      <c r="AC169" s="45">
        <v>4.03</v>
      </c>
      <c r="AD169" s="45">
        <v>349.15</v>
      </c>
      <c r="AE169" s="51">
        <v>2.78</v>
      </c>
      <c r="AF169" s="50">
        <v>423.33</v>
      </c>
      <c r="AG169" s="47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2"/>
      <c r="AR169" s="72"/>
    </row>
    <row r="170" spans="1:44" x14ac:dyDescent="0.35">
      <c r="A170" s="16">
        <v>43647</v>
      </c>
      <c r="B170" s="43">
        <v>93858.059781032003</v>
      </c>
      <c r="C170" s="43">
        <v>20277.338874672001</v>
      </c>
      <c r="D170" s="43">
        <v>50802.515724374003</v>
      </c>
      <c r="E170" s="44">
        <v>9940.0069403840007</v>
      </c>
      <c r="F170" s="43">
        <v>174877.92132046202</v>
      </c>
      <c r="G170" s="12">
        <v>20.49</v>
      </c>
      <c r="H170" s="7">
        <v>2201.5299999999997</v>
      </c>
      <c r="I170" s="45">
        <v>25.33</v>
      </c>
      <c r="J170" s="45">
        <v>983.62</v>
      </c>
      <c r="K170" s="45">
        <v>9.5399999999999991</v>
      </c>
      <c r="L170" s="45">
        <v>243.95</v>
      </c>
      <c r="M170" s="45">
        <v>12.2</v>
      </c>
      <c r="N170" s="45">
        <v>559.62</v>
      </c>
      <c r="O170" s="45">
        <v>26.66</v>
      </c>
      <c r="P170" s="45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5">
        <v>4.38</v>
      </c>
      <c r="V170" s="45">
        <v>2067.66</v>
      </c>
      <c r="W170" s="45">
        <v>5.94</v>
      </c>
      <c r="X170" s="45">
        <v>3285.78</v>
      </c>
      <c r="Y170" s="12">
        <v>3.67</v>
      </c>
      <c r="Z170" s="7">
        <v>890.2</v>
      </c>
      <c r="AA170" s="45">
        <v>3.43</v>
      </c>
      <c r="AB170" s="45">
        <v>432.79</v>
      </c>
      <c r="AC170" s="45">
        <v>3.9</v>
      </c>
      <c r="AD170" s="45">
        <v>457.41</v>
      </c>
      <c r="AE170" s="51">
        <v>2.5499999999999998</v>
      </c>
      <c r="AF170" s="50">
        <v>477.82</v>
      </c>
      <c r="AG170" s="47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2"/>
      <c r="AR170" s="72"/>
    </row>
    <row r="171" spans="1:44" x14ac:dyDescent="0.35">
      <c r="A171" s="16">
        <v>43678</v>
      </c>
      <c r="B171" s="43">
        <v>95324.067455331999</v>
      </c>
      <c r="C171" s="43">
        <v>20449.450154195001</v>
      </c>
      <c r="D171" s="43">
        <v>51269.990066074002</v>
      </c>
      <c r="E171" s="44">
        <v>10257.462761425</v>
      </c>
      <c r="F171" s="43">
        <v>177300.970437026</v>
      </c>
      <c r="G171" s="12">
        <v>19.77</v>
      </c>
      <c r="H171" s="7">
        <v>2205.75</v>
      </c>
      <c r="I171" s="45">
        <v>24.93</v>
      </c>
      <c r="J171" s="45">
        <v>958.09</v>
      </c>
      <c r="K171" s="45">
        <v>8.7200000000000006</v>
      </c>
      <c r="L171" s="45">
        <v>244.24</v>
      </c>
      <c r="M171" s="45">
        <v>11.68</v>
      </c>
      <c r="N171" s="45">
        <v>603.55999999999995</v>
      </c>
      <c r="O171" s="45">
        <v>26.36</v>
      </c>
      <c r="P171" s="45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5">
        <v>4.07</v>
      </c>
      <c r="V171" s="45">
        <v>2052.9299999999998</v>
      </c>
      <c r="W171" s="45">
        <v>6.32</v>
      </c>
      <c r="X171" s="45">
        <v>3165.98</v>
      </c>
      <c r="Y171" s="12">
        <v>3.54</v>
      </c>
      <c r="Z171" s="7">
        <v>867.76</v>
      </c>
      <c r="AA171" s="45">
        <v>3.39</v>
      </c>
      <c r="AB171" s="45">
        <v>480.05</v>
      </c>
      <c r="AC171" s="45">
        <v>3.72</v>
      </c>
      <c r="AD171" s="45">
        <v>387.71</v>
      </c>
      <c r="AE171" s="51">
        <v>2.38</v>
      </c>
      <c r="AF171" s="50">
        <v>554.5</v>
      </c>
      <c r="AG171" s="47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2"/>
      <c r="AR171" s="72"/>
    </row>
    <row r="172" spans="1:44" x14ac:dyDescent="0.35">
      <c r="A172" s="16">
        <v>43709</v>
      </c>
      <c r="B172" s="43">
        <v>96566.045392322994</v>
      </c>
      <c r="C172" s="43">
        <v>20496.861070104002</v>
      </c>
      <c r="D172" s="43">
        <v>51689.292335767001</v>
      </c>
      <c r="E172" s="44">
        <v>10318.485056304</v>
      </c>
      <c r="F172" s="43">
        <v>179070.683854498</v>
      </c>
      <c r="G172" s="12">
        <v>19.96</v>
      </c>
      <c r="H172" s="7">
        <v>2103.34</v>
      </c>
      <c r="I172" s="45">
        <v>24.72</v>
      </c>
      <c r="J172" s="45">
        <v>988.79</v>
      </c>
      <c r="K172" s="45">
        <v>8.07</v>
      </c>
      <c r="L172" s="45">
        <v>230.71</v>
      </c>
      <c r="M172" s="45">
        <v>11.4</v>
      </c>
      <c r="N172" s="45">
        <v>504.91</v>
      </c>
      <c r="O172" s="45">
        <v>26.17</v>
      </c>
      <c r="P172" s="45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5">
        <v>3.7</v>
      </c>
      <c r="V172" s="45">
        <v>2384.5700000000002</v>
      </c>
      <c r="W172" s="45">
        <v>5.51</v>
      </c>
      <c r="X172" s="45">
        <v>3095.84</v>
      </c>
      <c r="Y172" s="12">
        <v>3.48</v>
      </c>
      <c r="Z172" s="7">
        <v>798.75</v>
      </c>
      <c r="AA172" s="45">
        <v>3.3</v>
      </c>
      <c r="AB172" s="45">
        <v>439.32</v>
      </c>
      <c r="AC172" s="45">
        <v>3.69</v>
      </c>
      <c r="AD172" s="45">
        <v>359.43</v>
      </c>
      <c r="AE172" s="51">
        <v>2.17</v>
      </c>
      <c r="AF172" s="50">
        <v>568.62</v>
      </c>
      <c r="AG172" s="47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2"/>
      <c r="AR172" s="72"/>
    </row>
    <row r="173" spans="1:44" x14ac:dyDescent="0.35">
      <c r="A173" s="16">
        <v>43739</v>
      </c>
      <c r="B173" s="43">
        <v>97417.408525349994</v>
      </c>
      <c r="C173" s="43">
        <v>20510.072152422999</v>
      </c>
      <c r="D173" s="43">
        <v>51958.879840103997</v>
      </c>
      <c r="E173" s="44">
        <v>10522.865395729001</v>
      </c>
      <c r="F173" s="43">
        <v>180409.225913606</v>
      </c>
      <c r="G173" s="12">
        <v>19.38</v>
      </c>
      <c r="H173" s="7">
        <v>2196.2399999999998</v>
      </c>
      <c r="I173" s="45">
        <v>24.06</v>
      </c>
      <c r="J173" s="45">
        <v>1030.57</v>
      </c>
      <c r="K173" s="45">
        <v>7.02</v>
      </c>
      <c r="L173" s="45">
        <v>276.87</v>
      </c>
      <c r="M173" s="45">
        <v>11.52</v>
      </c>
      <c r="N173" s="45">
        <v>494.86</v>
      </c>
      <c r="O173" s="45">
        <v>25.69</v>
      </c>
      <c r="P173" s="45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5">
        <v>3.77</v>
      </c>
      <c r="V173" s="45">
        <v>2064.2199999999998</v>
      </c>
      <c r="W173" s="45">
        <v>5.0999999999999996</v>
      </c>
      <c r="X173" s="45">
        <v>4522</v>
      </c>
      <c r="Y173" s="12">
        <v>3.18</v>
      </c>
      <c r="Z173" s="7">
        <v>1021.35</v>
      </c>
      <c r="AA173" s="45">
        <v>2.93</v>
      </c>
      <c r="AB173" s="45">
        <v>668.7</v>
      </c>
      <c r="AC173" s="45">
        <v>3.65</v>
      </c>
      <c r="AD173" s="45">
        <v>352.65</v>
      </c>
      <c r="AE173" s="51">
        <v>1.99</v>
      </c>
      <c r="AF173" s="50">
        <v>553.21</v>
      </c>
      <c r="AG173" s="47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2"/>
      <c r="AR173" s="72"/>
    </row>
    <row r="174" spans="1:44" x14ac:dyDescent="0.35">
      <c r="A174" s="16">
        <v>43770</v>
      </c>
      <c r="B174" s="43">
        <v>100548.893378735</v>
      </c>
      <c r="C174" s="43">
        <v>20530.290850271998</v>
      </c>
      <c r="D174" s="43">
        <v>52628.322948209003</v>
      </c>
      <c r="E174" s="44">
        <v>11493.486471635</v>
      </c>
      <c r="F174" s="43">
        <v>185200.993648851</v>
      </c>
      <c r="G174" s="12">
        <v>19.63</v>
      </c>
      <c r="H174" s="7">
        <v>2170.77</v>
      </c>
      <c r="I174" s="45">
        <v>23.75</v>
      </c>
      <c r="J174" s="45">
        <v>1066.27</v>
      </c>
      <c r="K174" s="45">
        <v>7.36</v>
      </c>
      <c r="L174" s="45">
        <v>251.55</v>
      </c>
      <c r="M174" s="45">
        <v>11.7</v>
      </c>
      <c r="N174" s="45">
        <v>461.79</v>
      </c>
      <c r="O174" s="45">
        <v>25.65</v>
      </c>
      <c r="P174" s="45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5">
        <v>3.84</v>
      </c>
      <c r="V174" s="45">
        <v>2429.69</v>
      </c>
      <c r="W174" s="45">
        <v>5.26</v>
      </c>
      <c r="X174" s="45">
        <v>4166.2299999999996</v>
      </c>
      <c r="Y174" s="12">
        <v>3.4</v>
      </c>
      <c r="Z174" s="7">
        <v>866.88</v>
      </c>
      <c r="AA174" s="45">
        <v>3.16</v>
      </c>
      <c r="AB174" s="45">
        <v>451.5</v>
      </c>
      <c r="AC174" s="45">
        <v>3.66</v>
      </c>
      <c r="AD174" s="45">
        <v>415.38</v>
      </c>
      <c r="AE174" s="51">
        <v>1.99</v>
      </c>
      <c r="AF174" s="50">
        <v>670.4</v>
      </c>
      <c r="AG174" s="47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2"/>
      <c r="AR174" s="72"/>
    </row>
    <row r="175" spans="1:44" x14ac:dyDescent="0.35">
      <c r="A175" s="16">
        <v>43800</v>
      </c>
      <c r="B175" s="43">
        <v>100348.619153245</v>
      </c>
      <c r="C175" s="43">
        <v>20416.983469747</v>
      </c>
      <c r="D175" s="43">
        <v>53363.272391011997</v>
      </c>
      <c r="E175" s="44">
        <v>10331.980593054999</v>
      </c>
      <c r="F175" s="43">
        <v>184460.855607059</v>
      </c>
      <c r="G175" s="12">
        <v>19.21</v>
      </c>
      <c r="H175" s="7">
        <v>2250.3399999999997</v>
      </c>
      <c r="I175" s="45">
        <v>23.92</v>
      </c>
      <c r="J175" s="45">
        <v>1023.18</v>
      </c>
      <c r="K175" s="45">
        <v>6.91</v>
      </c>
      <c r="L175" s="45">
        <v>332.87</v>
      </c>
      <c r="M175" s="45">
        <v>12.01</v>
      </c>
      <c r="N175" s="45">
        <v>479.62</v>
      </c>
      <c r="O175" s="45">
        <v>25.79</v>
      </c>
      <c r="P175" s="45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5">
        <v>3.86</v>
      </c>
      <c r="V175" s="45">
        <v>2657.51</v>
      </c>
      <c r="W175" s="45">
        <v>5.85</v>
      </c>
      <c r="X175" s="45">
        <v>3124.18</v>
      </c>
      <c r="Y175" s="12">
        <v>3.05</v>
      </c>
      <c r="Z175" s="7">
        <v>1612.3400000000001</v>
      </c>
      <c r="AA175" s="45">
        <v>2.84</v>
      </c>
      <c r="AB175" s="45">
        <v>1274.43</v>
      </c>
      <c r="AC175" s="45">
        <v>3.84</v>
      </c>
      <c r="AD175" s="45">
        <v>337.91</v>
      </c>
      <c r="AE175" s="51">
        <v>2.1800000000000002</v>
      </c>
      <c r="AF175" s="50">
        <v>802.55</v>
      </c>
      <c r="AG175" s="47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2"/>
      <c r="AR175" s="72"/>
    </row>
    <row r="176" spans="1:44" x14ac:dyDescent="0.35">
      <c r="A176" s="17">
        <v>43831</v>
      </c>
      <c r="B176" s="43">
        <v>100763.840270823</v>
      </c>
      <c r="C176" s="43">
        <v>20305.464560229</v>
      </c>
      <c r="D176" s="43">
        <v>53896.602631638001</v>
      </c>
      <c r="E176" s="44">
        <v>10733.299276353</v>
      </c>
      <c r="F176" s="43">
        <v>185699.206739043</v>
      </c>
      <c r="G176" s="12">
        <v>20.16</v>
      </c>
      <c r="H176" s="7">
        <v>2344.96</v>
      </c>
      <c r="I176" s="45">
        <v>24.03</v>
      </c>
      <c r="J176" s="45">
        <v>1016.87</v>
      </c>
      <c r="K176" s="45">
        <v>8.7100000000000009</v>
      </c>
      <c r="L176" s="45">
        <v>308.23</v>
      </c>
      <c r="M176" s="45">
        <v>12.57</v>
      </c>
      <c r="N176" s="45">
        <v>481.29</v>
      </c>
      <c r="O176" s="45">
        <v>26.21</v>
      </c>
      <c r="P176" s="45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5">
        <v>4.13</v>
      </c>
      <c r="V176" s="45">
        <v>1818.69</v>
      </c>
      <c r="W176" s="45">
        <v>7.16</v>
      </c>
      <c r="X176" s="45">
        <v>2651.37</v>
      </c>
      <c r="Y176" s="12">
        <v>3.2</v>
      </c>
      <c r="Z176" s="7">
        <v>971.49</v>
      </c>
      <c r="AA176" s="45">
        <v>2.96</v>
      </c>
      <c r="AB176" s="45">
        <v>658.46</v>
      </c>
      <c r="AC176" s="45">
        <v>3.7</v>
      </c>
      <c r="AD176" s="45">
        <v>313.02999999999997</v>
      </c>
      <c r="AE176" s="51">
        <v>2.4</v>
      </c>
      <c r="AF176" s="50">
        <v>716.53</v>
      </c>
      <c r="AG176" s="47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2"/>
      <c r="AR176" s="72"/>
    </row>
    <row r="177" spans="1:44" x14ac:dyDescent="0.35">
      <c r="A177" s="16">
        <v>43862</v>
      </c>
      <c r="B177" s="43">
        <v>100980.53649244399</v>
      </c>
      <c r="C177" s="43">
        <v>20387.172931732999</v>
      </c>
      <c r="D177" s="43">
        <v>54454.741836171001</v>
      </c>
      <c r="E177" s="44">
        <v>10969.20683596</v>
      </c>
      <c r="F177" s="43">
        <v>186791.65809630801</v>
      </c>
      <c r="G177" s="12">
        <v>20.67</v>
      </c>
      <c r="H177" s="7">
        <v>2150.33</v>
      </c>
      <c r="I177" s="45">
        <v>24.2</v>
      </c>
      <c r="J177" s="45">
        <v>1016.29</v>
      </c>
      <c r="K177" s="45">
        <v>8.43</v>
      </c>
      <c r="L177" s="45">
        <v>250.09</v>
      </c>
      <c r="M177" s="45">
        <v>12.58</v>
      </c>
      <c r="N177" s="45">
        <v>418.39</v>
      </c>
      <c r="O177" s="45">
        <v>26.82</v>
      </c>
      <c r="P177" s="45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5">
        <v>4.1100000000000003</v>
      </c>
      <c r="V177" s="45">
        <v>1617.32</v>
      </c>
      <c r="W177" s="45">
        <v>7.17</v>
      </c>
      <c r="X177" s="45">
        <v>2299.7199999999998</v>
      </c>
      <c r="Y177" s="12">
        <v>2.96</v>
      </c>
      <c r="Z177" s="7">
        <v>820.42000000000007</v>
      </c>
      <c r="AA177" s="45">
        <v>2.67</v>
      </c>
      <c r="AB177" s="45">
        <v>567.87</v>
      </c>
      <c r="AC177" s="45">
        <v>3.6</v>
      </c>
      <c r="AD177" s="45">
        <v>252.55</v>
      </c>
      <c r="AE177" s="51">
        <v>2.5</v>
      </c>
      <c r="AF177" s="50">
        <v>577.76</v>
      </c>
      <c r="AG177" s="47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2"/>
      <c r="AR177" s="72"/>
    </row>
    <row r="178" spans="1:44" x14ac:dyDescent="0.35">
      <c r="A178" s="16">
        <v>43891</v>
      </c>
      <c r="B178" s="43">
        <v>104762.925813268</v>
      </c>
      <c r="C178" s="43">
        <v>20169.694616203</v>
      </c>
      <c r="D178" s="43">
        <v>54851.989011163001</v>
      </c>
      <c r="E178" s="44">
        <v>11946.924692789</v>
      </c>
      <c r="F178" s="43">
        <v>191731.534133423</v>
      </c>
      <c r="G178" s="12">
        <v>20.82</v>
      </c>
      <c r="H178" s="7">
        <v>2289.91</v>
      </c>
      <c r="I178" s="45">
        <v>24.98</v>
      </c>
      <c r="J178" s="45">
        <v>1037.98</v>
      </c>
      <c r="K178" s="45">
        <v>8.3699999999999992</v>
      </c>
      <c r="L178" s="45">
        <v>284.16000000000003</v>
      </c>
      <c r="M178" s="45">
        <v>12.34</v>
      </c>
      <c r="N178" s="45">
        <v>470.99</v>
      </c>
      <c r="O178" s="45">
        <v>27.3</v>
      </c>
      <c r="P178" s="45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5">
        <v>4.13</v>
      </c>
      <c r="V178" s="45">
        <v>3554.9</v>
      </c>
      <c r="W178" s="45">
        <v>6.57</v>
      </c>
      <c r="X178" s="45">
        <v>3391.26</v>
      </c>
      <c r="Y178" s="12">
        <v>2.77</v>
      </c>
      <c r="Z178" s="7">
        <v>1692.6399999999999</v>
      </c>
      <c r="AA178" s="45">
        <v>2.64</v>
      </c>
      <c r="AB178" s="45">
        <v>1366.78</v>
      </c>
      <c r="AC178" s="45">
        <v>3.32</v>
      </c>
      <c r="AD178" s="45">
        <v>325.86</v>
      </c>
      <c r="AE178" s="51">
        <v>2.6</v>
      </c>
      <c r="AF178" s="50">
        <v>428.89</v>
      </c>
      <c r="AG178" s="47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2"/>
      <c r="AR178" s="72"/>
    </row>
    <row r="179" spans="1:44" x14ac:dyDescent="0.35">
      <c r="A179" s="16">
        <v>43922</v>
      </c>
      <c r="B179" s="43">
        <v>105122.315450907</v>
      </c>
      <c r="C179" s="43">
        <v>19881.595529910999</v>
      </c>
      <c r="D179" s="43">
        <v>55386.840190067996</v>
      </c>
      <c r="E179" s="44">
        <v>11915.025614116999</v>
      </c>
      <c r="F179" s="43">
        <v>192305.77678500299</v>
      </c>
      <c r="G179" s="12">
        <v>18.91</v>
      </c>
      <c r="H179" s="7">
        <v>2372.6600000000003</v>
      </c>
      <c r="I179" s="45">
        <v>25.58</v>
      </c>
      <c r="J179" s="45">
        <v>976.21</v>
      </c>
      <c r="K179" s="45">
        <v>8.56</v>
      </c>
      <c r="L179" s="45">
        <v>251.03</v>
      </c>
      <c r="M179" s="45">
        <v>9.34</v>
      </c>
      <c r="N179" s="45">
        <v>756.21</v>
      </c>
      <c r="O179" s="45">
        <v>27.45</v>
      </c>
      <c r="P179" s="45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5">
        <v>3.85</v>
      </c>
      <c r="V179" s="45">
        <v>2285.4299999999998</v>
      </c>
      <c r="W179" s="45">
        <v>6.38</v>
      </c>
      <c r="X179" s="45">
        <v>2855.91</v>
      </c>
      <c r="Y179" s="12">
        <v>3.83</v>
      </c>
      <c r="Z179" s="7">
        <v>974.98</v>
      </c>
      <c r="AA179" s="45">
        <v>3.96</v>
      </c>
      <c r="AB179" s="45">
        <v>635.15</v>
      </c>
      <c r="AC179" s="45">
        <v>3.59</v>
      </c>
      <c r="AD179" s="45">
        <v>339.83</v>
      </c>
      <c r="AE179" s="51">
        <v>2.93</v>
      </c>
      <c r="AF179" s="50">
        <v>410.82</v>
      </c>
      <c r="AG179" s="47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2"/>
      <c r="AR179" s="72"/>
    </row>
    <row r="180" spans="1:44" x14ac:dyDescent="0.35">
      <c r="A180" s="16">
        <v>43952</v>
      </c>
      <c r="B180" s="43">
        <v>107326.657279655</v>
      </c>
      <c r="C180" s="43">
        <v>19497.101811723998</v>
      </c>
      <c r="D180" s="43">
        <v>55578.815353949001</v>
      </c>
      <c r="E180" s="44">
        <v>11313.998361714001</v>
      </c>
      <c r="F180" s="43">
        <v>193716.57280704199</v>
      </c>
      <c r="G180" s="12">
        <v>20.86</v>
      </c>
      <c r="H180" s="7">
        <v>1751.6399999999999</v>
      </c>
      <c r="I180" s="45">
        <v>25.81</v>
      </c>
      <c r="J180" s="45">
        <v>854.86</v>
      </c>
      <c r="K180" s="45">
        <v>8.7100000000000009</v>
      </c>
      <c r="L180" s="45">
        <v>211.1</v>
      </c>
      <c r="M180" s="45">
        <v>10.94</v>
      </c>
      <c r="N180" s="45">
        <v>370.1</v>
      </c>
      <c r="O180" s="45">
        <v>27.21</v>
      </c>
      <c r="P180" s="45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5">
        <v>3.62</v>
      </c>
      <c r="V180" s="45">
        <v>4165.5200000000004</v>
      </c>
      <c r="W180" s="45">
        <v>6.2</v>
      </c>
      <c r="X180" s="45">
        <v>2509.9</v>
      </c>
      <c r="Y180" s="12">
        <v>2.9</v>
      </c>
      <c r="Z180" s="7">
        <v>671.56999999999994</v>
      </c>
      <c r="AA180" s="45">
        <v>2.78</v>
      </c>
      <c r="AB180" s="45">
        <v>410.38</v>
      </c>
      <c r="AC180" s="45">
        <v>3.09</v>
      </c>
      <c r="AD180" s="45">
        <v>261.19</v>
      </c>
      <c r="AE180" s="51">
        <v>2.86</v>
      </c>
      <c r="AF180" s="50">
        <v>306.76</v>
      </c>
      <c r="AG180" s="47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2"/>
      <c r="AR180" s="72"/>
    </row>
    <row r="181" spans="1:44" x14ac:dyDescent="0.35">
      <c r="A181" s="16">
        <v>43983</v>
      </c>
      <c r="B181" s="43">
        <v>108954.308337575</v>
      </c>
      <c r="C181" s="43">
        <v>19085.087857138999</v>
      </c>
      <c r="D181" s="43">
        <v>55642.383253120999</v>
      </c>
      <c r="E181" s="44">
        <v>10816.224659367001</v>
      </c>
      <c r="F181" s="43">
        <v>194498.004107202</v>
      </c>
      <c r="G181" s="12">
        <v>19.89</v>
      </c>
      <c r="H181" s="7">
        <v>1593.8</v>
      </c>
      <c r="I181" s="45">
        <v>23.5</v>
      </c>
      <c r="J181" s="45">
        <v>788.35</v>
      </c>
      <c r="K181" s="45">
        <v>8.1</v>
      </c>
      <c r="L181" s="45">
        <v>196.49</v>
      </c>
      <c r="M181" s="45">
        <v>11.52</v>
      </c>
      <c r="N181" s="45">
        <v>300.81</v>
      </c>
      <c r="O181" s="45">
        <v>26.33</v>
      </c>
      <c r="P181" s="45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5">
        <v>3.3</v>
      </c>
      <c r="V181" s="45">
        <v>3461.27</v>
      </c>
      <c r="W181" s="45">
        <v>6.47</v>
      </c>
      <c r="X181" s="45">
        <v>1738.91</v>
      </c>
      <c r="Y181" s="12">
        <v>2.74</v>
      </c>
      <c r="Z181" s="7">
        <v>700.65</v>
      </c>
      <c r="AA181" s="45">
        <v>2.59</v>
      </c>
      <c r="AB181" s="45">
        <v>465.77</v>
      </c>
      <c r="AC181" s="45">
        <v>3.04</v>
      </c>
      <c r="AD181" s="45">
        <v>234.88</v>
      </c>
      <c r="AE181" s="51">
        <v>2.79</v>
      </c>
      <c r="AF181" s="50">
        <v>302.7</v>
      </c>
      <c r="AG181" s="47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2"/>
      <c r="AR181" s="72"/>
    </row>
    <row r="182" spans="1:44" x14ac:dyDescent="0.35">
      <c r="A182" s="16">
        <v>44013</v>
      </c>
      <c r="B182" s="43">
        <v>107502.740914216</v>
      </c>
      <c r="C182" s="43">
        <v>18736.08766252</v>
      </c>
      <c r="D182" s="43">
        <v>55765.094651863001</v>
      </c>
      <c r="E182" s="44">
        <v>9607.4344047710001</v>
      </c>
      <c r="F182" s="43">
        <v>191611.35763337</v>
      </c>
      <c r="G182" s="12">
        <v>20.07</v>
      </c>
      <c r="H182" s="7">
        <v>1580.51</v>
      </c>
      <c r="I182" s="45">
        <v>24.39</v>
      </c>
      <c r="J182" s="45">
        <v>737.3</v>
      </c>
      <c r="K182" s="45">
        <v>8.3000000000000007</v>
      </c>
      <c r="L182" s="45">
        <v>208.06</v>
      </c>
      <c r="M182" s="45">
        <v>11.32</v>
      </c>
      <c r="N182" s="45">
        <v>319.04000000000002</v>
      </c>
      <c r="O182" s="45">
        <v>26.55</v>
      </c>
      <c r="P182" s="45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5">
        <v>3.29</v>
      </c>
      <c r="V182" s="45">
        <v>2041.08</v>
      </c>
      <c r="W182" s="45">
        <v>5.94</v>
      </c>
      <c r="X182" s="45">
        <v>1828.51</v>
      </c>
      <c r="Y182" s="12">
        <v>2.65</v>
      </c>
      <c r="Z182" s="7">
        <v>718.5</v>
      </c>
      <c r="AA182" s="45">
        <v>2.4700000000000002</v>
      </c>
      <c r="AB182" s="45">
        <v>449.8</v>
      </c>
      <c r="AC182" s="45">
        <v>2.94</v>
      </c>
      <c r="AD182" s="45">
        <v>268.7</v>
      </c>
      <c r="AE182" s="51">
        <v>2.64</v>
      </c>
      <c r="AF182" s="50">
        <v>312.69</v>
      </c>
      <c r="AG182" s="47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2"/>
      <c r="AR182" s="72"/>
    </row>
    <row r="183" spans="1:44" x14ac:dyDescent="0.35">
      <c r="A183" s="16">
        <v>44044</v>
      </c>
      <c r="B183" s="43">
        <v>108338.91320609199</v>
      </c>
      <c r="C183" s="43">
        <v>18206.080221787</v>
      </c>
      <c r="D183" s="43">
        <v>55847.397705698997</v>
      </c>
      <c r="E183" s="44">
        <v>9383.9653052199992</v>
      </c>
      <c r="F183" s="43">
        <v>191776.35643879799</v>
      </c>
      <c r="G183" s="12">
        <v>19.63</v>
      </c>
      <c r="H183" s="7">
        <v>1467.1499999999999</v>
      </c>
      <c r="I183" s="45">
        <v>23.66</v>
      </c>
      <c r="J183" s="45">
        <v>699.66</v>
      </c>
      <c r="K183" s="45">
        <v>6.24</v>
      </c>
      <c r="L183" s="45">
        <v>193.32</v>
      </c>
      <c r="M183" s="45">
        <v>10.81</v>
      </c>
      <c r="N183" s="45">
        <v>262.08999999999997</v>
      </c>
      <c r="O183" s="45">
        <v>26.3</v>
      </c>
      <c r="P183" s="45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5">
        <v>2.73</v>
      </c>
      <c r="V183" s="45">
        <v>1890.86</v>
      </c>
      <c r="W183" s="45">
        <v>6.07</v>
      </c>
      <c r="X183" s="45">
        <v>1480.4</v>
      </c>
      <c r="Y183" s="12">
        <v>2.4700000000000002</v>
      </c>
      <c r="Z183" s="7">
        <v>579.52</v>
      </c>
      <c r="AA183" s="45">
        <v>2.1800000000000002</v>
      </c>
      <c r="AB183" s="45">
        <v>334.57</v>
      </c>
      <c r="AC183" s="45">
        <v>2.87</v>
      </c>
      <c r="AD183" s="45">
        <v>244.95</v>
      </c>
      <c r="AE183" s="51">
        <v>2.58</v>
      </c>
      <c r="AF183" s="50">
        <v>284.23</v>
      </c>
      <c r="AG183" s="47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2"/>
      <c r="AR183" s="72"/>
    </row>
    <row r="184" spans="1:44" x14ac:dyDescent="0.35">
      <c r="A184" s="16">
        <v>44075</v>
      </c>
      <c r="B184" s="43">
        <v>108934.04416729099</v>
      </c>
      <c r="C184" s="43">
        <v>17885.365027139</v>
      </c>
      <c r="D184" s="43">
        <v>56128.537136767001</v>
      </c>
      <c r="E184" s="44">
        <v>9211.8331289439993</v>
      </c>
      <c r="F184" s="43">
        <v>192159.779460141</v>
      </c>
      <c r="G184" s="12">
        <v>18.89</v>
      </c>
      <c r="H184" s="7">
        <v>1448.79</v>
      </c>
      <c r="I184" s="45">
        <v>23.69</v>
      </c>
      <c r="J184" s="45">
        <v>655.74</v>
      </c>
      <c r="K184" s="45">
        <v>5.93</v>
      </c>
      <c r="L184" s="45">
        <v>228.15</v>
      </c>
      <c r="M184" s="45">
        <v>10.38</v>
      </c>
      <c r="N184" s="45">
        <v>270.57</v>
      </c>
      <c r="O184" s="45">
        <v>26.06</v>
      </c>
      <c r="P184" s="45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5">
        <v>2.57</v>
      </c>
      <c r="V184" s="45">
        <v>2222.54</v>
      </c>
      <c r="W184" s="45">
        <v>6.29</v>
      </c>
      <c r="X184" s="45">
        <v>1704.39</v>
      </c>
      <c r="Y184" s="12">
        <v>1.9</v>
      </c>
      <c r="Z184" s="7">
        <v>841.83999999999992</v>
      </c>
      <c r="AA184" s="45">
        <v>1.5</v>
      </c>
      <c r="AB184" s="45">
        <v>590.66</v>
      </c>
      <c r="AC184" s="45">
        <v>2.83</v>
      </c>
      <c r="AD184" s="45">
        <v>251.18</v>
      </c>
      <c r="AE184" s="51">
        <v>2.35</v>
      </c>
      <c r="AF184" s="50">
        <v>369.13</v>
      </c>
      <c r="AG184" s="47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2"/>
      <c r="AR184" s="72"/>
    </row>
    <row r="185" spans="1:44" x14ac:dyDescent="0.35">
      <c r="A185" s="16">
        <v>44105</v>
      </c>
      <c r="B185" s="43">
        <v>108118.727786066</v>
      </c>
      <c r="C185" s="43">
        <v>17697.257546198001</v>
      </c>
      <c r="D185" s="43">
        <v>56563.592161318003</v>
      </c>
      <c r="E185" s="44">
        <v>8864.4478377129999</v>
      </c>
      <c r="F185" s="43">
        <v>191244.02533129498</v>
      </c>
      <c r="G185" s="12">
        <v>19.37</v>
      </c>
      <c r="H185" s="7">
        <v>1440.8300000000002</v>
      </c>
      <c r="I185" s="45">
        <v>23.61</v>
      </c>
      <c r="J185" s="45">
        <v>654.44000000000005</v>
      </c>
      <c r="K185" s="45">
        <v>6.86</v>
      </c>
      <c r="L185" s="45">
        <v>211.17</v>
      </c>
      <c r="M185" s="45">
        <v>10.79</v>
      </c>
      <c r="N185" s="45">
        <v>262.72000000000003</v>
      </c>
      <c r="O185" s="45">
        <v>26.18</v>
      </c>
      <c r="P185" s="45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5">
        <v>3</v>
      </c>
      <c r="V185" s="45">
        <v>940.66</v>
      </c>
      <c r="W185" s="45">
        <v>5.68</v>
      </c>
      <c r="X185" s="45">
        <v>1798.35</v>
      </c>
      <c r="Y185" s="12">
        <v>2.21</v>
      </c>
      <c r="Z185" s="7">
        <v>735.01</v>
      </c>
      <c r="AA185" s="45">
        <v>1.89</v>
      </c>
      <c r="AB185" s="45">
        <v>458.89</v>
      </c>
      <c r="AC185" s="45">
        <v>2.73</v>
      </c>
      <c r="AD185" s="45">
        <v>276.12</v>
      </c>
      <c r="AE185" s="51">
        <v>2.4700000000000002</v>
      </c>
      <c r="AF185" s="50">
        <v>372.5</v>
      </c>
      <c r="AG185" s="47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2"/>
      <c r="AR185" s="72"/>
    </row>
    <row r="186" spans="1:44" x14ac:dyDescent="0.35">
      <c r="A186" s="16">
        <v>44136</v>
      </c>
      <c r="B186" s="43">
        <v>107886.44548788</v>
      </c>
      <c r="C186" s="43">
        <v>17700.610408895001</v>
      </c>
      <c r="D186" s="43">
        <v>57255.017924020998</v>
      </c>
      <c r="E186" s="44">
        <v>8599.4228166039993</v>
      </c>
      <c r="F186" s="43">
        <v>191441.49663740001</v>
      </c>
      <c r="G186" s="12">
        <v>19.02</v>
      </c>
      <c r="H186" s="7">
        <v>1542.42</v>
      </c>
      <c r="I186" s="45">
        <v>23.8</v>
      </c>
      <c r="J186" s="45">
        <v>650.52</v>
      </c>
      <c r="K186" s="45">
        <v>6.47</v>
      </c>
      <c r="L186" s="45">
        <v>250.91</v>
      </c>
      <c r="M186" s="45">
        <v>10.69</v>
      </c>
      <c r="N186" s="45">
        <v>297.10000000000002</v>
      </c>
      <c r="O186" s="45">
        <v>26.35</v>
      </c>
      <c r="P186" s="45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5">
        <v>2.83</v>
      </c>
      <c r="V186" s="45">
        <v>1148.32</v>
      </c>
      <c r="W186" s="45">
        <v>6.94</v>
      </c>
      <c r="X186" s="45">
        <v>1519.54</v>
      </c>
      <c r="Y186" s="12">
        <v>1.98</v>
      </c>
      <c r="Z186" s="7">
        <v>667.49</v>
      </c>
      <c r="AA186" s="45">
        <v>1.58</v>
      </c>
      <c r="AB186" s="45">
        <v>385.58</v>
      </c>
      <c r="AC186" s="45">
        <v>2.5299999999999998</v>
      </c>
      <c r="AD186" s="45">
        <v>281.91000000000003</v>
      </c>
      <c r="AE186" s="51">
        <v>2.42</v>
      </c>
      <c r="AF186" s="50">
        <v>529.16</v>
      </c>
      <c r="AG186" s="47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2"/>
      <c r="AR186" s="72"/>
    </row>
    <row r="187" spans="1:44" x14ac:dyDescent="0.35">
      <c r="A187" s="16">
        <v>44166</v>
      </c>
      <c r="B187" s="43">
        <v>106214.597104517</v>
      </c>
      <c r="C187" s="43">
        <v>17535.039943923999</v>
      </c>
      <c r="D187" s="43">
        <v>57705.960485304997</v>
      </c>
      <c r="E187" s="44">
        <v>7463.9271785580004</v>
      </c>
      <c r="F187" s="43">
        <v>188919.524712304</v>
      </c>
      <c r="G187" s="12">
        <v>19.41</v>
      </c>
      <c r="H187" s="7">
        <v>1465.7100000000003</v>
      </c>
      <c r="I187" s="45">
        <v>23.9</v>
      </c>
      <c r="J187" s="45">
        <v>591.59</v>
      </c>
      <c r="K187" s="45">
        <v>6.64</v>
      </c>
      <c r="L187" s="45">
        <v>220.22</v>
      </c>
      <c r="M187" s="45">
        <v>10.6</v>
      </c>
      <c r="N187" s="45">
        <v>275.42</v>
      </c>
      <c r="O187" s="45">
        <v>26.24</v>
      </c>
      <c r="P187" s="45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5">
        <v>2.46</v>
      </c>
      <c r="V187" s="45">
        <v>1487.34</v>
      </c>
      <c r="W187" s="45">
        <v>6.58</v>
      </c>
      <c r="X187" s="45">
        <v>1692.04</v>
      </c>
      <c r="Y187" s="12">
        <v>2.44</v>
      </c>
      <c r="Z187" s="7">
        <v>1003.9100000000001</v>
      </c>
      <c r="AA187" s="45">
        <v>2.3199999999999998</v>
      </c>
      <c r="AB187" s="45">
        <v>720.32</v>
      </c>
      <c r="AC187" s="45">
        <v>2.73</v>
      </c>
      <c r="AD187" s="45">
        <v>283.58999999999997</v>
      </c>
      <c r="AE187" s="51">
        <v>2.39</v>
      </c>
      <c r="AF187" s="50">
        <v>509.17</v>
      </c>
      <c r="AG187" s="47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2"/>
      <c r="AR187" s="72"/>
    </row>
    <row r="188" spans="1:44" x14ac:dyDescent="0.35">
      <c r="A188" s="17">
        <v>44197</v>
      </c>
      <c r="B188" s="43">
        <v>107020.35029896699</v>
      </c>
      <c r="C188" s="43">
        <v>17370.415071997999</v>
      </c>
      <c r="D188" s="43">
        <v>58179.032643862003</v>
      </c>
      <c r="E188" s="44">
        <v>7744.2990541749996</v>
      </c>
      <c r="F188" s="43">
        <v>190314.09706900202</v>
      </c>
      <c r="G188" s="12">
        <v>19.32</v>
      </c>
      <c r="H188" s="7">
        <v>1310.3899999999999</v>
      </c>
      <c r="I188" s="45">
        <v>23.66</v>
      </c>
      <c r="J188" s="45">
        <v>533.17999999999995</v>
      </c>
      <c r="K188" s="45">
        <v>7.78</v>
      </c>
      <c r="L188" s="45">
        <v>181.23</v>
      </c>
      <c r="M188" s="45">
        <v>10.75</v>
      </c>
      <c r="N188" s="45">
        <v>278.72000000000003</v>
      </c>
      <c r="O188" s="45">
        <v>26.13</v>
      </c>
      <c r="P188" s="45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5">
        <v>2.5499999999999998</v>
      </c>
      <c r="V188" s="45">
        <v>1267.08</v>
      </c>
      <c r="W188" s="45">
        <v>7.57</v>
      </c>
      <c r="X188" s="45">
        <v>1376.75</v>
      </c>
      <c r="Y188" s="12">
        <v>1.86</v>
      </c>
      <c r="Z188" s="7">
        <v>824.44</v>
      </c>
      <c r="AA188" s="45">
        <v>1.47</v>
      </c>
      <c r="AB188" s="45">
        <v>496.96</v>
      </c>
      <c r="AC188" s="45">
        <v>2.46</v>
      </c>
      <c r="AD188" s="45">
        <v>327.48</v>
      </c>
      <c r="AE188" s="51">
        <v>2.34</v>
      </c>
      <c r="AF188" s="50">
        <v>520.54999999999995</v>
      </c>
      <c r="AG188" s="47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2"/>
      <c r="AR188" s="72"/>
    </row>
    <row r="189" spans="1:44" x14ac:dyDescent="0.35">
      <c r="A189" s="16">
        <v>44228</v>
      </c>
      <c r="B189" s="43">
        <v>107175.44326927399</v>
      </c>
      <c r="C189" s="43">
        <v>17224.034397250001</v>
      </c>
      <c r="D189" s="43">
        <v>58805.306881746001</v>
      </c>
      <c r="E189" s="44">
        <v>7972.9087933749997</v>
      </c>
      <c r="F189" s="43">
        <v>191177.693341645</v>
      </c>
      <c r="G189" s="12">
        <v>20.04</v>
      </c>
      <c r="H189" s="7">
        <v>1485.18</v>
      </c>
      <c r="I189" s="45">
        <v>24.06</v>
      </c>
      <c r="J189" s="45">
        <v>680.7</v>
      </c>
      <c r="K189" s="45">
        <v>8.09</v>
      </c>
      <c r="L189" s="45">
        <v>184.84</v>
      </c>
      <c r="M189" s="45">
        <v>11.15</v>
      </c>
      <c r="N189" s="45">
        <v>293.52</v>
      </c>
      <c r="O189" s="45">
        <v>26.44</v>
      </c>
      <c r="P189" s="45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5">
        <v>3.3</v>
      </c>
      <c r="V189" s="45">
        <v>1044.9100000000001</v>
      </c>
      <c r="W189" s="45">
        <v>6.77</v>
      </c>
      <c r="X189" s="45">
        <v>1692.27</v>
      </c>
      <c r="Y189" s="12">
        <v>1.69</v>
      </c>
      <c r="Z189" s="7">
        <v>766.74</v>
      </c>
      <c r="AA189" s="45">
        <v>1.32</v>
      </c>
      <c r="AB189" s="45">
        <v>501.86</v>
      </c>
      <c r="AC189" s="45">
        <v>2.39</v>
      </c>
      <c r="AD189" s="45">
        <v>264.88</v>
      </c>
      <c r="AE189" s="51">
        <v>2.34</v>
      </c>
      <c r="AF189" s="50">
        <v>542.65</v>
      </c>
      <c r="AG189" s="47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2"/>
      <c r="AR189" s="72"/>
    </row>
    <row r="190" spans="1:44" x14ac:dyDescent="0.35">
      <c r="A190" s="16">
        <v>44256</v>
      </c>
      <c r="B190" s="43">
        <v>107454.53591562199</v>
      </c>
      <c r="C190" s="43">
        <v>17269.887809706001</v>
      </c>
      <c r="D190" s="43">
        <v>59457.151516773003</v>
      </c>
      <c r="E190" s="44">
        <v>8004.2165440669996</v>
      </c>
      <c r="F190" s="43">
        <v>192185.791786168</v>
      </c>
      <c r="G190" s="12">
        <v>18.25</v>
      </c>
      <c r="H190" s="7">
        <v>1839.0300000000002</v>
      </c>
      <c r="I190" s="45">
        <v>24.27</v>
      </c>
      <c r="J190" s="45">
        <v>681.74</v>
      </c>
      <c r="K190" s="45">
        <v>7.21</v>
      </c>
      <c r="L190" s="45">
        <v>263.86</v>
      </c>
      <c r="M190" s="45">
        <v>9.7100000000000009</v>
      </c>
      <c r="N190" s="45">
        <v>512.54999999999995</v>
      </c>
      <c r="O190" s="45">
        <v>26.63</v>
      </c>
      <c r="P190" s="45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5">
        <v>3.11</v>
      </c>
      <c r="V190" s="45">
        <v>2856.37</v>
      </c>
      <c r="W190" s="45">
        <v>7.19</v>
      </c>
      <c r="X190" s="45">
        <v>1724.88</v>
      </c>
      <c r="Y190" s="12">
        <v>1.85</v>
      </c>
      <c r="Z190" s="7">
        <v>817.66000000000008</v>
      </c>
      <c r="AA190" s="45">
        <v>1.7</v>
      </c>
      <c r="AB190" s="45">
        <v>453.62</v>
      </c>
      <c r="AC190" s="45">
        <v>2.0299999999999998</v>
      </c>
      <c r="AD190" s="45">
        <v>364.04</v>
      </c>
      <c r="AE190" s="51">
        <v>2.31</v>
      </c>
      <c r="AF190" s="50">
        <v>726.27</v>
      </c>
      <c r="AG190" s="47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2"/>
      <c r="AR190" s="72"/>
    </row>
    <row r="191" spans="1:44" x14ac:dyDescent="0.35">
      <c r="A191" s="16">
        <v>44287</v>
      </c>
      <c r="B191" s="43">
        <v>107402.888273163</v>
      </c>
      <c r="C191" s="43">
        <v>17221.205318294</v>
      </c>
      <c r="D191" s="43">
        <v>59990.240539835999</v>
      </c>
      <c r="E191" s="44">
        <v>8138.1860498059996</v>
      </c>
      <c r="F191" s="43">
        <v>192752.52018109901</v>
      </c>
      <c r="G191" s="12">
        <v>18.87</v>
      </c>
      <c r="H191" s="7">
        <v>1617.8400000000001</v>
      </c>
      <c r="I191" s="45">
        <v>24.01</v>
      </c>
      <c r="J191" s="45">
        <v>671.2</v>
      </c>
      <c r="K191" s="45">
        <v>7.65</v>
      </c>
      <c r="L191" s="45">
        <v>208.88</v>
      </c>
      <c r="M191" s="45">
        <v>9.9700000000000006</v>
      </c>
      <c r="N191" s="45">
        <v>400.55</v>
      </c>
      <c r="O191" s="45">
        <v>26.14</v>
      </c>
      <c r="P191" s="45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5">
        <v>3.03</v>
      </c>
      <c r="V191" s="45">
        <v>2290.0300000000002</v>
      </c>
      <c r="W191" s="45">
        <v>6.67</v>
      </c>
      <c r="X191" s="45">
        <v>1669.64</v>
      </c>
      <c r="Y191" s="12">
        <v>1.57</v>
      </c>
      <c r="Z191" s="7">
        <v>905.37000000000012</v>
      </c>
      <c r="AA191" s="45">
        <v>1.17</v>
      </c>
      <c r="AB191" s="45">
        <v>591.20000000000005</v>
      </c>
      <c r="AC191" s="45">
        <v>2.3199999999999998</v>
      </c>
      <c r="AD191" s="45">
        <v>314.17</v>
      </c>
      <c r="AE191" s="51">
        <v>2.36</v>
      </c>
      <c r="AF191" s="50">
        <v>651.24</v>
      </c>
      <c r="AG191" s="47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2"/>
      <c r="AR191" s="72"/>
    </row>
    <row r="192" spans="1:44" x14ac:dyDescent="0.35">
      <c r="A192" s="16">
        <v>44317</v>
      </c>
      <c r="B192" s="43">
        <v>107644.280273385</v>
      </c>
      <c r="C192" s="43">
        <v>16972.823456823</v>
      </c>
      <c r="D192" s="43">
        <v>60538.895844402003</v>
      </c>
      <c r="E192" s="44">
        <v>8444.4319674229992</v>
      </c>
      <c r="F192" s="43">
        <v>193600.43154203301</v>
      </c>
      <c r="G192" s="12">
        <v>18.07</v>
      </c>
      <c r="H192" s="7">
        <v>1514.4299999999998</v>
      </c>
      <c r="I192" s="45">
        <v>22.7</v>
      </c>
      <c r="J192" s="45">
        <v>629.28</v>
      </c>
      <c r="K192" s="45">
        <v>6.79</v>
      </c>
      <c r="L192" s="45">
        <v>200.38</v>
      </c>
      <c r="M192" s="45">
        <v>9.58</v>
      </c>
      <c r="N192" s="45">
        <v>364.73</v>
      </c>
      <c r="O192" s="45">
        <v>25.7</v>
      </c>
      <c r="P192" s="45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5">
        <v>2.81</v>
      </c>
      <c r="V192" s="45">
        <v>2147.4699999999998</v>
      </c>
      <c r="W192" s="45">
        <v>6.46</v>
      </c>
      <c r="X192" s="45">
        <v>1988.84</v>
      </c>
      <c r="Y192" s="12">
        <v>1.72</v>
      </c>
      <c r="Z192" s="7">
        <v>815.98</v>
      </c>
      <c r="AA192" s="45">
        <v>1.4</v>
      </c>
      <c r="AB192" s="45">
        <v>465.38</v>
      </c>
      <c r="AC192" s="45">
        <v>2.14</v>
      </c>
      <c r="AD192" s="45">
        <v>350.6</v>
      </c>
      <c r="AE192" s="51">
        <v>2.4</v>
      </c>
      <c r="AF192" s="50">
        <v>633.4</v>
      </c>
      <c r="AG192" s="47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2"/>
      <c r="AR192" s="72"/>
    </row>
    <row r="193" spans="1:44" x14ac:dyDescent="0.35">
      <c r="A193" s="16">
        <v>44348</v>
      </c>
      <c r="B193" s="43">
        <v>108024.020413897</v>
      </c>
      <c r="C193" s="43">
        <v>16916.840908727001</v>
      </c>
      <c r="D193" s="43">
        <v>61063.599807500002</v>
      </c>
      <c r="E193" s="44">
        <v>8671.8631255319997</v>
      </c>
      <c r="F193" s="43">
        <v>194676.32425565599</v>
      </c>
      <c r="G193" s="12">
        <v>18.05</v>
      </c>
      <c r="H193" s="7">
        <v>1528.94</v>
      </c>
      <c r="I193" s="45">
        <v>23.09</v>
      </c>
      <c r="J193" s="45">
        <v>623.69000000000005</v>
      </c>
      <c r="K193" s="45">
        <v>6.78</v>
      </c>
      <c r="L193" s="45">
        <v>205.73</v>
      </c>
      <c r="M193" s="45">
        <v>9.8000000000000007</v>
      </c>
      <c r="N193" s="45">
        <v>394.61</v>
      </c>
      <c r="O193" s="45">
        <v>26</v>
      </c>
      <c r="P193" s="45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5">
        <v>3.16</v>
      </c>
      <c r="V193" s="45">
        <v>1794.71</v>
      </c>
      <c r="W193" s="45">
        <v>7</v>
      </c>
      <c r="X193" s="45">
        <v>1473.94</v>
      </c>
      <c r="Y193" s="12">
        <v>1.49</v>
      </c>
      <c r="Z193" s="7">
        <v>997.56000000000006</v>
      </c>
      <c r="AA193" s="45">
        <v>1.26</v>
      </c>
      <c r="AB193" s="45">
        <v>432.62</v>
      </c>
      <c r="AC193" s="45">
        <v>1.66</v>
      </c>
      <c r="AD193" s="45">
        <v>564.94000000000005</v>
      </c>
      <c r="AE193" s="51">
        <v>2.5099999999999998</v>
      </c>
      <c r="AF193" s="50">
        <v>618.27</v>
      </c>
      <c r="AG193" s="47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2"/>
      <c r="AR193" s="72"/>
    </row>
    <row r="194" spans="1:44" x14ac:dyDescent="0.35">
      <c r="A194" s="16">
        <v>44378</v>
      </c>
      <c r="B194" s="43">
        <v>110102.37303775401</v>
      </c>
      <c r="C194" s="43">
        <v>16926.06104475</v>
      </c>
      <c r="D194" s="43">
        <v>61497.725320252001</v>
      </c>
      <c r="E194" s="44">
        <v>9336.8726919630008</v>
      </c>
      <c r="F194" s="43">
        <v>197863.032094719</v>
      </c>
      <c r="G194" s="12">
        <v>18.28</v>
      </c>
      <c r="H194" s="7">
        <v>1550.5900000000001</v>
      </c>
      <c r="I194" s="45">
        <v>22.71</v>
      </c>
      <c r="J194" s="45">
        <v>620.62</v>
      </c>
      <c r="K194" s="45">
        <v>6.9</v>
      </c>
      <c r="L194" s="45">
        <v>211.86</v>
      </c>
      <c r="M194" s="45">
        <v>10.72</v>
      </c>
      <c r="N194" s="45">
        <v>386.52</v>
      </c>
      <c r="O194" s="45">
        <v>26.06</v>
      </c>
      <c r="P194" s="45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5">
        <v>3.14</v>
      </c>
      <c r="V194" s="45">
        <v>2876.26</v>
      </c>
      <c r="W194" s="45">
        <v>6.42</v>
      </c>
      <c r="X194" s="45">
        <v>1917.5</v>
      </c>
      <c r="Y194" s="12">
        <v>1.51</v>
      </c>
      <c r="Z194" s="7">
        <v>1115.6100000000001</v>
      </c>
      <c r="AA194" s="45">
        <v>1.1399999999999999</v>
      </c>
      <c r="AB194" s="45">
        <v>599.91999999999996</v>
      </c>
      <c r="AC194" s="45">
        <v>1.93</v>
      </c>
      <c r="AD194" s="45">
        <v>515.69000000000005</v>
      </c>
      <c r="AE194" s="51">
        <v>2.81</v>
      </c>
      <c r="AF194" s="50">
        <v>645.24</v>
      </c>
      <c r="AG194" s="47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2"/>
      <c r="AR194" s="72"/>
    </row>
    <row r="195" spans="1:44" x14ac:dyDescent="0.35">
      <c r="A195" s="16">
        <v>44409</v>
      </c>
      <c r="B195" s="43">
        <v>110898.202936915</v>
      </c>
      <c r="C195" s="43">
        <v>17068.004780309999</v>
      </c>
      <c r="D195" s="43">
        <v>62193.127910203999</v>
      </c>
      <c r="E195" s="44">
        <v>9409.6571984500006</v>
      </c>
      <c r="F195" s="43">
        <v>199568.99282587899</v>
      </c>
      <c r="G195" s="12">
        <v>18.02</v>
      </c>
      <c r="H195" s="7">
        <v>1709.1399999999999</v>
      </c>
      <c r="I195" s="45">
        <v>22.76</v>
      </c>
      <c r="J195" s="45">
        <v>641.91</v>
      </c>
      <c r="K195" s="45">
        <v>7.03</v>
      </c>
      <c r="L195" s="45">
        <v>237.64</v>
      </c>
      <c r="M195" s="45">
        <v>10.86</v>
      </c>
      <c r="N195" s="45">
        <v>475.38</v>
      </c>
      <c r="O195" s="45">
        <v>26.39</v>
      </c>
      <c r="P195" s="45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5">
        <v>3.43</v>
      </c>
      <c r="V195" s="45">
        <v>1931.76</v>
      </c>
      <c r="W195" s="45">
        <v>7.31</v>
      </c>
      <c r="X195" s="45">
        <v>1851.62</v>
      </c>
      <c r="Y195" s="12">
        <v>1.65</v>
      </c>
      <c r="Z195" s="7">
        <v>999.13</v>
      </c>
      <c r="AA195" s="45">
        <v>1.19</v>
      </c>
      <c r="AB195" s="45">
        <v>519.35</v>
      </c>
      <c r="AC195" s="45">
        <v>2.15</v>
      </c>
      <c r="AD195" s="45">
        <v>479.78</v>
      </c>
      <c r="AE195" s="51">
        <v>3.1</v>
      </c>
      <c r="AF195" s="50">
        <v>636.42999999999995</v>
      </c>
      <c r="AG195" s="47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2"/>
      <c r="AR195" s="72"/>
    </row>
    <row r="196" spans="1:44" x14ac:dyDescent="0.35">
      <c r="A196" s="16">
        <v>44440</v>
      </c>
      <c r="B196" s="43">
        <v>112568.451216847</v>
      </c>
      <c r="C196" s="43">
        <v>17084.784836250001</v>
      </c>
      <c r="D196" s="43">
        <v>62871.130414500003</v>
      </c>
      <c r="E196" s="44">
        <v>9813.1356430300002</v>
      </c>
      <c r="F196" s="43">
        <v>202337.50211062701</v>
      </c>
      <c r="G196" s="12">
        <v>19.34</v>
      </c>
      <c r="H196" s="7">
        <v>1616.3200000000002</v>
      </c>
      <c r="I196" s="45">
        <v>23.45</v>
      </c>
      <c r="J196" s="45">
        <v>665.71</v>
      </c>
      <c r="K196" s="45">
        <v>7.52</v>
      </c>
      <c r="L196" s="45">
        <v>223.64</v>
      </c>
      <c r="M196" s="45">
        <v>12.03</v>
      </c>
      <c r="N196" s="45">
        <v>374.16</v>
      </c>
      <c r="O196" s="45">
        <v>26.85</v>
      </c>
      <c r="P196" s="45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5">
        <v>4.3600000000000003</v>
      </c>
      <c r="V196" s="45">
        <v>1806.5</v>
      </c>
      <c r="W196" s="45">
        <v>6.93</v>
      </c>
      <c r="X196" s="45">
        <v>2017.96</v>
      </c>
      <c r="Y196" s="12">
        <v>1.64</v>
      </c>
      <c r="Z196" s="7">
        <v>1135.26</v>
      </c>
      <c r="AA196" s="45">
        <v>1.21</v>
      </c>
      <c r="AB196" s="45">
        <v>576.79</v>
      </c>
      <c r="AC196" s="45">
        <v>2.08</v>
      </c>
      <c r="AD196" s="45">
        <v>558.47</v>
      </c>
      <c r="AE196" s="51">
        <v>3.29</v>
      </c>
      <c r="AF196" s="50">
        <v>615.15</v>
      </c>
      <c r="AG196" s="47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2"/>
      <c r="AR196" s="72"/>
    </row>
    <row r="197" spans="1:44" x14ac:dyDescent="0.35">
      <c r="A197" s="16">
        <v>44470</v>
      </c>
      <c r="B197" s="43">
        <v>113812.172689809</v>
      </c>
      <c r="C197" s="43">
        <v>17222.437694804001</v>
      </c>
      <c r="D197" s="43">
        <v>63736.869758317996</v>
      </c>
      <c r="E197" s="44">
        <v>10155.080166279</v>
      </c>
      <c r="F197" s="43">
        <v>204926.56030921001</v>
      </c>
      <c r="G197" s="12">
        <v>19.79</v>
      </c>
      <c r="H197" s="7">
        <v>1704.72</v>
      </c>
      <c r="I197" s="45">
        <v>23.49</v>
      </c>
      <c r="J197" s="45">
        <v>708.74</v>
      </c>
      <c r="K197" s="45">
        <v>7.57</v>
      </c>
      <c r="L197" s="45">
        <v>259.22000000000003</v>
      </c>
      <c r="M197" s="45">
        <v>13.32</v>
      </c>
      <c r="N197" s="45">
        <v>364.24</v>
      </c>
      <c r="O197" s="45">
        <v>27.58</v>
      </c>
      <c r="P197" s="45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5">
        <v>5.38</v>
      </c>
      <c r="V197" s="45">
        <v>2124.4499999999998</v>
      </c>
      <c r="W197" s="45">
        <v>8.33</v>
      </c>
      <c r="X197" s="45">
        <v>2115.2800000000002</v>
      </c>
      <c r="Y197" s="12">
        <v>1.6</v>
      </c>
      <c r="Z197" s="7">
        <v>1182.8600000000001</v>
      </c>
      <c r="AA197" s="45">
        <v>1.22</v>
      </c>
      <c r="AB197" s="45">
        <v>721.33</v>
      </c>
      <c r="AC197" s="45">
        <v>2.19</v>
      </c>
      <c r="AD197" s="45">
        <v>461.53</v>
      </c>
      <c r="AE197" s="51">
        <v>3.56</v>
      </c>
      <c r="AF197" s="50">
        <v>573.36</v>
      </c>
      <c r="AG197" s="47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2"/>
      <c r="AR197" s="72"/>
    </row>
    <row r="198" spans="1:44" x14ac:dyDescent="0.35">
      <c r="A198" s="16">
        <v>44501</v>
      </c>
      <c r="B198" s="43">
        <v>115044.79126086499</v>
      </c>
      <c r="C198" s="43">
        <v>17431.449856281</v>
      </c>
      <c r="D198" s="43">
        <v>64786.368750881004</v>
      </c>
      <c r="E198" s="44">
        <v>10243.029813821</v>
      </c>
      <c r="F198" s="43">
        <v>207505.639681848</v>
      </c>
      <c r="G198" s="12">
        <v>20.91</v>
      </c>
      <c r="H198" s="7">
        <v>1905.6</v>
      </c>
      <c r="I198" s="45">
        <v>24.52</v>
      </c>
      <c r="J198" s="45">
        <v>729.56</v>
      </c>
      <c r="K198" s="45">
        <v>8.36</v>
      </c>
      <c r="L198" s="45">
        <v>289.77999999999997</v>
      </c>
      <c r="M198" s="45">
        <v>14.48</v>
      </c>
      <c r="N198" s="45">
        <v>422.84</v>
      </c>
      <c r="O198" s="45">
        <v>28.94</v>
      </c>
      <c r="P198" s="45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5">
        <v>6.08</v>
      </c>
      <c r="V198" s="45">
        <v>1540.44</v>
      </c>
      <c r="W198" s="45">
        <v>10.32</v>
      </c>
      <c r="X198" s="45">
        <v>1673.07</v>
      </c>
      <c r="Y198" s="12">
        <v>1.55</v>
      </c>
      <c r="Z198" s="7">
        <v>1349.22</v>
      </c>
      <c r="AA198" s="45">
        <v>1.1499999999999999</v>
      </c>
      <c r="AB198" s="45">
        <v>789.34</v>
      </c>
      <c r="AC198" s="45">
        <v>2.12</v>
      </c>
      <c r="AD198" s="45">
        <v>559.88</v>
      </c>
      <c r="AE198" s="51">
        <v>3.91</v>
      </c>
      <c r="AF198" s="50">
        <v>574.27</v>
      </c>
      <c r="AG198" s="47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2"/>
      <c r="AR198" s="72"/>
    </row>
    <row r="199" spans="1:44" x14ac:dyDescent="0.35">
      <c r="A199" s="16">
        <v>44531</v>
      </c>
      <c r="B199" s="43">
        <v>116189.62531569701</v>
      </c>
      <c r="C199" s="43">
        <v>17534.276159522</v>
      </c>
      <c r="D199" s="43">
        <v>65503.158577588998</v>
      </c>
      <c r="E199" s="44">
        <v>10448.308037531</v>
      </c>
      <c r="F199" s="43">
        <v>209675.368090339</v>
      </c>
      <c r="G199" s="12">
        <v>22.02</v>
      </c>
      <c r="H199" s="7">
        <v>1908.05</v>
      </c>
      <c r="I199" s="45">
        <v>25.66</v>
      </c>
      <c r="J199" s="45">
        <v>780.64</v>
      </c>
      <c r="K199" s="45">
        <v>11</v>
      </c>
      <c r="L199" s="45">
        <v>298.04000000000002</v>
      </c>
      <c r="M199" s="45">
        <v>14.58</v>
      </c>
      <c r="N199" s="45">
        <v>391.62</v>
      </c>
      <c r="O199" s="45">
        <v>29.69</v>
      </c>
      <c r="P199" s="45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5">
        <v>6.54</v>
      </c>
      <c r="V199" s="45">
        <v>2121.65</v>
      </c>
      <c r="W199" s="45">
        <v>10.45</v>
      </c>
      <c r="X199" s="45">
        <v>2015.72</v>
      </c>
      <c r="Y199" s="12">
        <v>2.0699999999999998</v>
      </c>
      <c r="Z199" s="7">
        <v>1136.67</v>
      </c>
      <c r="AA199" s="45">
        <v>1.98</v>
      </c>
      <c r="AB199" s="45">
        <v>524.09</v>
      </c>
      <c r="AC199" s="45">
        <v>2.15</v>
      </c>
      <c r="AD199" s="45">
        <v>612.58000000000004</v>
      </c>
      <c r="AE199" s="51">
        <v>4</v>
      </c>
      <c r="AF199" s="50">
        <v>517.65</v>
      </c>
      <c r="AG199" s="47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2"/>
      <c r="AR199" s="72"/>
    </row>
    <row r="200" spans="1:44" x14ac:dyDescent="0.35">
      <c r="A200" s="17">
        <v>44562</v>
      </c>
      <c r="B200" s="43">
        <v>116158.397168656</v>
      </c>
      <c r="C200" s="43">
        <v>17694.543442097998</v>
      </c>
      <c r="D200" s="43">
        <v>65990.514449623006</v>
      </c>
      <c r="E200" s="44">
        <v>9731.731768828</v>
      </c>
      <c r="F200" s="43">
        <v>209575.18682920499</v>
      </c>
      <c r="G200" s="12">
        <v>22.96</v>
      </c>
      <c r="H200" s="7">
        <v>1909.95</v>
      </c>
      <c r="I200" s="45">
        <v>26.7</v>
      </c>
      <c r="J200" s="45">
        <v>783.83</v>
      </c>
      <c r="K200" s="45">
        <v>10.66</v>
      </c>
      <c r="L200" s="45">
        <v>277.66000000000003</v>
      </c>
      <c r="M200" s="45">
        <v>16</v>
      </c>
      <c r="N200" s="45">
        <v>416.52</v>
      </c>
      <c r="O200" s="45">
        <v>30.8</v>
      </c>
      <c r="P200" s="45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5">
        <v>6.97</v>
      </c>
      <c r="V200" s="45">
        <v>1898</v>
      </c>
      <c r="W200" s="45">
        <v>10.92</v>
      </c>
      <c r="X200" s="45">
        <v>1987.82</v>
      </c>
      <c r="Y200" s="12">
        <v>2.04</v>
      </c>
      <c r="Z200" s="7">
        <v>1094.69</v>
      </c>
      <c r="AA200" s="45">
        <v>1.69</v>
      </c>
      <c r="AB200" s="45">
        <v>603.67999999999995</v>
      </c>
      <c r="AC200" s="45">
        <v>2.46</v>
      </c>
      <c r="AD200" s="45">
        <v>491.01</v>
      </c>
      <c r="AE200" s="51">
        <v>4.2</v>
      </c>
      <c r="AF200" s="50">
        <v>367.61</v>
      </c>
      <c r="AG200" s="47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2"/>
      <c r="AR200" s="72"/>
    </row>
    <row r="201" spans="1:44" x14ac:dyDescent="0.35">
      <c r="A201" s="16">
        <v>44593</v>
      </c>
      <c r="B201" s="43">
        <v>116630.098854896</v>
      </c>
      <c r="C201" s="43">
        <v>17797.812231312</v>
      </c>
      <c r="D201" s="43">
        <v>66664.246500723995</v>
      </c>
      <c r="E201" s="44">
        <v>9475.7913488800004</v>
      </c>
      <c r="F201" s="43">
        <v>210567.94893581199</v>
      </c>
      <c r="G201" s="12">
        <v>24.33</v>
      </c>
      <c r="H201" s="7">
        <v>1830.3</v>
      </c>
      <c r="I201" s="45">
        <v>27.8</v>
      </c>
      <c r="J201" s="45">
        <v>816.98</v>
      </c>
      <c r="K201" s="45">
        <v>11.34</v>
      </c>
      <c r="L201" s="45">
        <v>236.84</v>
      </c>
      <c r="M201" s="45">
        <v>16.510000000000002</v>
      </c>
      <c r="N201" s="45">
        <v>368.01</v>
      </c>
      <c r="O201" s="45">
        <v>31.98</v>
      </c>
      <c r="P201" s="45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5">
        <v>8.27</v>
      </c>
      <c r="V201" s="45">
        <v>1350.69</v>
      </c>
      <c r="W201" s="45">
        <v>12.06</v>
      </c>
      <c r="X201" s="45">
        <v>1924.48</v>
      </c>
      <c r="Y201" s="12">
        <v>2.1800000000000002</v>
      </c>
      <c r="Z201" s="7">
        <v>951.48</v>
      </c>
      <c r="AA201" s="45">
        <v>1.86</v>
      </c>
      <c r="AB201" s="45">
        <v>494.49</v>
      </c>
      <c r="AC201" s="45">
        <v>2.5299999999999998</v>
      </c>
      <c r="AD201" s="45">
        <v>456.99</v>
      </c>
      <c r="AE201" s="51">
        <v>4.3899999999999997</v>
      </c>
      <c r="AF201" s="50">
        <v>295.93</v>
      </c>
      <c r="AG201" s="47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2"/>
      <c r="AR201" s="72"/>
    </row>
    <row r="202" spans="1:44" x14ac:dyDescent="0.35">
      <c r="A202" s="16">
        <v>44621</v>
      </c>
      <c r="B202" s="43">
        <v>117016.739672921</v>
      </c>
      <c r="C202" s="43">
        <v>18045.141995835998</v>
      </c>
      <c r="D202" s="43">
        <v>67079.799960297998</v>
      </c>
      <c r="E202" s="44">
        <v>9705.0355037579993</v>
      </c>
      <c r="F202" s="43">
        <v>211846.71713281301</v>
      </c>
      <c r="G202" s="12">
        <v>23.65</v>
      </c>
      <c r="H202" s="7">
        <v>2158.5899999999997</v>
      </c>
      <c r="I202" s="45">
        <v>28.72</v>
      </c>
      <c r="J202" s="45">
        <v>809.18</v>
      </c>
      <c r="K202" s="45">
        <v>10.63</v>
      </c>
      <c r="L202" s="45">
        <v>323.18</v>
      </c>
      <c r="M202" s="45">
        <v>15.91</v>
      </c>
      <c r="N202" s="45">
        <v>554.42999999999995</v>
      </c>
      <c r="O202" s="45">
        <v>32.979999999999997</v>
      </c>
      <c r="P202" s="45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5">
        <v>8.9700000000000006</v>
      </c>
      <c r="V202" s="45">
        <v>2667.08</v>
      </c>
      <c r="W202" s="45">
        <v>13.46</v>
      </c>
      <c r="X202" s="45">
        <v>2129.06</v>
      </c>
      <c r="Y202" s="12">
        <v>2.46</v>
      </c>
      <c r="Z202" s="7">
        <v>1062.23</v>
      </c>
      <c r="AA202" s="45">
        <v>2.09</v>
      </c>
      <c r="AB202" s="45">
        <v>563.64</v>
      </c>
      <c r="AC202" s="45">
        <v>2.87</v>
      </c>
      <c r="AD202" s="45">
        <v>498.59</v>
      </c>
      <c r="AE202" s="51">
        <v>4.45</v>
      </c>
      <c r="AF202" s="50">
        <v>341.94</v>
      </c>
      <c r="AG202" s="47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2"/>
      <c r="AR202" s="72"/>
    </row>
    <row r="203" spans="1:44" x14ac:dyDescent="0.35">
      <c r="A203" s="16">
        <v>44652</v>
      </c>
      <c r="B203" s="43">
        <v>119612.841637024</v>
      </c>
      <c r="C203" s="43">
        <v>18282.313486527</v>
      </c>
      <c r="D203" s="43">
        <v>68029.018465521003</v>
      </c>
      <c r="E203" s="44">
        <v>11231.610595362999</v>
      </c>
      <c r="F203" s="43">
        <v>217155.78418443503</v>
      </c>
      <c r="G203" s="12">
        <v>24.82</v>
      </c>
      <c r="H203" s="7">
        <v>1911.3799999999999</v>
      </c>
      <c r="I203" s="45">
        <v>29.59</v>
      </c>
      <c r="J203" s="45">
        <v>756.77</v>
      </c>
      <c r="K203" s="45">
        <v>11.12</v>
      </c>
      <c r="L203" s="45">
        <v>288.83</v>
      </c>
      <c r="M203" s="45">
        <v>16.53</v>
      </c>
      <c r="N203" s="45">
        <v>421.39</v>
      </c>
      <c r="O203" s="45">
        <v>33.450000000000003</v>
      </c>
      <c r="P203" s="45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5">
        <v>9.1199999999999992</v>
      </c>
      <c r="V203" s="45">
        <v>2396.5500000000002</v>
      </c>
      <c r="W203" s="45">
        <v>14.63</v>
      </c>
      <c r="X203" s="45">
        <v>2127.02</v>
      </c>
      <c r="Y203" s="12">
        <v>2.36</v>
      </c>
      <c r="Z203" s="7">
        <v>1299.6300000000001</v>
      </c>
      <c r="AA203" s="45">
        <v>1.94</v>
      </c>
      <c r="AB203" s="45">
        <v>896.7</v>
      </c>
      <c r="AC203" s="45">
        <v>3.29</v>
      </c>
      <c r="AD203" s="45">
        <v>402.93</v>
      </c>
      <c r="AE203" s="51">
        <v>4.41</v>
      </c>
      <c r="AF203" s="50">
        <v>309.70999999999998</v>
      </c>
      <c r="AG203" s="47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2"/>
      <c r="AR203" s="72"/>
    </row>
    <row r="204" spans="1:44" x14ac:dyDescent="0.35">
      <c r="A204" s="16">
        <v>44682</v>
      </c>
      <c r="B204" s="43">
        <v>120284.26027855399</v>
      </c>
      <c r="C204" s="43">
        <v>18480.852902516999</v>
      </c>
      <c r="D204" s="43">
        <v>69115.679068611993</v>
      </c>
      <c r="E204" s="44">
        <v>11238.951273213001</v>
      </c>
      <c r="F204" s="43">
        <v>219119.74352289597</v>
      </c>
      <c r="G204" s="12">
        <v>25.11</v>
      </c>
      <c r="H204" s="7">
        <v>2152.09</v>
      </c>
      <c r="I204" s="45">
        <v>29.71</v>
      </c>
      <c r="J204" s="45">
        <v>855.87</v>
      </c>
      <c r="K204" s="45">
        <v>11.75</v>
      </c>
      <c r="L204" s="45">
        <v>326.85000000000002</v>
      </c>
      <c r="M204" s="45">
        <v>16.82</v>
      </c>
      <c r="N204" s="45">
        <v>480.63</v>
      </c>
      <c r="O204" s="45">
        <v>34.15</v>
      </c>
      <c r="P204" s="45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5">
        <v>9.9</v>
      </c>
      <c r="V204" s="45">
        <v>2731.42</v>
      </c>
      <c r="W204" s="45">
        <v>14.05</v>
      </c>
      <c r="X204" s="45">
        <v>3002.91</v>
      </c>
      <c r="Y204" s="12">
        <v>3.01</v>
      </c>
      <c r="Z204" s="7">
        <v>1401.12</v>
      </c>
      <c r="AA204" s="45">
        <v>2.7</v>
      </c>
      <c r="AB204" s="45">
        <v>816.84</v>
      </c>
      <c r="AC204" s="45">
        <v>3.45</v>
      </c>
      <c r="AD204" s="45">
        <v>584.28</v>
      </c>
      <c r="AE204" s="51">
        <v>4.3499999999999996</v>
      </c>
      <c r="AF204" s="50">
        <v>347.12</v>
      </c>
      <c r="AG204" s="47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2"/>
      <c r="AR204" s="72"/>
    </row>
    <row r="205" spans="1:44" x14ac:dyDescent="0.35">
      <c r="A205" s="16">
        <v>44713</v>
      </c>
      <c r="B205" s="43">
        <v>122864.404670522</v>
      </c>
      <c r="C205" s="43">
        <v>18657.394757385999</v>
      </c>
      <c r="D205" s="43">
        <v>70020.694150170006</v>
      </c>
      <c r="E205" s="44">
        <v>12519.641178705</v>
      </c>
      <c r="F205" s="43">
        <v>224062.13475678302</v>
      </c>
      <c r="G205" s="12">
        <v>26.26</v>
      </c>
      <c r="H205" s="7">
        <v>2079.91</v>
      </c>
      <c r="I205" s="45">
        <v>30.71</v>
      </c>
      <c r="J205" s="45">
        <v>870.57</v>
      </c>
      <c r="K205" s="45">
        <v>11.62</v>
      </c>
      <c r="L205" s="45">
        <v>289.54000000000002</v>
      </c>
      <c r="M205" s="45">
        <v>16.989999999999998</v>
      </c>
      <c r="N205" s="45">
        <v>427.25</v>
      </c>
      <c r="O205" s="45">
        <v>35.04</v>
      </c>
      <c r="P205" s="45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5">
        <v>10.3</v>
      </c>
      <c r="V205" s="45">
        <v>2908.06</v>
      </c>
      <c r="W205" s="45">
        <v>15.45</v>
      </c>
      <c r="X205" s="45">
        <v>2707.13</v>
      </c>
      <c r="Y205" s="12">
        <v>3.47</v>
      </c>
      <c r="Z205" s="7">
        <v>1261.49</v>
      </c>
      <c r="AA205" s="45">
        <v>3.02</v>
      </c>
      <c r="AB205" s="45">
        <v>755.11</v>
      </c>
      <c r="AC205" s="45">
        <v>4.13</v>
      </c>
      <c r="AD205" s="45">
        <v>506.38</v>
      </c>
      <c r="AE205" s="51">
        <v>4.32</v>
      </c>
      <c r="AF205" s="50">
        <v>329.06</v>
      </c>
      <c r="AG205" s="47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2"/>
      <c r="AR205" s="72"/>
    </row>
    <row r="206" spans="1:44" x14ac:dyDescent="0.35">
      <c r="A206" s="16">
        <v>44743</v>
      </c>
      <c r="B206" s="43">
        <v>123055.602961635</v>
      </c>
      <c r="C206" s="43">
        <v>18677.309511115</v>
      </c>
      <c r="D206" s="43">
        <v>70787.790173521003</v>
      </c>
      <c r="E206" s="44">
        <v>12301.528062682</v>
      </c>
      <c r="F206" s="43">
        <v>224822.23070895299</v>
      </c>
      <c r="G206" s="12">
        <v>27.06</v>
      </c>
      <c r="H206" s="7">
        <v>2079.73</v>
      </c>
      <c r="I206" s="45">
        <v>31.13</v>
      </c>
      <c r="J206" s="45">
        <v>898.51</v>
      </c>
      <c r="K206" s="45">
        <v>12.88</v>
      </c>
      <c r="L206" s="45">
        <v>269.5</v>
      </c>
      <c r="M206" s="45">
        <v>17.59</v>
      </c>
      <c r="N206" s="45">
        <v>427.74</v>
      </c>
      <c r="O206" s="45">
        <v>35.75</v>
      </c>
      <c r="P206" s="45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5">
        <v>10.82</v>
      </c>
      <c r="V206" s="45">
        <v>2713.04</v>
      </c>
      <c r="W206" s="45">
        <v>15.8</v>
      </c>
      <c r="X206" s="45">
        <v>3306.52</v>
      </c>
      <c r="Y206" s="12">
        <v>3.94</v>
      </c>
      <c r="Z206" s="7">
        <v>1633.3</v>
      </c>
      <c r="AA206" s="45">
        <v>3.76</v>
      </c>
      <c r="AB206" s="45">
        <v>833.37</v>
      </c>
      <c r="AC206" s="45">
        <v>4.12</v>
      </c>
      <c r="AD206" s="45">
        <v>799.93</v>
      </c>
      <c r="AE206" s="51">
        <v>4.3099999999999996</v>
      </c>
      <c r="AF206" s="50">
        <v>362.91</v>
      </c>
      <c r="AG206" s="47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2"/>
      <c r="AR206" s="72"/>
    </row>
    <row r="207" spans="1:44" x14ac:dyDescent="0.35">
      <c r="A207" s="16">
        <v>44774</v>
      </c>
      <c r="B207" s="43">
        <v>123502.413643494</v>
      </c>
      <c r="C207" s="43">
        <v>18851.077508038001</v>
      </c>
      <c r="D207" s="43">
        <v>71774.79930477</v>
      </c>
      <c r="E207" s="44">
        <v>12041.298924117</v>
      </c>
      <c r="F207" s="43">
        <v>226169.589380419</v>
      </c>
      <c r="G207" s="12">
        <v>26.83</v>
      </c>
      <c r="H207" s="7">
        <v>2283.63</v>
      </c>
      <c r="I207" s="45">
        <v>31.37</v>
      </c>
      <c r="J207" s="45">
        <v>895.23</v>
      </c>
      <c r="K207" s="45">
        <v>13.17</v>
      </c>
      <c r="L207" s="45">
        <v>325.13</v>
      </c>
      <c r="M207" s="45">
        <v>17.71</v>
      </c>
      <c r="N207" s="45">
        <v>518.87</v>
      </c>
      <c r="O207" s="45">
        <v>36.22</v>
      </c>
      <c r="P207" s="45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5">
        <v>11.28</v>
      </c>
      <c r="V207" s="45">
        <v>3055.77</v>
      </c>
      <c r="W207" s="45">
        <v>16.5</v>
      </c>
      <c r="X207" s="45">
        <v>3116.7</v>
      </c>
      <c r="Y207" s="12">
        <v>4.6900000000000004</v>
      </c>
      <c r="Z207" s="7">
        <v>1920.9499999999998</v>
      </c>
      <c r="AA207" s="45">
        <v>4.13</v>
      </c>
      <c r="AB207" s="45">
        <v>893.08</v>
      </c>
      <c r="AC207" s="45">
        <v>5.18</v>
      </c>
      <c r="AD207" s="45">
        <v>1027.8699999999999</v>
      </c>
      <c r="AE207" s="51">
        <v>4.2300000000000004</v>
      </c>
      <c r="AF207" s="50">
        <v>376.08</v>
      </c>
      <c r="AG207" s="47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2"/>
      <c r="AR207" s="72"/>
    </row>
    <row r="208" spans="1:44" x14ac:dyDescent="0.35">
      <c r="A208" s="16">
        <v>44805</v>
      </c>
      <c r="B208" s="43">
        <v>125107.086432364</v>
      </c>
      <c r="C208" s="43">
        <v>18851.435193571</v>
      </c>
      <c r="D208" s="43">
        <v>72774.262000472998</v>
      </c>
      <c r="E208" s="44">
        <v>12948.415613843001</v>
      </c>
      <c r="F208" s="43">
        <v>229681.19924025098</v>
      </c>
      <c r="G208" s="12">
        <v>27.93</v>
      </c>
      <c r="H208" s="7">
        <v>2097.4</v>
      </c>
      <c r="I208" s="45">
        <v>31.67</v>
      </c>
      <c r="J208" s="45">
        <v>903.93</v>
      </c>
      <c r="K208" s="45">
        <v>13.32</v>
      </c>
      <c r="L208" s="45">
        <v>276.77</v>
      </c>
      <c r="M208" s="45">
        <v>18.28</v>
      </c>
      <c r="N208" s="45">
        <v>401.73</v>
      </c>
      <c r="O208" s="45">
        <v>36.76</v>
      </c>
      <c r="P208" s="45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5">
        <v>12.1</v>
      </c>
      <c r="V208" s="45">
        <v>2942.43</v>
      </c>
      <c r="W208" s="45">
        <v>16.420000000000002</v>
      </c>
      <c r="X208" s="45">
        <v>3229.67</v>
      </c>
      <c r="Y208" s="12">
        <v>4.57</v>
      </c>
      <c r="Z208" s="7">
        <v>1527.97</v>
      </c>
      <c r="AA208" s="45">
        <v>4.41</v>
      </c>
      <c r="AB208" s="45">
        <v>732.5</v>
      </c>
      <c r="AC208" s="45">
        <v>4.71</v>
      </c>
      <c r="AD208" s="45">
        <v>795.47</v>
      </c>
      <c r="AE208" s="51">
        <v>4.32</v>
      </c>
      <c r="AF208" s="50">
        <v>362.78</v>
      </c>
      <c r="AG208" s="47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2"/>
      <c r="AR208" s="72"/>
    </row>
    <row r="209" spans="1:44" x14ac:dyDescent="0.35">
      <c r="A209" s="16">
        <v>44835</v>
      </c>
      <c r="B209" s="43">
        <v>125540.239239598</v>
      </c>
      <c r="C209" s="43">
        <v>19051.489502031</v>
      </c>
      <c r="D209" s="43">
        <v>73507.284477352994</v>
      </c>
      <c r="E209" s="44">
        <v>12661.539908613</v>
      </c>
      <c r="F209" s="43">
        <v>230760.55312759499</v>
      </c>
      <c r="G209" s="12">
        <v>27.46</v>
      </c>
      <c r="H209" s="7">
        <v>2221.9499999999998</v>
      </c>
      <c r="I209" s="45">
        <v>31.7</v>
      </c>
      <c r="J209" s="45">
        <v>930.76</v>
      </c>
      <c r="K209" s="45">
        <v>12.87</v>
      </c>
      <c r="L209" s="45">
        <v>348.41</v>
      </c>
      <c r="M209" s="45">
        <v>18.260000000000002</v>
      </c>
      <c r="N209" s="45">
        <v>426.36</v>
      </c>
      <c r="O209" s="45">
        <v>37.25</v>
      </c>
      <c r="P209" s="45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5">
        <v>12.83</v>
      </c>
      <c r="V209" s="45">
        <v>2693.8</v>
      </c>
      <c r="W209" s="45">
        <v>16.350000000000001</v>
      </c>
      <c r="X209" s="45">
        <v>3756.16</v>
      </c>
      <c r="Y209" s="12">
        <v>5.42</v>
      </c>
      <c r="Z209" s="7">
        <v>1758.5500000000002</v>
      </c>
      <c r="AA209" s="45">
        <v>5.19</v>
      </c>
      <c r="AB209" s="45">
        <v>1136.6300000000001</v>
      </c>
      <c r="AC209" s="45">
        <v>5.83</v>
      </c>
      <c r="AD209" s="45">
        <v>621.91999999999996</v>
      </c>
      <c r="AE209" s="51">
        <v>4.53</v>
      </c>
      <c r="AF209" s="50">
        <v>297.22000000000003</v>
      </c>
      <c r="AG209" s="47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2"/>
      <c r="AR209" s="72"/>
    </row>
    <row r="210" spans="1:44" x14ac:dyDescent="0.35">
      <c r="A210" s="16">
        <v>44866</v>
      </c>
      <c r="B210" s="43">
        <v>124640.22666135999</v>
      </c>
      <c r="C210" s="43">
        <v>19325.74905264</v>
      </c>
      <c r="D210" s="43">
        <v>74032.167055818994</v>
      </c>
      <c r="E210" s="44">
        <v>11832.719855113</v>
      </c>
      <c r="F210" s="43">
        <v>229830.86262493196</v>
      </c>
      <c r="G210" s="12">
        <v>27.69</v>
      </c>
      <c r="H210" s="7">
        <v>2446.4499999999998</v>
      </c>
      <c r="I210" s="45">
        <v>32.67</v>
      </c>
      <c r="J210" s="45">
        <v>941.13</v>
      </c>
      <c r="K210" s="45">
        <v>12.68</v>
      </c>
      <c r="L210" s="45">
        <v>396.39</v>
      </c>
      <c r="M210" s="45">
        <v>18.149999999999999</v>
      </c>
      <c r="N210" s="45">
        <v>516.71</v>
      </c>
      <c r="O210" s="45">
        <v>38.130000000000003</v>
      </c>
      <c r="P210" s="45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5">
        <v>12.5</v>
      </c>
      <c r="V210" s="45">
        <v>3768.95</v>
      </c>
      <c r="W210" s="45">
        <v>17.21</v>
      </c>
      <c r="X210" s="45">
        <v>3345.06</v>
      </c>
      <c r="Y210" s="12">
        <v>6.15</v>
      </c>
      <c r="Z210" s="7">
        <v>1298.0700000000002</v>
      </c>
      <c r="AA210" s="45">
        <v>5.9</v>
      </c>
      <c r="AB210" s="45">
        <v>713.73</v>
      </c>
      <c r="AC210" s="45">
        <v>6.46</v>
      </c>
      <c r="AD210" s="45">
        <v>584.34</v>
      </c>
      <c r="AE210" s="51">
        <v>4.6399999999999997</v>
      </c>
      <c r="AF210" s="50">
        <v>346.08</v>
      </c>
      <c r="AG210" s="47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2"/>
      <c r="AR210" s="72"/>
    </row>
    <row r="211" spans="1:44" x14ac:dyDescent="0.35">
      <c r="A211" s="16">
        <v>44896</v>
      </c>
      <c r="B211" s="43">
        <v>125022.58717159599</v>
      </c>
      <c r="C211" s="43">
        <v>19372.207729690999</v>
      </c>
      <c r="D211" s="43">
        <v>74886.981477124995</v>
      </c>
      <c r="E211" s="44">
        <v>11344.776807569</v>
      </c>
      <c r="F211" s="43">
        <v>230626.553185981</v>
      </c>
      <c r="G211" s="12">
        <v>28.13</v>
      </c>
      <c r="H211" s="7">
        <v>2424.9299999999998</v>
      </c>
      <c r="I211" s="45">
        <v>33.21</v>
      </c>
      <c r="J211" s="45">
        <v>976.81</v>
      </c>
      <c r="K211" s="45">
        <v>10.9</v>
      </c>
      <c r="L211" s="45">
        <v>406.01</v>
      </c>
      <c r="M211" s="45">
        <v>18.55</v>
      </c>
      <c r="N211" s="45">
        <v>436.43</v>
      </c>
      <c r="O211" s="45">
        <v>38.39</v>
      </c>
      <c r="P211" s="45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5">
        <v>12.77</v>
      </c>
      <c r="V211" s="45">
        <v>5284.01</v>
      </c>
      <c r="W211" s="45">
        <v>19.559999999999999</v>
      </c>
      <c r="X211" s="45">
        <v>2828.43</v>
      </c>
      <c r="Y211" s="12">
        <v>6.31</v>
      </c>
      <c r="Z211" s="7">
        <v>1699.77</v>
      </c>
      <c r="AA211" s="45">
        <v>6.1</v>
      </c>
      <c r="AB211" s="45">
        <v>1148.56</v>
      </c>
      <c r="AC211" s="45">
        <v>6.75</v>
      </c>
      <c r="AD211" s="45">
        <v>551.21</v>
      </c>
      <c r="AE211" s="51">
        <v>4.4400000000000004</v>
      </c>
      <c r="AF211" s="50">
        <v>420.92</v>
      </c>
      <c r="AG211" s="47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2"/>
      <c r="AR211" s="72"/>
    </row>
    <row r="212" spans="1:44" x14ac:dyDescent="0.35">
      <c r="A212" s="17">
        <v>44927</v>
      </c>
      <c r="B212" s="43">
        <v>122573.048792424</v>
      </c>
      <c r="C212" s="43">
        <v>19544.619091724999</v>
      </c>
      <c r="D212" s="43">
        <v>75332.669650216994</v>
      </c>
      <c r="E212" s="44">
        <v>10869.190223269001</v>
      </c>
      <c r="F212" s="43">
        <v>228319.52775763499</v>
      </c>
      <c r="G212" s="12">
        <v>28.69</v>
      </c>
      <c r="H212" s="7">
        <v>2398.12</v>
      </c>
      <c r="I212" s="45">
        <v>33.11</v>
      </c>
      <c r="J212" s="45">
        <v>992.23</v>
      </c>
      <c r="K212" s="45">
        <v>13.81</v>
      </c>
      <c r="L212" s="45">
        <v>363.69</v>
      </c>
      <c r="M212" s="45">
        <v>18.600000000000001</v>
      </c>
      <c r="N212" s="45">
        <v>460.97</v>
      </c>
      <c r="O212" s="45">
        <v>38.450000000000003</v>
      </c>
      <c r="P212" s="45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5">
        <v>12.88</v>
      </c>
      <c r="V212" s="45">
        <v>3913.99</v>
      </c>
      <c r="W212" s="45">
        <v>19.149999999999999</v>
      </c>
      <c r="X212" s="45">
        <v>2928.52</v>
      </c>
      <c r="Y212" s="12">
        <v>6.5</v>
      </c>
      <c r="Z212" s="7">
        <v>1601.06</v>
      </c>
      <c r="AA212" s="45">
        <v>6.31</v>
      </c>
      <c r="AB212" s="45">
        <v>1122.8499999999999</v>
      </c>
      <c r="AC212" s="45">
        <v>6.94</v>
      </c>
      <c r="AD212" s="45">
        <v>478.21</v>
      </c>
      <c r="AE212" s="51">
        <v>4.32</v>
      </c>
      <c r="AF212" s="50">
        <v>339.91</v>
      </c>
      <c r="AG212" s="47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2"/>
      <c r="AR212" s="72"/>
    </row>
    <row r="213" spans="1:44" x14ac:dyDescent="0.35">
      <c r="A213" s="16">
        <v>44958</v>
      </c>
      <c r="B213" s="43">
        <v>123287.812768895</v>
      </c>
      <c r="C213" s="43">
        <v>19573.974623683</v>
      </c>
      <c r="D213" s="43">
        <v>75870.363208858995</v>
      </c>
      <c r="E213" s="44">
        <v>11623.694526327001</v>
      </c>
      <c r="F213" s="43">
        <v>230355.84512776398</v>
      </c>
      <c r="G213" s="12">
        <v>29.37</v>
      </c>
      <c r="H213" s="7">
        <v>2230.3000000000002</v>
      </c>
      <c r="I213" s="45">
        <v>33.520000000000003</v>
      </c>
      <c r="J213" s="45">
        <v>1022.34</v>
      </c>
      <c r="K213" s="45">
        <v>13.6</v>
      </c>
      <c r="L213" s="45">
        <v>314.29000000000002</v>
      </c>
      <c r="M213" s="45">
        <v>18.62</v>
      </c>
      <c r="N213" s="45">
        <v>368.62</v>
      </c>
      <c r="O213" s="45">
        <v>38.270000000000003</v>
      </c>
      <c r="P213" s="45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5">
        <v>12.73</v>
      </c>
      <c r="V213" s="45">
        <v>2731.23</v>
      </c>
      <c r="W213" s="45">
        <v>20.329999999999998</v>
      </c>
      <c r="X213" s="45">
        <v>2562.0700000000002</v>
      </c>
      <c r="Y213" s="12">
        <v>6.43</v>
      </c>
      <c r="Z213" s="7">
        <v>1382.33</v>
      </c>
      <c r="AA213" s="45">
        <v>6.24</v>
      </c>
      <c r="AB213" s="45">
        <v>993.62</v>
      </c>
      <c r="AC213" s="45">
        <v>6.92</v>
      </c>
      <c r="AD213" s="45">
        <v>388.71</v>
      </c>
      <c r="AE213" s="51">
        <v>4.29</v>
      </c>
      <c r="AF213" s="50">
        <v>339.97</v>
      </c>
      <c r="AG213" s="47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2"/>
      <c r="AR213" s="72"/>
    </row>
    <row r="214" spans="1:44" x14ac:dyDescent="0.35">
      <c r="A214" s="16">
        <v>44986</v>
      </c>
      <c r="B214" s="43">
        <v>123167.998588496</v>
      </c>
      <c r="C214" s="43">
        <v>19648.053258913002</v>
      </c>
      <c r="D214" s="43">
        <v>76206.944422967994</v>
      </c>
      <c r="E214" s="44">
        <v>11556.209334558</v>
      </c>
      <c r="F214" s="43">
        <v>230579.20560493498</v>
      </c>
      <c r="G214" s="12">
        <v>27.66</v>
      </c>
      <c r="H214" s="7">
        <v>2552.9899999999998</v>
      </c>
      <c r="I214" s="45">
        <v>32.99</v>
      </c>
      <c r="J214" s="45">
        <v>1032.71</v>
      </c>
      <c r="K214" s="45">
        <v>11.74</v>
      </c>
      <c r="L214" s="45">
        <v>426.83</v>
      </c>
      <c r="M214" s="45">
        <v>18</v>
      </c>
      <c r="N214" s="45">
        <v>506.21</v>
      </c>
      <c r="O214" s="45">
        <v>38.17</v>
      </c>
      <c r="P214" s="45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5">
        <v>12.83</v>
      </c>
      <c r="V214" s="45">
        <v>3930.94</v>
      </c>
      <c r="W214" s="45">
        <v>20.32</v>
      </c>
      <c r="X214" s="45">
        <v>3097.41</v>
      </c>
      <c r="Y214" s="12">
        <v>6.66</v>
      </c>
      <c r="Z214" s="7">
        <v>1933.69</v>
      </c>
      <c r="AA214" s="45">
        <v>6.47</v>
      </c>
      <c r="AB214" s="45">
        <v>1326.58</v>
      </c>
      <c r="AC214" s="45">
        <v>7.07</v>
      </c>
      <c r="AD214" s="45">
        <v>607.11</v>
      </c>
      <c r="AE214" s="51">
        <v>4.3099999999999996</v>
      </c>
      <c r="AF214" s="50">
        <v>429.94</v>
      </c>
      <c r="AG214" s="47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2"/>
      <c r="AR214" s="72"/>
    </row>
    <row r="215" spans="1:44" x14ac:dyDescent="0.35">
      <c r="A215" s="16">
        <v>45017</v>
      </c>
      <c r="B215" s="43">
        <v>124600.160124926</v>
      </c>
      <c r="C215" s="43">
        <v>19684.437675036999</v>
      </c>
      <c r="D215" s="43">
        <v>76835.648637552993</v>
      </c>
      <c r="E215" s="44">
        <v>12036.541408595</v>
      </c>
      <c r="F215" s="43">
        <v>233156.78784611099</v>
      </c>
      <c r="G215" s="12">
        <v>28.84</v>
      </c>
      <c r="H215" s="7">
        <v>2266.4</v>
      </c>
      <c r="I215" s="45">
        <v>33.86</v>
      </c>
      <c r="J215" s="45">
        <v>1008.72</v>
      </c>
      <c r="K215" s="45">
        <v>11.8</v>
      </c>
      <c r="L215" s="45">
        <v>355.14</v>
      </c>
      <c r="M215" s="45">
        <v>18.260000000000002</v>
      </c>
      <c r="N215" s="45">
        <v>378.52</v>
      </c>
      <c r="O215" s="45">
        <v>38.35</v>
      </c>
      <c r="P215" s="45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5">
        <v>12.59</v>
      </c>
      <c r="V215" s="45">
        <v>3152.6</v>
      </c>
      <c r="W215" s="45">
        <v>21</v>
      </c>
      <c r="X215" s="45">
        <v>2321.9299999999998</v>
      </c>
      <c r="Y215" s="12">
        <v>6.82</v>
      </c>
      <c r="Z215" s="7">
        <v>1554.28</v>
      </c>
      <c r="AA215" s="45">
        <v>6.57</v>
      </c>
      <c r="AB215" s="45">
        <v>1109.8599999999999</v>
      </c>
      <c r="AC215" s="45">
        <v>7.44</v>
      </c>
      <c r="AD215" s="45">
        <v>444.42</v>
      </c>
      <c r="AE215" s="51">
        <v>4.29</v>
      </c>
      <c r="AF215" s="50">
        <v>335.14</v>
      </c>
      <c r="AG215" s="47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2"/>
      <c r="AR215" s="72"/>
    </row>
    <row r="216" spans="1:44" x14ac:dyDescent="0.35">
      <c r="A216" s="16">
        <v>45047</v>
      </c>
      <c r="B216" s="43">
        <v>123467.87208583399</v>
      </c>
      <c r="C216" s="43">
        <v>19782.138158403999</v>
      </c>
      <c r="D216" s="43">
        <v>77373.067831837994</v>
      </c>
      <c r="E216" s="44">
        <v>12552.442941801</v>
      </c>
      <c r="F216" s="43">
        <v>233175.52101787698</v>
      </c>
      <c r="G216" s="12">
        <v>28.16</v>
      </c>
      <c r="H216" s="7">
        <v>2512.8200000000002</v>
      </c>
      <c r="I216" s="45">
        <v>33.229999999999997</v>
      </c>
      <c r="J216" s="45">
        <v>1045.98</v>
      </c>
      <c r="K216" s="45">
        <v>12.48</v>
      </c>
      <c r="L216" s="45">
        <v>422.27</v>
      </c>
      <c r="M216" s="45">
        <v>18.16</v>
      </c>
      <c r="N216" s="45">
        <v>462.48</v>
      </c>
      <c r="O216" s="45">
        <v>38.36</v>
      </c>
      <c r="P216" s="45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5">
        <v>12.46</v>
      </c>
      <c r="V216" s="45">
        <v>3344.86</v>
      </c>
      <c r="W216" s="45">
        <v>19.91</v>
      </c>
      <c r="X216" s="45">
        <v>2877.61</v>
      </c>
      <c r="Y216" s="12">
        <v>6.76</v>
      </c>
      <c r="Z216" s="7">
        <v>1927.3899999999999</v>
      </c>
      <c r="AA216" s="45">
        <v>6.49</v>
      </c>
      <c r="AB216" s="45">
        <v>1414.46</v>
      </c>
      <c r="AC216" s="45">
        <v>7.49</v>
      </c>
      <c r="AD216" s="45">
        <v>512.92999999999995</v>
      </c>
      <c r="AE216" s="51">
        <v>4.2300000000000004</v>
      </c>
      <c r="AF216" s="50">
        <v>410.1</v>
      </c>
      <c r="AG216" s="47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2"/>
      <c r="AR216" s="72"/>
    </row>
    <row r="217" spans="1:44" x14ac:dyDescent="0.35">
      <c r="A217" s="16">
        <v>45078</v>
      </c>
      <c r="B217" s="43">
        <v>122079.972824775</v>
      </c>
      <c r="C217" s="43">
        <v>19778.44664446</v>
      </c>
      <c r="D217" s="43">
        <v>77700.574888862</v>
      </c>
      <c r="E217" s="44">
        <v>11958.330840242001</v>
      </c>
      <c r="F217" s="43">
        <v>231517.32519833901</v>
      </c>
      <c r="G217" s="12">
        <v>28.91</v>
      </c>
      <c r="H217" s="7">
        <v>2221.4699999999998</v>
      </c>
      <c r="I217" s="45">
        <v>33.81</v>
      </c>
      <c r="J217" s="45">
        <v>922.12</v>
      </c>
      <c r="K217" s="45">
        <v>12.89</v>
      </c>
      <c r="L217" s="45">
        <v>339.68</v>
      </c>
      <c r="M217" s="45">
        <v>18.12</v>
      </c>
      <c r="N217" s="45">
        <v>414.24</v>
      </c>
      <c r="O217" s="45">
        <v>38.799999999999997</v>
      </c>
      <c r="P217" s="45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5">
        <v>12.19</v>
      </c>
      <c r="V217" s="45">
        <v>3308.01</v>
      </c>
      <c r="W217" s="45">
        <v>19.73</v>
      </c>
      <c r="X217" s="45">
        <v>2791.69</v>
      </c>
      <c r="Y217" s="12">
        <v>6.9</v>
      </c>
      <c r="Z217" s="7">
        <v>1543.14</v>
      </c>
      <c r="AA217" s="45">
        <v>6.61</v>
      </c>
      <c r="AB217" s="45">
        <v>1063.28</v>
      </c>
      <c r="AC217" s="45">
        <v>7.53</v>
      </c>
      <c r="AD217" s="45">
        <v>479.86</v>
      </c>
      <c r="AE217" s="51">
        <v>4.2</v>
      </c>
      <c r="AF217" s="50">
        <v>433.7</v>
      </c>
      <c r="AG217" s="47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2"/>
      <c r="AR217" s="72"/>
    </row>
    <row r="218" spans="1:44" x14ac:dyDescent="0.35">
      <c r="A218" s="16">
        <v>45108</v>
      </c>
      <c r="B218" s="43">
        <v>122362.885700022</v>
      </c>
      <c r="C218" s="43">
        <v>19779.346054398</v>
      </c>
      <c r="D218" s="43">
        <v>77776.452044321006</v>
      </c>
      <c r="E218" s="44">
        <v>12784.116276283001</v>
      </c>
      <c r="F218" s="43">
        <v>232702.80007502402</v>
      </c>
      <c r="G218" s="12">
        <v>29.1</v>
      </c>
      <c r="H218" s="7">
        <v>2380.85</v>
      </c>
      <c r="I218" s="45">
        <v>34.130000000000003</v>
      </c>
      <c r="J218" s="45">
        <v>1032.5</v>
      </c>
      <c r="K218" s="45">
        <v>13.47</v>
      </c>
      <c r="L218" s="45">
        <v>344.02</v>
      </c>
      <c r="M218" s="45">
        <v>17.600000000000001</v>
      </c>
      <c r="N218" s="45">
        <v>451.43</v>
      </c>
      <c r="O218" s="45">
        <v>38.82</v>
      </c>
      <c r="P218" s="45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5">
        <v>12.2</v>
      </c>
      <c r="V218" s="45">
        <v>2583.3200000000002</v>
      </c>
      <c r="W218" s="45">
        <v>18.55</v>
      </c>
      <c r="X218" s="45">
        <v>2856.89</v>
      </c>
      <c r="Y218" s="12">
        <v>6.82</v>
      </c>
      <c r="Z218" s="7">
        <v>1838.19</v>
      </c>
      <c r="AA218" s="45">
        <v>6.64</v>
      </c>
      <c r="AB218" s="45">
        <v>1290</v>
      </c>
      <c r="AC218" s="45">
        <v>7.26</v>
      </c>
      <c r="AD218" s="45">
        <v>548.19000000000005</v>
      </c>
      <c r="AE218" s="51">
        <v>4.24</v>
      </c>
      <c r="AF218" s="50">
        <v>417.11</v>
      </c>
      <c r="AG218" s="47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2"/>
      <c r="AR218" s="72"/>
    </row>
    <row r="219" spans="1:44" x14ac:dyDescent="0.35">
      <c r="A219" s="16">
        <v>45139</v>
      </c>
      <c r="B219" s="43">
        <v>122298.044283681</v>
      </c>
      <c r="C219" s="43">
        <v>19895.675719056999</v>
      </c>
      <c r="D219" s="43">
        <v>78187.284320641993</v>
      </c>
      <c r="E219" s="44">
        <v>13238.676459692</v>
      </c>
      <c r="F219" s="43">
        <v>233619.68078307202</v>
      </c>
      <c r="G219" s="12">
        <v>28.48</v>
      </c>
      <c r="H219" s="7">
        <v>2557.9</v>
      </c>
      <c r="I219" s="45">
        <v>34.270000000000003</v>
      </c>
      <c r="J219" s="45">
        <v>1059.8800000000001</v>
      </c>
      <c r="K219" s="45">
        <v>13.71</v>
      </c>
      <c r="L219" s="45">
        <v>352.73</v>
      </c>
      <c r="M219" s="45">
        <v>16.82</v>
      </c>
      <c r="N219" s="45">
        <v>573.11</v>
      </c>
      <c r="O219" s="45">
        <v>38.549999999999997</v>
      </c>
      <c r="P219" s="45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5">
        <v>10.95</v>
      </c>
      <c r="V219" s="45">
        <v>2925.02</v>
      </c>
      <c r="W219" s="45">
        <v>17.61</v>
      </c>
      <c r="X219" s="45">
        <v>2725.47</v>
      </c>
      <c r="Y219" s="12">
        <v>6.91</v>
      </c>
      <c r="Z219" s="7">
        <v>1557.47</v>
      </c>
      <c r="AA219" s="45">
        <v>6.6</v>
      </c>
      <c r="AB219" s="45">
        <v>1095.69</v>
      </c>
      <c r="AC219" s="45">
        <v>7.66</v>
      </c>
      <c r="AD219" s="45">
        <v>461.78</v>
      </c>
      <c r="AE219" s="51">
        <v>4.22</v>
      </c>
      <c r="AF219" s="50">
        <v>492.29</v>
      </c>
      <c r="AG219" s="47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2"/>
      <c r="AR219" s="72"/>
    </row>
    <row r="220" spans="1:44" x14ac:dyDescent="0.35">
      <c r="A220" s="16">
        <v>45170</v>
      </c>
      <c r="B220" s="43">
        <v>123734.705139549</v>
      </c>
      <c r="C220" s="43">
        <v>19871.037964456002</v>
      </c>
      <c r="D220" s="43">
        <v>78538.072813973995</v>
      </c>
      <c r="E220" s="44">
        <v>13357.777924885</v>
      </c>
      <c r="F220" s="43">
        <v>235501.59384286398</v>
      </c>
      <c r="G220" s="12">
        <v>28.98</v>
      </c>
      <c r="H220" s="7">
        <v>2326.67</v>
      </c>
      <c r="I220" s="45">
        <v>33.72</v>
      </c>
      <c r="J220" s="45">
        <v>1051.22</v>
      </c>
      <c r="K220" s="45">
        <v>13.72</v>
      </c>
      <c r="L220" s="45">
        <v>308.31</v>
      </c>
      <c r="M220" s="45">
        <v>17.37</v>
      </c>
      <c r="N220" s="45">
        <v>435.67</v>
      </c>
      <c r="O220" s="45">
        <v>37.96</v>
      </c>
      <c r="P220" s="45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5">
        <v>10.76</v>
      </c>
      <c r="V220" s="45">
        <v>2912.67</v>
      </c>
      <c r="W220" s="45">
        <v>17.739999999999998</v>
      </c>
      <c r="X220" s="45">
        <v>2582.6</v>
      </c>
      <c r="Y220" s="12">
        <v>7.14</v>
      </c>
      <c r="Z220" s="7">
        <v>1511.48</v>
      </c>
      <c r="AA220" s="45">
        <v>6.93</v>
      </c>
      <c r="AB220" s="45">
        <v>1036.95</v>
      </c>
      <c r="AC220" s="45">
        <v>7.59</v>
      </c>
      <c r="AD220" s="45">
        <v>474.53</v>
      </c>
      <c r="AE220" s="51">
        <v>4.3499999999999996</v>
      </c>
      <c r="AF220" s="50">
        <v>410.75</v>
      </c>
      <c r="AG220" s="47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2"/>
      <c r="AR220" s="72"/>
    </row>
    <row r="221" spans="1:44" x14ac:dyDescent="0.35">
      <c r="A221" s="16">
        <v>45200</v>
      </c>
      <c r="B221" s="43">
        <v>123985.015820295</v>
      </c>
      <c r="C221" s="43">
        <v>19939.023606477</v>
      </c>
      <c r="D221" s="43">
        <v>79129.473841294996</v>
      </c>
      <c r="E221" s="44">
        <v>13672.098792827001</v>
      </c>
      <c r="F221" s="43">
        <v>236725.61206089397</v>
      </c>
      <c r="G221" s="12">
        <v>27.86</v>
      </c>
      <c r="H221" s="7">
        <v>2407.66</v>
      </c>
      <c r="I221" s="45">
        <v>32.72</v>
      </c>
      <c r="J221" s="45">
        <v>948.96</v>
      </c>
      <c r="K221" s="45">
        <v>12.47</v>
      </c>
      <c r="L221" s="45">
        <v>378.64</v>
      </c>
      <c r="M221" s="45">
        <v>17.89</v>
      </c>
      <c r="N221" s="45">
        <v>489.13</v>
      </c>
      <c r="O221" s="45">
        <v>38.15</v>
      </c>
      <c r="P221" s="45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5">
        <v>10.48</v>
      </c>
      <c r="V221" s="45">
        <v>2936.48</v>
      </c>
      <c r="W221" s="45">
        <v>17.37</v>
      </c>
      <c r="X221" s="45">
        <v>2679.85</v>
      </c>
      <c r="Y221" s="12">
        <v>7.11</v>
      </c>
      <c r="Z221" s="7">
        <v>1489.59</v>
      </c>
      <c r="AA221" s="45">
        <v>6.75</v>
      </c>
      <c r="AB221" s="45">
        <v>996.2</v>
      </c>
      <c r="AC221" s="45">
        <v>7.83</v>
      </c>
      <c r="AD221" s="45">
        <v>493.39</v>
      </c>
      <c r="AE221" s="51">
        <v>4.72</v>
      </c>
      <c r="AF221" s="50">
        <v>445.63</v>
      </c>
      <c r="AG221" s="47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2"/>
      <c r="AR221" s="72"/>
    </row>
    <row r="222" spans="1:44" x14ac:dyDescent="0.35">
      <c r="A222" s="16">
        <v>45231</v>
      </c>
      <c r="B222" s="43">
        <v>123880.634710206</v>
      </c>
      <c r="C222" s="43">
        <v>20103.065099257001</v>
      </c>
      <c r="D222" s="43">
        <v>79667.936377602004</v>
      </c>
      <c r="E222" s="44">
        <v>13184.381567596</v>
      </c>
      <c r="F222" s="43">
        <v>236836.01775466098</v>
      </c>
      <c r="G222" s="12">
        <v>27.5</v>
      </c>
      <c r="H222" s="7">
        <v>2484.61</v>
      </c>
      <c r="I222" s="45">
        <v>33.229999999999997</v>
      </c>
      <c r="J222" s="45">
        <v>970.09</v>
      </c>
      <c r="K222" s="45">
        <v>11.44</v>
      </c>
      <c r="L222" s="45">
        <v>388.17</v>
      </c>
      <c r="M222" s="45">
        <v>17.78</v>
      </c>
      <c r="N222" s="45">
        <v>543.33000000000004</v>
      </c>
      <c r="O222" s="45">
        <v>37.72</v>
      </c>
      <c r="P222" s="45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5">
        <v>10</v>
      </c>
      <c r="V222" s="45">
        <v>3251.04</v>
      </c>
      <c r="W222" s="45">
        <v>16.57</v>
      </c>
      <c r="X222" s="45">
        <v>2734.38</v>
      </c>
      <c r="Y222" s="12">
        <v>7.45</v>
      </c>
      <c r="Z222" s="7">
        <v>1145.1300000000001</v>
      </c>
      <c r="AA222" s="45">
        <v>7.2</v>
      </c>
      <c r="AB222" s="45">
        <v>706.15</v>
      </c>
      <c r="AC222" s="45">
        <v>7.85</v>
      </c>
      <c r="AD222" s="45">
        <v>438.98</v>
      </c>
      <c r="AE222" s="51">
        <v>5.18</v>
      </c>
      <c r="AF222" s="50">
        <v>419.2</v>
      </c>
      <c r="AG222" s="47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2"/>
      <c r="AR222" s="72"/>
    </row>
    <row r="223" spans="1:44" x14ac:dyDescent="0.35">
      <c r="A223" s="16">
        <v>45261</v>
      </c>
      <c r="B223" s="43">
        <v>124009.402211886</v>
      </c>
      <c r="C223" s="43">
        <v>20071.190359036002</v>
      </c>
      <c r="D223" s="43">
        <v>80370.614149240995</v>
      </c>
      <c r="E223" s="44">
        <v>12518.935000412001</v>
      </c>
      <c r="F223" s="43">
        <v>236970.14172057499</v>
      </c>
      <c r="G223" s="12">
        <v>27.58</v>
      </c>
      <c r="H223" s="7">
        <v>2542.71</v>
      </c>
      <c r="I223" s="45">
        <v>33.39</v>
      </c>
      <c r="J223" s="45">
        <v>1075.7</v>
      </c>
      <c r="K223" s="45">
        <v>9.4499999999999993</v>
      </c>
      <c r="L223" s="45">
        <v>425.04</v>
      </c>
      <c r="M223" s="45">
        <v>17.73</v>
      </c>
      <c r="N223" s="45">
        <v>449.29</v>
      </c>
      <c r="O223" s="45">
        <v>37.49</v>
      </c>
      <c r="P223" s="45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5">
        <v>9.85</v>
      </c>
      <c r="V223" s="45">
        <v>3790.41</v>
      </c>
      <c r="W223" s="45">
        <v>15.08</v>
      </c>
      <c r="X223" s="45">
        <v>3282.51</v>
      </c>
      <c r="Y223" s="12">
        <v>7.46</v>
      </c>
      <c r="Z223" s="7">
        <v>1321.11</v>
      </c>
      <c r="AA223" s="45">
        <v>7.36</v>
      </c>
      <c r="AB223" s="45">
        <v>902.86</v>
      </c>
      <c r="AC223" s="45">
        <v>7.67</v>
      </c>
      <c r="AD223" s="45">
        <v>418.25</v>
      </c>
      <c r="AE223" s="51">
        <v>5.21</v>
      </c>
      <c r="AF223" s="50">
        <v>433.04</v>
      </c>
      <c r="AG223" s="47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2"/>
      <c r="AR223" s="72"/>
    </row>
    <row r="224" spans="1:44" x14ac:dyDescent="0.35">
      <c r="A224" s="17">
        <v>45292</v>
      </c>
      <c r="B224" s="43">
        <v>123831.034177758</v>
      </c>
      <c r="C224" s="43">
        <v>20163.925245335999</v>
      </c>
      <c r="D224" s="43">
        <v>80440.210459813999</v>
      </c>
      <c r="E224" s="44">
        <v>13549.613660258001</v>
      </c>
      <c r="F224" s="43">
        <v>237984.78354316601</v>
      </c>
      <c r="G224" s="12">
        <v>27.96</v>
      </c>
      <c r="H224" s="7">
        <v>2554.4699999999998</v>
      </c>
      <c r="I224" s="45">
        <v>33.6</v>
      </c>
      <c r="J224" s="45">
        <v>1050.1500000000001</v>
      </c>
      <c r="K224" s="45">
        <v>12.81</v>
      </c>
      <c r="L224" s="45">
        <v>414.34</v>
      </c>
      <c r="M224" s="45">
        <v>17.329999999999998</v>
      </c>
      <c r="N224" s="45">
        <v>491.44</v>
      </c>
      <c r="O224" s="45">
        <v>37.26</v>
      </c>
      <c r="P224" s="45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5">
        <v>9.5399999999999991</v>
      </c>
      <c r="V224" s="45">
        <v>2884</v>
      </c>
      <c r="W224" s="45">
        <v>15.8</v>
      </c>
      <c r="X224" s="45">
        <v>2520.46</v>
      </c>
      <c r="Y224" s="12">
        <v>7.1</v>
      </c>
      <c r="Z224" s="7">
        <v>1569.7</v>
      </c>
      <c r="AA224" s="45">
        <v>6.9</v>
      </c>
      <c r="AB224" s="45">
        <v>1090.8</v>
      </c>
      <c r="AC224" s="45">
        <v>7.56</v>
      </c>
      <c r="AD224" s="45">
        <v>478.9</v>
      </c>
      <c r="AE224" s="51">
        <v>5</v>
      </c>
      <c r="AF224" s="50">
        <v>464.95</v>
      </c>
      <c r="AG224" s="47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2"/>
      <c r="AR224" s="72"/>
    </row>
    <row r="225" spans="1:44" x14ac:dyDescent="0.35">
      <c r="A225" s="16">
        <v>45323</v>
      </c>
      <c r="B225" s="43">
        <v>124893.217109224</v>
      </c>
      <c r="C225" s="43">
        <v>20180.648159140001</v>
      </c>
      <c r="D225" s="43">
        <v>80786.449344195004</v>
      </c>
      <c r="E225" s="44">
        <v>14082.985271849</v>
      </c>
      <c r="F225" s="43">
        <v>239943.29988440801</v>
      </c>
      <c r="G225" s="12">
        <v>28.21</v>
      </c>
      <c r="H225" s="7">
        <v>2419.9499999999998</v>
      </c>
      <c r="I225" s="45">
        <v>33.65</v>
      </c>
      <c r="J225" s="45">
        <v>1080.74</v>
      </c>
      <c r="K225" s="45">
        <v>12.21</v>
      </c>
      <c r="L225" s="45">
        <v>350.24</v>
      </c>
      <c r="M225" s="45">
        <v>16.989999999999998</v>
      </c>
      <c r="N225" s="45">
        <v>444.22</v>
      </c>
      <c r="O225" s="45">
        <v>36.86</v>
      </c>
      <c r="P225" s="45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5">
        <v>8.9499999999999993</v>
      </c>
      <c r="V225" s="45">
        <v>2342.9299999999998</v>
      </c>
      <c r="W225" s="45">
        <v>14.27</v>
      </c>
      <c r="X225" s="45">
        <v>2712.8</v>
      </c>
      <c r="Y225" s="12">
        <v>6.76</v>
      </c>
      <c r="Z225" s="7">
        <v>1506.41</v>
      </c>
      <c r="AA225" s="45">
        <v>6.5</v>
      </c>
      <c r="AB225" s="45">
        <v>1056.4100000000001</v>
      </c>
      <c r="AC225" s="45">
        <v>7.38</v>
      </c>
      <c r="AD225" s="45">
        <v>450</v>
      </c>
      <c r="AE225" s="51">
        <v>4.97</v>
      </c>
      <c r="AF225" s="50">
        <v>369.74</v>
      </c>
      <c r="AG225" s="47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2"/>
      <c r="AR225" s="72"/>
    </row>
    <row r="226" spans="1:44" x14ac:dyDescent="0.35">
      <c r="A226" s="16">
        <v>45352</v>
      </c>
      <c r="B226" s="43">
        <v>125483.394251333</v>
      </c>
      <c r="C226" s="43">
        <v>20265.830598347002</v>
      </c>
      <c r="D226" s="43">
        <v>81440.106727507999</v>
      </c>
      <c r="E226" s="44">
        <v>14152.979146489</v>
      </c>
      <c r="F226" s="43">
        <v>241342.31072367699</v>
      </c>
      <c r="G226" s="12">
        <v>26</v>
      </c>
      <c r="H226" s="7">
        <v>2789.56</v>
      </c>
      <c r="I226" s="45">
        <v>32.729999999999997</v>
      </c>
      <c r="J226" s="45">
        <v>1104.77</v>
      </c>
      <c r="K226" s="45">
        <v>9.9</v>
      </c>
      <c r="L226" s="45">
        <v>431.87</v>
      </c>
      <c r="M226" s="45">
        <v>15.37</v>
      </c>
      <c r="N226" s="45">
        <v>620.30999999999995</v>
      </c>
      <c r="O226" s="45">
        <v>35.64</v>
      </c>
      <c r="P226" s="45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5">
        <v>8.6999999999999993</v>
      </c>
      <c r="V226" s="45">
        <v>2810.62</v>
      </c>
      <c r="W226" s="45">
        <v>17.03</v>
      </c>
      <c r="X226" s="45">
        <v>1958.61</v>
      </c>
      <c r="Y226" s="12">
        <v>7.1</v>
      </c>
      <c r="Z226" s="7">
        <v>1363.51</v>
      </c>
      <c r="AA226" s="45">
        <v>6.86</v>
      </c>
      <c r="AB226" s="45">
        <v>883.65</v>
      </c>
      <c r="AC226" s="45">
        <v>7.55</v>
      </c>
      <c r="AD226" s="45">
        <v>479.86</v>
      </c>
      <c r="AE226" s="51">
        <v>4.9000000000000004</v>
      </c>
      <c r="AF226" s="50">
        <v>404.56</v>
      </c>
      <c r="AG226" s="47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2"/>
      <c r="AR226" s="72"/>
    </row>
    <row r="227" spans="1:44" x14ac:dyDescent="0.35">
      <c r="A227" s="16">
        <v>45383</v>
      </c>
      <c r="B227" s="43">
        <v>124855.86085882199</v>
      </c>
      <c r="C227" s="43">
        <v>20199.439835226</v>
      </c>
      <c r="D227" s="43">
        <v>81936.754188905004</v>
      </c>
      <c r="E227" s="44">
        <v>13966.295162639</v>
      </c>
      <c r="F227" s="43">
        <v>240958.350045592</v>
      </c>
      <c r="G227" s="12">
        <v>25.84</v>
      </c>
      <c r="H227" s="7">
        <v>2681.01</v>
      </c>
      <c r="I227" s="45">
        <v>32.11</v>
      </c>
      <c r="J227" s="45">
        <v>1091.52</v>
      </c>
      <c r="K227" s="45">
        <v>10.33</v>
      </c>
      <c r="L227" s="45">
        <v>509.15</v>
      </c>
      <c r="M227" s="45">
        <v>16.420000000000002</v>
      </c>
      <c r="N227" s="45">
        <v>494.21</v>
      </c>
      <c r="O227" s="45">
        <v>35.57</v>
      </c>
      <c r="P227" s="45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5">
        <v>8.35</v>
      </c>
      <c r="V227" s="45">
        <v>3192.91</v>
      </c>
      <c r="W227" s="45">
        <v>15.09</v>
      </c>
      <c r="X227" s="45">
        <v>2501.37</v>
      </c>
      <c r="Y227" s="12">
        <v>7.05</v>
      </c>
      <c r="Z227" s="7">
        <v>1621.51</v>
      </c>
      <c r="AA227" s="45">
        <v>6.82</v>
      </c>
      <c r="AB227" s="45">
        <v>1099.04</v>
      </c>
      <c r="AC227" s="45">
        <v>7.52</v>
      </c>
      <c r="AD227" s="45">
        <v>522.47</v>
      </c>
      <c r="AE227" s="51">
        <v>4.87</v>
      </c>
      <c r="AF227" s="50">
        <v>412.78</v>
      </c>
      <c r="AG227" s="47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2"/>
      <c r="AR227" s="72"/>
    </row>
    <row r="228" spans="1:44" x14ac:dyDescent="0.35">
      <c r="A228" s="16">
        <v>45413</v>
      </c>
      <c r="B228" s="43">
        <v>123425.891317691</v>
      </c>
      <c r="C228" s="43">
        <v>20198.752757886999</v>
      </c>
      <c r="D228" s="43">
        <v>82407.562308181004</v>
      </c>
      <c r="E228" s="44">
        <v>14145.80306835</v>
      </c>
      <c r="F228" s="43">
        <v>240178.00945210899</v>
      </c>
      <c r="G228" s="12">
        <v>25.27</v>
      </c>
      <c r="H228" s="7">
        <v>2600.09</v>
      </c>
      <c r="I228" s="45">
        <v>30.71</v>
      </c>
      <c r="J228" s="45">
        <v>1097.1600000000001</v>
      </c>
      <c r="K228" s="45">
        <v>10.53</v>
      </c>
      <c r="L228" s="45">
        <v>433.51</v>
      </c>
      <c r="M228" s="45">
        <v>15.84</v>
      </c>
      <c r="N228" s="45">
        <v>509.47</v>
      </c>
      <c r="O228" s="45">
        <v>34.619999999999997</v>
      </c>
      <c r="P228" s="45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5">
        <v>8.23</v>
      </c>
      <c r="V228" s="45">
        <v>2866.42</v>
      </c>
      <c r="W228" s="45">
        <v>13.93</v>
      </c>
      <c r="X228" s="45">
        <v>2562.5</v>
      </c>
      <c r="Y228" s="12">
        <v>6.83</v>
      </c>
      <c r="Z228" s="7">
        <v>1989.33</v>
      </c>
      <c r="AA228" s="45">
        <v>6.58</v>
      </c>
      <c r="AB228" s="45">
        <v>1515.39</v>
      </c>
      <c r="AC228" s="45">
        <v>7.64</v>
      </c>
      <c r="AD228" s="45">
        <v>473.94</v>
      </c>
      <c r="AE228" s="51">
        <v>4.97</v>
      </c>
      <c r="AF228" s="50">
        <v>393.46</v>
      </c>
      <c r="AG228" s="47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2"/>
      <c r="AR228" s="72"/>
    </row>
    <row r="229" spans="1:44" x14ac:dyDescent="0.35">
      <c r="A229" s="16">
        <v>45444</v>
      </c>
      <c r="B229" s="43">
        <v>123791.02069495</v>
      </c>
      <c r="C229" s="43">
        <v>20176.279760573001</v>
      </c>
      <c r="D229" s="43">
        <v>82815.438830022002</v>
      </c>
      <c r="E229" s="44">
        <v>14698.373044571999</v>
      </c>
      <c r="F229" s="43">
        <v>241481.112330117</v>
      </c>
      <c r="G229" s="12">
        <v>24.91</v>
      </c>
      <c r="H229" s="7">
        <v>2436.15</v>
      </c>
      <c r="I229" s="45">
        <v>30.64</v>
      </c>
      <c r="J229" s="45">
        <v>1050.08</v>
      </c>
      <c r="K229" s="45">
        <v>9.1300000000000008</v>
      </c>
      <c r="L229" s="45">
        <v>428.52</v>
      </c>
      <c r="M229" s="45">
        <v>15.73</v>
      </c>
      <c r="N229" s="45">
        <v>448.12</v>
      </c>
      <c r="O229" s="45">
        <v>34.47</v>
      </c>
      <c r="P229" s="45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5">
        <v>7.51</v>
      </c>
      <c r="V229" s="45">
        <v>3647.66</v>
      </c>
      <c r="W229" s="45">
        <v>13.74</v>
      </c>
      <c r="X229" s="45">
        <v>2008.23</v>
      </c>
      <c r="Y229" s="12">
        <v>6.73</v>
      </c>
      <c r="Z229" s="7">
        <v>1778.04</v>
      </c>
      <c r="AA229" s="45">
        <v>6.51</v>
      </c>
      <c r="AB229" s="45">
        <v>1328.88</v>
      </c>
      <c r="AC229" s="45">
        <v>7.38</v>
      </c>
      <c r="AD229" s="45">
        <v>449.16</v>
      </c>
      <c r="AE229" s="51">
        <v>5</v>
      </c>
      <c r="AF229" s="50">
        <v>377.56</v>
      </c>
      <c r="AG229" s="47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2"/>
      <c r="AR229" s="72"/>
    </row>
    <row r="230" spans="1:44" x14ac:dyDescent="0.35">
      <c r="A230" s="16">
        <v>45474</v>
      </c>
      <c r="B230" s="43">
        <v>123042.688515938</v>
      </c>
      <c r="C230" s="43">
        <v>20179.953053613001</v>
      </c>
      <c r="D230" s="43">
        <v>82926.545294847005</v>
      </c>
      <c r="E230" s="44">
        <v>14560.346845014999</v>
      </c>
      <c r="F230" s="43">
        <v>240709.53370941302</v>
      </c>
      <c r="G230" s="12">
        <v>25.18</v>
      </c>
      <c r="H230" s="7">
        <v>2562.6</v>
      </c>
      <c r="I230" s="45">
        <v>30.16</v>
      </c>
      <c r="J230" s="45">
        <v>1042.19</v>
      </c>
      <c r="K230" s="45">
        <v>11.43</v>
      </c>
      <c r="L230" s="45">
        <v>408.57</v>
      </c>
      <c r="M230" s="45">
        <v>15.99</v>
      </c>
      <c r="N230" s="45">
        <v>521.80999999999995</v>
      </c>
      <c r="O230" s="45">
        <v>34.03</v>
      </c>
      <c r="P230" s="45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5">
        <v>7.58</v>
      </c>
      <c r="V230" s="45">
        <v>3864.38</v>
      </c>
      <c r="W230" s="45">
        <v>13.8</v>
      </c>
      <c r="X230" s="45">
        <v>1906.98</v>
      </c>
      <c r="Y230" s="12">
        <v>6.8</v>
      </c>
      <c r="Z230" s="7">
        <v>2114.66</v>
      </c>
      <c r="AA230" s="45">
        <v>6.67</v>
      </c>
      <c r="AB230" s="45">
        <v>1492.81</v>
      </c>
      <c r="AC230" s="45">
        <v>7.11</v>
      </c>
      <c r="AD230" s="45">
        <v>621.85</v>
      </c>
      <c r="AE230" s="51">
        <v>5.03</v>
      </c>
      <c r="AF230" s="50">
        <v>400.19</v>
      </c>
      <c r="AG230" s="47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2"/>
      <c r="AR230" s="72"/>
    </row>
    <row r="231" spans="1:44" x14ac:dyDescent="0.35">
      <c r="A231" s="16">
        <v>45505</v>
      </c>
      <c r="B231" s="43">
        <v>122552.26385497701</v>
      </c>
      <c r="C231" s="43">
        <v>20206.865084475001</v>
      </c>
      <c r="D231" s="43">
        <v>83416.486835033007</v>
      </c>
      <c r="E231" s="44">
        <v>13977.133104238999</v>
      </c>
      <c r="F231" s="43">
        <v>240152.748878724</v>
      </c>
      <c r="G231" s="12">
        <v>24.22</v>
      </c>
      <c r="H231" s="7">
        <v>2626.85</v>
      </c>
      <c r="I231" s="45">
        <v>29.62</v>
      </c>
      <c r="J231" s="45">
        <v>1060.8</v>
      </c>
      <c r="K231" s="45">
        <v>9.1999999999999993</v>
      </c>
      <c r="L231" s="45">
        <v>391.29</v>
      </c>
      <c r="M231" s="45">
        <v>15.59</v>
      </c>
      <c r="N231" s="45">
        <v>607.24</v>
      </c>
      <c r="O231" s="45">
        <v>33.700000000000003</v>
      </c>
      <c r="P231" s="45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5">
        <v>7.67</v>
      </c>
      <c r="V231" s="45">
        <v>2713.34</v>
      </c>
      <c r="W231" s="45">
        <v>12.43</v>
      </c>
      <c r="X231" s="45">
        <v>2171.61</v>
      </c>
      <c r="Y231" s="12">
        <v>6.56</v>
      </c>
      <c r="Z231" s="7">
        <v>1809.14</v>
      </c>
      <c r="AA231" s="45">
        <v>6.63</v>
      </c>
      <c r="AB231" s="45">
        <v>1133.1099999999999</v>
      </c>
      <c r="AC231" s="45">
        <v>6.44</v>
      </c>
      <c r="AD231" s="45">
        <v>676.03</v>
      </c>
      <c r="AE231" s="51">
        <v>4.97</v>
      </c>
      <c r="AF231" s="50">
        <v>386.48</v>
      </c>
      <c r="AG231" s="47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2"/>
      <c r="AR231" s="72"/>
    </row>
    <row r="232" spans="1:44" x14ac:dyDescent="0.35">
      <c r="A232" s="16">
        <v>45536</v>
      </c>
      <c r="B232" s="43">
        <v>122646.54798945</v>
      </c>
      <c r="C232" s="43">
        <v>20145.684955664001</v>
      </c>
      <c r="D232" s="43">
        <v>83844.322141861994</v>
      </c>
      <c r="E232" s="44">
        <v>13299.298093429999</v>
      </c>
      <c r="F232" s="43">
        <v>239935.85318040597</v>
      </c>
      <c r="G232" s="12">
        <v>24.89</v>
      </c>
      <c r="H232" s="7">
        <v>2423.89</v>
      </c>
      <c r="I232" s="45">
        <v>29.61</v>
      </c>
      <c r="J232" s="45">
        <v>1025.3399999999999</v>
      </c>
      <c r="K232" s="45">
        <v>11.23</v>
      </c>
      <c r="L232" s="45">
        <v>382.87</v>
      </c>
      <c r="M232" s="45">
        <v>15.73</v>
      </c>
      <c r="N232" s="45">
        <v>471.06</v>
      </c>
      <c r="O232" s="45">
        <v>33.53</v>
      </c>
      <c r="P232" s="45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5">
        <v>7.23</v>
      </c>
      <c r="V232" s="45">
        <v>2983.97</v>
      </c>
      <c r="W232" s="45">
        <v>12.4</v>
      </c>
      <c r="X232" s="45">
        <v>2134.5</v>
      </c>
      <c r="Y232" s="12">
        <v>6.4</v>
      </c>
      <c r="Z232" s="7">
        <v>1613.48</v>
      </c>
      <c r="AA232" s="45">
        <v>6.44</v>
      </c>
      <c r="AB232" s="45">
        <v>1018.49</v>
      </c>
      <c r="AC232" s="45">
        <v>6.33</v>
      </c>
      <c r="AD232" s="45">
        <v>594.99</v>
      </c>
      <c r="AE232" s="51">
        <v>4.8099999999999996</v>
      </c>
      <c r="AF232" s="50">
        <v>365.37</v>
      </c>
      <c r="AG232" s="47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2"/>
      <c r="AR232" s="72"/>
    </row>
    <row r="233" spans="1:44" x14ac:dyDescent="0.35">
      <c r="A233" s="16">
        <v>45566</v>
      </c>
      <c r="B233" s="43">
        <v>123985.29922374</v>
      </c>
      <c r="C233" s="43">
        <v>20270.877154214999</v>
      </c>
      <c r="D233" s="43">
        <v>84007.254369685004</v>
      </c>
      <c r="E233" s="44">
        <v>14258.308513602</v>
      </c>
      <c r="F233" s="43">
        <v>242521.73926124204</v>
      </c>
      <c r="G233" s="12">
        <v>23.68</v>
      </c>
      <c r="H233" s="7">
        <v>2702.02</v>
      </c>
      <c r="I233" s="45">
        <v>29.09</v>
      </c>
      <c r="J233" s="45">
        <v>1055.17</v>
      </c>
      <c r="K233" s="45">
        <v>10.28</v>
      </c>
      <c r="L233" s="45">
        <v>475.55</v>
      </c>
      <c r="M233" s="45">
        <v>15.69</v>
      </c>
      <c r="N233" s="45">
        <v>593.04</v>
      </c>
      <c r="O233" s="45">
        <v>33</v>
      </c>
      <c r="P233" s="45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5">
        <v>7.17</v>
      </c>
      <c r="V233" s="45">
        <v>3350.15</v>
      </c>
      <c r="W233" s="45">
        <v>11.83</v>
      </c>
      <c r="X233" s="45">
        <v>2544.73</v>
      </c>
      <c r="Y233" s="12">
        <v>6.57</v>
      </c>
      <c r="Z233" s="7">
        <v>1357.4</v>
      </c>
      <c r="AA233" s="45">
        <v>6.52</v>
      </c>
      <c r="AB233" s="45">
        <v>711.31</v>
      </c>
      <c r="AC233" s="45">
        <v>6.63</v>
      </c>
      <c r="AD233" s="45">
        <v>646.09</v>
      </c>
      <c r="AE233" s="51">
        <v>4.54</v>
      </c>
      <c r="AF233" s="50">
        <v>399.84</v>
      </c>
      <c r="AG233" s="47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2"/>
      <c r="AR233" s="72"/>
    </row>
    <row r="234" spans="1:44" x14ac:dyDescent="0.35">
      <c r="A234" s="16">
        <v>45597</v>
      </c>
      <c r="B234" s="43">
        <v>125960.0278</v>
      </c>
      <c r="C234" s="43">
        <v>20460.054646000001</v>
      </c>
      <c r="D234" s="43">
        <v>84758.530962999997</v>
      </c>
      <c r="E234" s="44">
        <v>14645.537834999999</v>
      </c>
      <c r="F234" s="43">
        <v>245824.15124000001</v>
      </c>
      <c r="G234" s="12">
        <v>23.92</v>
      </c>
      <c r="H234" s="7">
        <v>2675.34</v>
      </c>
      <c r="I234" s="45">
        <v>29.01</v>
      </c>
      <c r="J234" s="45">
        <v>1071.32</v>
      </c>
      <c r="K234" s="45">
        <v>10.34</v>
      </c>
      <c r="L234" s="45">
        <v>432.75</v>
      </c>
      <c r="M234" s="45">
        <v>15.89</v>
      </c>
      <c r="N234" s="45">
        <v>595.66999999999996</v>
      </c>
      <c r="O234" s="45">
        <v>32.97</v>
      </c>
      <c r="P234" s="45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5">
        <v>6.95</v>
      </c>
      <c r="V234" s="45">
        <v>3679.98</v>
      </c>
      <c r="W234" s="45">
        <v>11.43</v>
      </c>
      <c r="X234" s="45">
        <v>3035.08</v>
      </c>
      <c r="Y234" s="12">
        <v>6.24</v>
      </c>
      <c r="Z234" s="7">
        <v>1668.64</v>
      </c>
      <c r="AA234" s="45">
        <v>6.15</v>
      </c>
      <c r="AB234" s="45">
        <v>964.82</v>
      </c>
      <c r="AC234" s="45">
        <v>6.36</v>
      </c>
      <c r="AD234" s="45">
        <v>703.82</v>
      </c>
      <c r="AE234" s="51">
        <v>4.42</v>
      </c>
      <c r="AF234" s="50">
        <v>426.69</v>
      </c>
      <c r="AG234" s="47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2"/>
      <c r="AR234" s="72"/>
    </row>
    <row r="235" spans="1:44" x14ac:dyDescent="0.35">
      <c r="A235" s="16">
        <v>45627</v>
      </c>
      <c r="B235" s="43">
        <v>127908.42937</v>
      </c>
      <c r="C235" s="43">
        <v>20459.424793999999</v>
      </c>
      <c r="D235" s="43">
        <v>85364.326801000003</v>
      </c>
      <c r="E235" s="44">
        <v>15023.059179</v>
      </c>
      <c r="F235" s="43">
        <v>248755.24014000001</v>
      </c>
      <c r="G235" s="12">
        <v>23.17</v>
      </c>
      <c r="H235" s="7">
        <v>2783.73</v>
      </c>
      <c r="I235" s="45">
        <v>29.18</v>
      </c>
      <c r="J235" s="45">
        <v>1051.3499999999999</v>
      </c>
      <c r="K235" s="45">
        <v>7.61</v>
      </c>
      <c r="L235" s="45">
        <v>581.57000000000005</v>
      </c>
      <c r="M235" s="45">
        <v>15.93</v>
      </c>
      <c r="N235" s="45">
        <v>511.87</v>
      </c>
      <c r="O235" s="45">
        <v>33.24</v>
      </c>
      <c r="P235" s="45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5">
        <v>6.83</v>
      </c>
      <c r="V235" s="45">
        <v>4282.25</v>
      </c>
      <c r="W235" s="45">
        <v>11.22</v>
      </c>
      <c r="X235" s="45">
        <v>2456.88</v>
      </c>
      <c r="Y235" s="12">
        <v>5.86</v>
      </c>
      <c r="Z235" s="7">
        <v>2381.5700000000002</v>
      </c>
      <c r="AA235" s="45">
        <v>5.81</v>
      </c>
      <c r="AB235" s="45">
        <v>1625.05</v>
      </c>
      <c r="AC235" s="45">
        <v>5.96</v>
      </c>
      <c r="AD235" s="45">
        <v>756.52</v>
      </c>
      <c r="AE235" s="51">
        <v>4.37</v>
      </c>
      <c r="AF235" s="50">
        <v>493.77</v>
      </c>
      <c r="AG235" s="47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2"/>
      <c r="AR235" s="72"/>
    </row>
    <row r="236" spans="1:44" x14ac:dyDescent="0.35">
      <c r="A236" s="17">
        <v>45658</v>
      </c>
      <c r="B236" s="43">
        <v>126834.83202</v>
      </c>
      <c r="C236" s="43">
        <v>20548.142034</v>
      </c>
      <c r="D236" s="43">
        <v>85435.283676000006</v>
      </c>
      <c r="E236" s="44">
        <v>14908.934594</v>
      </c>
      <c r="F236" s="43">
        <v>247727.19232</v>
      </c>
      <c r="G236" s="12">
        <v>24.54</v>
      </c>
      <c r="H236" s="7">
        <v>2720.18</v>
      </c>
      <c r="I236" s="45">
        <v>29.63</v>
      </c>
      <c r="J236" s="45">
        <v>1079.1600000000001</v>
      </c>
      <c r="K236" s="45">
        <v>10.9</v>
      </c>
      <c r="L236" s="45">
        <v>482.94</v>
      </c>
      <c r="M236" s="45">
        <v>15.86</v>
      </c>
      <c r="N236" s="45">
        <v>528.22</v>
      </c>
      <c r="O236" s="45">
        <v>33.56</v>
      </c>
      <c r="P236" s="45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5">
        <v>6.94</v>
      </c>
      <c r="V236" s="45">
        <v>3740.24</v>
      </c>
      <c r="W236" s="45">
        <v>11.43</v>
      </c>
      <c r="X236" s="45">
        <v>2465.94</v>
      </c>
      <c r="Y236" s="12">
        <v>6.03</v>
      </c>
      <c r="Z236" s="7">
        <v>2026.43</v>
      </c>
      <c r="AA236" s="45">
        <v>5.99</v>
      </c>
      <c r="AB236" s="45">
        <v>1159.1500000000001</v>
      </c>
      <c r="AC236" s="45">
        <v>6.08</v>
      </c>
      <c r="AD236" s="45">
        <v>867.28</v>
      </c>
      <c r="AE236" s="51">
        <v>4.4000000000000004</v>
      </c>
      <c r="AF236" s="50">
        <v>437.29</v>
      </c>
      <c r="AG236" s="47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2"/>
      <c r="AR236" s="72"/>
    </row>
    <row r="237" spans="1:44" x14ac:dyDescent="0.35">
      <c r="A237" s="16">
        <v>45689</v>
      </c>
      <c r="B237" s="43">
        <v>127137.14853999999</v>
      </c>
      <c r="C237" s="43">
        <v>20527.088397</v>
      </c>
      <c r="D237" s="43">
        <v>86045.781143999993</v>
      </c>
      <c r="E237" s="44">
        <v>14207.406679</v>
      </c>
      <c r="F237" s="43">
        <v>247917.42475999999</v>
      </c>
      <c r="G237" s="12">
        <v>25.64</v>
      </c>
      <c r="H237" s="7">
        <v>2486.96</v>
      </c>
      <c r="I237" s="45">
        <v>30.3</v>
      </c>
      <c r="J237" s="45">
        <v>1084.17</v>
      </c>
      <c r="K237" s="45">
        <v>11.4</v>
      </c>
      <c r="L237" s="45">
        <v>398.48</v>
      </c>
      <c r="M237" s="45">
        <v>16.13</v>
      </c>
      <c r="N237" s="45">
        <v>425.65</v>
      </c>
      <c r="O237" s="45">
        <v>33.72</v>
      </c>
      <c r="P237" s="45">
        <v>578.66</v>
      </c>
      <c r="Q237" s="12">
        <v>9.41</v>
      </c>
      <c r="R237" s="7">
        <v>5308.76</v>
      </c>
      <c r="S237" s="5">
        <v>25.96</v>
      </c>
      <c r="T237" s="5">
        <v>91.47</v>
      </c>
      <c r="U237" s="45">
        <v>7.02</v>
      </c>
      <c r="V237" s="45">
        <v>3091.03</v>
      </c>
      <c r="W237" s="45">
        <v>12.18</v>
      </c>
      <c r="X237" s="45">
        <v>2126.2600000000002</v>
      </c>
      <c r="Y237" s="12">
        <v>5.99</v>
      </c>
      <c r="Z237" s="7">
        <v>1416.37</v>
      </c>
      <c r="AA237" s="45">
        <v>5.79</v>
      </c>
      <c r="AB237" s="45">
        <v>816.03</v>
      </c>
      <c r="AC237" s="45">
        <v>6.26</v>
      </c>
      <c r="AD237" s="45">
        <v>600.34</v>
      </c>
      <c r="AE237" s="51">
        <v>4.45</v>
      </c>
      <c r="AF237" s="50">
        <v>351.82</v>
      </c>
      <c r="AG237" s="47"/>
      <c r="AH237" s="12">
        <v>4.5999999999999996</v>
      </c>
      <c r="AI237" s="5">
        <v>14814.12</v>
      </c>
      <c r="AJ237" s="12">
        <v>5.03</v>
      </c>
      <c r="AK237" s="5">
        <v>2633.45</v>
      </c>
      <c r="AL237" s="12">
        <v>5.63</v>
      </c>
      <c r="AM237" s="5">
        <v>922.58</v>
      </c>
      <c r="AN237" s="12"/>
      <c r="AO237" s="7"/>
      <c r="AP237" s="5"/>
      <c r="AQ237" s="72"/>
      <c r="AR237" s="72"/>
    </row>
    <row r="238" spans="1:44" x14ac:dyDescent="0.35">
      <c r="A238" s="16">
        <v>45717</v>
      </c>
      <c r="B238" s="43">
        <v>127670.27217</v>
      </c>
      <c r="C238" s="43">
        <v>20592.657095999999</v>
      </c>
      <c r="D238" s="43">
        <v>86548.795450999998</v>
      </c>
      <c r="E238" s="44">
        <v>13861.300819</v>
      </c>
      <c r="F238" s="43">
        <v>248673.02553000001</v>
      </c>
      <c r="G238" s="12">
        <v>23.35</v>
      </c>
      <c r="H238" s="7">
        <v>2941.78</v>
      </c>
      <c r="I238" s="45">
        <v>30.23</v>
      </c>
      <c r="J238" s="45">
        <v>1104.1199999999999</v>
      </c>
      <c r="K238" s="45">
        <v>8.41</v>
      </c>
      <c r="L238" s="45">
        <v>557.73</v>
      </c>
      <c r="M238" s="45">
        <v>15.16</v>
      </c>
      <c r="N238" s="45">
        <v>674.5</v>
      </c>
      <c r="O238" s="45">
        <v>33.700000000000003</v>
      </c>
      <c r="P238" s="45">
        <v>605.42999999999995</v>
      </c>
      <c r="Q238" s="12">
        <v>9.64</v>
      </c>
      <c r="R238" s="7">
        <v>5300.96</v>
      </c>
      <c r="S238" s="5">
        <v>24.6</v>
      </c>
      <c r="T238" s="5">
        <v>103.48</v>
      </c>
      <c r="U238" s="45">
        <v>7.12</v>
      </c>
      <c r="V238" s="45">
        <v>3458.63</v>
      </c>
      <c r="W238" s="45">
        <v>13.76</v>
      </c>
      <c r="X238" s="45">
        <v>1738.85</v>
      </c>
      <c r="Y238" s="12">
        <v>5.99</v>
      </c>
      <c r="Z238" s="7">
        <v>1617.09</v>
      </c>
      <c r="AA238" s="45">
        <v>5.65</v>
      </c>
      <c r="AB238" s="45">
        <v>1036.1199999999999</v>
      </c>
      <c r="AC238" s="45">
        <v>6.61</v>
      </c>
      <c r="AD238" s="45">
        <v>580.97</v>
      </c>
      <c r="AE238" s="51">
        <v>4.41</v>
      </c>
      <c r="AF238" s="50">
        <v>407.7</v>
      </c>
      <c r="AG238" s="47"/>
      <c r="AH238" s="12">
        <v>4.6100000000000003</v>
      </c>
      <c r="AI238" s="5">
        <v>17259.18</v>
      </c>
      <c r="AJ238" s="12">
        <v>4.93</v>
      </c>
      <c r="AK238" s="5">
        <v>2703.51</v>
      </c>
      <c r="AL238" s="12">
        <v>5.52</v>
      </c>
      <c r="AM238" s="5">
        <v>791.13</v>
      </c>
      <c r="AN238" s="12">
        <v>5.96</v>
      </c>
      <c r="AO238" s="7">
        <v>11</v>
      </c>
      <c r="AP238" s="5"/>
      <c r="AQ238" s="72"/>
      <c r="AR238" s="72"/>
    </row>
    <row r="239" spans="1:44" x14ac:dyDescent="0.35">
      <c r="A239" s="16">
        <v>45748</v>
      </c>
      <c r="B239" s="43">
        <v>128043.06775</v>
      </c>
      <c r="C239" s="43">
        <v>20603.761450000002</v>
      </c>
      <c r="D239" s="43">
        <v>86961.688429999995</v>
      </c>
      <c r="E239" s="44">
        <v>14280.959204000001</v>
      </c>
      <c r="F239" s="43">
        <v>249889.47683</v>
      </c>
      <c r="G239" s="12">
        <v>24.38</v>
      </c>
      <c r="H239" s="7">
        <v>2712.06</v>
      </c>
      <c r="I239" s="45">
        <v>30.37</v>
      </c>
      <c r="J239" s="45">
        <v>1081.6300000000001</v>
      </c>
      <c r="K239" s="45">
        <v>10.38</v>
      </c>
      <c r="L239" s="45">
        <v>491.11</v>
      </c>
      <c r="M239" s="45">
        <v>15.42</v>
      </c>
      <c r="N239" s="45">
        <v>550.84</v>
      </c>
      <c r="O239" s="45">
        <v>33.44</v>
      </c>
      <c r="P239" s="45">
        <v>588.48</v>
      </c>
      <c r="Q239" s="12">
        <v>9.06</v>
      </c>
      <c r="R239" s="7">
        <v>6172.87</v>
      </c>
      <c r="S239" s="5">
        <v>25.17</v>
      </c>
      <c r="T239" s="5">
        <v>99.73</v>
      </c>
      <c r="U239" s="45">
        <v>6.85</v>
      </c>
      <c r="V239" s="45">
        <v>3701.9</v>
      </c>
      <c r="W239" s="45">
        <v>11.84</v>
      </c>
      <c r="X239" s="45">
        <v>2371.2399999999998</v>
      </c>
      <c r="Y239" s="12">
        <v>5.95</v>
      </c>
      <c r="Z239" s="7">
        <v>1322.52</v>
      </c>
      <c r="AA239" s="45">
        <v>5.72</v>
      </c>
      <c r="AB239" s="45">
        <v>799.66</v>
      </c>
      <c r="AC239" s="45">
        <v>6.29</v>
      </c>
      <c r="AD239" s="45">
        <v>522.86</v>
      </c>
      <c r="AE239" s="51">
        <v>4.38</v>
      </c>
      <c r="AF239" s="50">
        <v>395.33</v>
      </c>
      <c r="AG239" s="47"/>
      <c r="AH239" s="12">
        <v>4.55</v>
      </c>
      <c r="AI239" s="5">
        <v>16849.650000000001</v>
      </c>
      <c r="AJ239" s="12">
        <v>4.8499999999999996</v>
      </c>
      <c r="AK239" s="5">
        <v>2928.85</v>
      </c>
      <c r="AL239" s="12">
        <v>5.14</v>
      </c>
      <c r="AM239" s="5">
        <v>1809.74</v>
      </c>
      <c r="AN239" s="12">
        <v>5.84</v>
      </c>
      <c r="AO239" s="7">
        <v>5</v>
      </c>
      <c r="AP239" s="5"/>
      <c r="AQ239" s="72"/>
      <c r="AR239" s="72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8"/>
  <sheetViews>
    <sheetView showGridLines="0" zoomScaleNormal="100" workbookViewId="0">
      <pane ySplit="5" topLeftCell="A215" activePane="bottomLeft" state="frozen"/>
      <selection pane="bottomLeft" activeCell="A238" sqref="A238"/>
    </sheetView>
  </sheetViews>
  <sheetFormatPr baseColWidth="10" defaultColWidth="11.453125" defaultRowHeight="14.5" x14ac:dyDescent="0.35"/>
  <cols>
    <col min="1" max="1" width="11.453125" style="1"/>
    <col min="2" max="7" width="14.26953125" customWidth="1"/>
    <col min="8" max="18" width="13" customWidth="1"/>
    <col min="19" max="19" width="18.7265625" customWidth="1"/>
    <col min="20" max="20" width="11.54296875" customWidth="1"/>
  </cols>
  <sheetData>
    <row r="1" spans="1:22" ht="31.5" customHeight="1" x14ac:dyDescent="0.55000000000000004">
      <c r="B1" s="74" t="s">
        <v>18</v>
      </c>
      <c r="C1" s="74"/>
      <c r="D1" s="74"/>
      <c r="E1" s="74"/>
      <c r="F1" s="98"/>
      <c r="G1" s="48"/>
      <c r="H1" s="74" t="s">
        <v>19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98"/>
    </row>
    <row r="2" spans="1:22" s="3" customFormat="1" ht="15.75" customHeight="1" x14ac:dyDescent="0.35">
      <c r="A2" s="2"/>
      <c r="B2" s="78" t="s">
        <v>16</v>
      </c>
      <c r="C2" s="78"/>
      <c r="D2" s="78"/>
      <c r="E2" s="78"/>
      <c r="F2" s="78"/>
      <c r="G2" s="81" t="s">
        <v>78</v>
      </c>
      <c r="H2" s="80"/>
      <c r="I2" s="80"/>
      <c r="J2" s="80"/>
      <c r="K2" s="99"/>
      <c r="L2" s="81" t="s">
        <v>79</v>
      </c>
      <c r="M2" s="78"/>
      <c r="N2" s="78"/>
      <c r="O2" s="82"/>
      <c r="P2" s="81" t="s">
        <v>80</v>
      </c>
      <c r="Q2" s="78"/>
      <c r="R2" s="82"/>
      <c r="S2" s="52" t="s">
        <v>81</v>
      </c>
    </row>
    <row r="3" spans="1:22" s="3" customFormat="1" ht="26" x14ac:dyDescent="0.35">
      <c r="A3" s="2"/>
      <c r="B3" s="36" t="s">
        <v>30</v>
      </c>
      <c r="C3" s="49" t="s">
        <v>26</v>
      </c>
      <c r="D3" s="49" t="s">
        <v>27</v>
      </c>
      <c r="E3" s="49" t="s">
        <v>52</v>
      </c>
      <c r="F3" s="37" t="s">
        <v>15</v>
      </c>
      <c r="G3" s="35" t="s">
        <v>63</v>
      </c>
      <c r="H3" s="58" t="s">
        <v>108</v>
      </c>
      <c r="I3" s="59" t="s">
        <v>109</v>
      </c>
      <c r="J3" s="59" t="s">
        <v>71</v>
      </c>
      <c r="K3" s="57" t="s">
        <v>72</v>
      </c>
      <c r="L3" s="57" t="s">
        <v>42</v>
      </c>
      <c r="M3" s="33" t="s">
        <v>73</v>
      </c>
      <c r="N3" s="33" t="s">
        <v>71</v>
      </c>
      <c r="O3" s="34" t="s">
        <v>72</v>
      </c>
      <c r="P3" s="54" t="s">
        <v>107</v>
      </c>
      <c r="Q3" s="38" t="s">
        <v>74</v>
      </c>
      <c r="R3" s="39" t="s">
        <v>75</v>
      </c>
      <c r="S3" s="53"/>
    </row>
    <row r="4" spans="1:22" s="28" customFormat="1" ht="15.75" customHeight="1" x14ac:dyDescent="0.35">
      <c r="A4" s="27"/>
      <c r="B4" s="101" t="s">
        <v>47</v>
      </c>
      <c r="C4" s="102"/>
      <c r="D4" s="102"/>
      <c r="E4" s="102"/>
      <c r="F4" s="102"/>
      <c r="G4" s="101" t="s">
        <v>82</v>
      </c>
      <c r="H4" s="86"/>
      <c r="I4" s="86"/>
      <c r="J4" s="86"/>
      <c r="K4" s="86"/>
      <c r="L4" s="102"/>
      <c r="M4" s="102"/>
      <c r="N4" s="102"/>
      <c r="O4" s="102"/>
      <c r="P4" s="102"/>
      <c r="Q4" s="102"/>
      <c r="R4" s="102"/>
      <c r="S4" s="103"/>
    </row>
    <row r="5" spans="1:22" ht="15" customHeight="1" x14ac:dyDescent="0.35">
      <c r="A5" s="2"/>
      <c r="B5" s="88" t="s">
        <v>151</v>
      </c>
      <c r="C5" s="89"/>
      <c r="D5" s="89"/>
      <c r="E5" s="89"/>
      <c r="F5" s="89"/>
      <c r="G5" s="100" t="s">
        <v>44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22" s="3" customFormat="1" ht="34.5" customHeight="1" x14ac:dyDescent="0.35">
      <c r="A6" s="2"/>
      <c r="B6" s="10"/>
      <c r="C6" s="20"/>
      <c r="D6" s="20"/>
      <c r="E6" s="20"/>
      <c r="F6" s="9"/>
      <c r="G6" s="13"/>
      <c r="H6" s="20"/>
      <c r="I6" s="20"/>
      <c r="J6" s="20"/>
      <c r="K6" s="55"/>
      <c r="L6" s="56"/>
      <c r="M6" s="20"/>
      <c r="N6" s="20"/>
      <c r="O6" s="55"/>
      <c r="P6" s="56"/>
      <c r="Q6" s="20"/>
      <c r="R6" s="55"/>
      <c r="S6" s="56"/>
    </row>
    <row r="7" spans="1:22" s="3" customFormat="1" ht="18" customHeight="1" x14ac:dyDescent="0.3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3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3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3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3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3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3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3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3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3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3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3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3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3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3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3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3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3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3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3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3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3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3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3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3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3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3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3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3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3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3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3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3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3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3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3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3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3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3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3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3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3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3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3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3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3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3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3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3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3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3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3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3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3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3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3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3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3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3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3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3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3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3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3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3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3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3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3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3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3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3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3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3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3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3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3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3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3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3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3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3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3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3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3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3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3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3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3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3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3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3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3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3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3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3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3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3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3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3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3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3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3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3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3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3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3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3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3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3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3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3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3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3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3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3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3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3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3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3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3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3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3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3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3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3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3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3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3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3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3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3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3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3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3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3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3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3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3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3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3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3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3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3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3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3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3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3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3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3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3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3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3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3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3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3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3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3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3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3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3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3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3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3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3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3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3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3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3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3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3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3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3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3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3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3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3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3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3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3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3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3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3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3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3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3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3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3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3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3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3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3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3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3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3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3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3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3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3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3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3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3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3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3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3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3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3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3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3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3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3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3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3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3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3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3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3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3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3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3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3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3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3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3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3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3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3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35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35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4.9732419172544979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35">
      <c r="A235" s="17">
        <v>45658</v>
      </c>
      <c r="B235" s="5">
        <f>+'Base original'!B236/'Base original'!B224*100-100</f>
        <v>2.4257229717794928</v>
      </c>
      <c r="C235" s="5">
        <f>+'Base original'!C236/'Base original'!C224*100-100</f>
        <v>1.9054662422579298</v>
      </c>
      <c r="D235" s="5">
        <f>+'Base original'!D236/'Base original'!D224*100-100</f>
        <v>6.2096719882171527</v>
      </c>
      <c r="E235" s="5">
        <f>+'Base original'!E236/'Base original'!E224*100-100</f>
        <v>10.032174848859228</v>
      </c>
      <c r="F235" s="7">
        <f>+'Base original'!F236/'Base original'!F224*100-100</f>
        <v>4.0937107960378825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35">
      <c r="A236" s="16">
        <v>45689</v>
      </c>
      <c r="B236" s="5">
        <f>+'Base original'!B237/'Base original'!B225*100-100</f>
        <v>1.796679982079084</v>
      </c>
      <c r="C236" s="5">
        <f>+'Base original'!C237/'Base original'!C225*100-100</f>
        <v>1.7166952970392799</v>
      </c>
      <c r="D236" s="5">
        <f>+'Base original'!D237/'Base original'!D225*100-100</f>
        <v>6.510165804412722</v>
      </c>
      <c r="E236" s="5">
        <f>+'Base original'!E237/'Base original'!E225*100-100</f>
        <v>0.88348744779069932</v>
      </c>
      <c r="F236" s="7">
        <f>+'Base original'!F237/'Base original'!F225*100-100</f>
        <v>3.3233371715040647</v>
      </c>
      <c r="G236" s="7">
        <f>+'Base original'!G237</f>
        <v>25.64</v>
      </c>
      <c r="H236" s="5">
        <f>+'Base original'!J237/'Base original'!$H237*'Base original'!I237</f>
        <v>13.209038746099656</v>
      </c>
      <c r="I236" s="5">
        <f>+'Base original'!L237/'Base original'!$H237*'Base original'!K237</f>
        <v>1.8265963264387044</v>
      </c>
      <c r="J236" s="5">
        <f>+'Base original'!N237/'Base original'!$H237*'Base original'!M237</f>
        <v>2.7606935777012893</v>
      </c>
      <c r="K236" s="7">
        <f>+'Base original'!P237/'Base original'!$H237*'Base original'!O237</f>
        <v>7.8458902435101479</v>
      </c>
      <c r="L236" s="7">
        <f>+'Base original'!Q237</f>
        <v>9.41</v>
      </c>
      <c r="M236" s="5">
        <f>+'Base original'!T237/'Base original'!$R237*'Base original'!S237</f>
        <v>0.44729111883000927</v>
      </c>
      <c r="N236" s="5">
        <f>+'Base original'!V237/'Base original'!$R237*'Base original'!U237</f>
        <v>4.0874009373186961</v>
      </c>
      <c r="O236" s="7">
        <f>+'Base original'!X237/'Base original'!$R237*'Base original'!W237</f>
        <v>4.8783231489085965</v>
      </c>
      <c r="P236" s="7">
        <f>+'Base original'!Y237</f>
        <v>5.99</v>
      </c>
      <c r="Q236" s="5">
        <f>+'Base original'!AB237/'Base original'!$Z237*'Base original'!AA237</f>
        <v>3.3358611803412952</v>
      </c>
      <c r="R236" s="7">
        <f>+'Base original'!AD237/'Base original'!$Z237*'Base original'!AC237</f>
        <v>2.6533521608054396</v>
      </c>
      <c r="S236" s="8">
        <f>+'Base original'!AE237</f>
        <v>4.45</v>
      </c>
    </row>
    <row r="237" spans="1:19" x14ac:dyDescent="0.35">
      <c r="A237" s="16">
        <v>45717</v>
      </c>
      <c r="B237" s="5">
        <f>+'Base original'!B238/'Base original'!B226*100-100</f>
        <v>1.7427628027712387</v>
      </c>
      <c r="C237" s="5">
        <f>+'Base original'!C238/'Base original'!C226*100-100</f>
        <v>1.6126972741973731</v>
      </c>
      <c r="D237" s="5">
        <f>+'Base original'!D238/'Base original'!D226*100-100</f>
        <v>6.2729396224703464</v>
      </c>
      <c r="E237" s="5">
        <f>+'Base original'!E238/'Base original'!E226*100-100</f>
        <v>-2.0608970342569819</v>
      </c>
      <c r="F237" s="7">
        <f>+'Base original'!F238/'Base original'!F226*100-100</f>
        <v>3.0374760166758534</v>
      </c>
      <c r="G237" s="7">
        <f>+'Base original'!G238</f>
        <v>23.35</v>
      </c>
      <c r="H237" s="5">
        <f>+'Base original'!J238/'Base original'!$H238*'Base original'!I238</f>
        <v>11.346037977007116</v>
      </c>
      <c r="I237" s="5">
        <f>+'Base original'!L238/'Base original'!$H238*'Base original'!K238</f>
        <v>1.5944459816845584</v>
      </c>
      <c r="J237" s="5">
        <f>+'Base original'!N238/'Base original'!$H238*'Base original'!M238</f>
        <v>3.4759295392585439</v>
      </c>
      <c r="K237" s="7">
        <f>+'Base original'!P238/'Base original'!$H238*'Base original'!O238</f>
        <v>6.9355937561612349</v>
      </c>
      <c r="L237" s="7">
        <f>+'Base original'!Q238</f>
        <v>9.64</v>
      </c>
      <c r="M237" s="5">
        <f>+'Base original'!T238/'Base original'!$R238*'Base original'!S238</f>
        <v>0.48021641363073858</v>
      </c>
      <c r="N237" s="5">
        <f>+'Base original'!V238/'Base original'!$R238*'Base original'!U238</f>
        <v>4.645469047115995</v>
      </c>
      <c r="O237" s="7">
        <f>+'Base original'!X238/'Base original'!$R238*'Base original'!W238</f>
        <v>4.5136307385831991</v>
      </c>
      <c r="P237" s="7">
        <f>+'Base original'!Y238</f>
        <v>5.99</v>
      </c>
      <c r="Q237" s="5">
        <f>+'Base original'!AB238/'Base original'!$Z238*'Base original'!AA238</f>
        <v>3.6201312233703749</v>
      </c>
      <c r="R237" s="7">
        <f>+'Base original'!AD238/'Base original'!$Z238*'Base original'!AC238</f>
        <v>2.3747668342516497</v>
      </c>
      <c r="S237" s="8">
        <f>+'Base original'!AE238</f>
        <v>4.41</v>
      </c>
    </row>
    <row r="238" spans="1:19" x14ac:dyDescent="0.35">
      <c r="A238" s="16">
        <v>45748</v>
      </c>
      <c r="B238" s="5">
        <f>+'Base original'!B239/'Base original'!B227*100-100</f>
        <v>2.5527090752927251</v>
      </c>
      <c r="C238" s="5">
        <f>+'Base original'!C239/'Base original'!C227*100-100</f>
        <v>2.0016476598965056</v>
      </c>
      <c r="D238" s="5">
        <f>+'Base original'!D239/'Base original'!D227*100-100</f>
        <v>6.1326986781902662</v>
      </c>
      <c r="E238" s="5">
        <f>+'Base original'!E239/'Base original'!E227*100-100</f>
        <v>2.2530244255667213</v>
      </c>
      <c r="F238" s="7">
        <f>+'Base original'!F239/'Base original'!F227*100-100</f>
        <v>3.7065022991393164</v>
      </c>
      <c r="G238" s="7">
        <f>+'Base original'!G239</f>
        <v>24.38</v>
      </c>
      <c r="H238" s="5">
        <f>+'Base original'!J239/'Base original'!$H239*'Base original'!I239</f>
        <v>12.112233173307377</v>
      </c>
      <c r="I238" s="5">
        <f>+'Base original'!L239/'Base original'!$H239*'Base original'!K239</f>
        <v>1.8796493440410613</v>
      </c>
      <c r="J238" s="5">
        <f>+'Base original'!N239/'Base original'!$H239*'Base original'!M239</f>
        <v>3.1319192053273159</v>
      </c>
      <c r="K238" s="7">
        <f>+'Base original'!P239/'Base original'!$H239*'Base original'!O239</f>
        <v>7.2560235393022277</v>
      </c>
      <c r="L238" s="7">
        <f>+'Base original'!Q239</f>
        <v>9.06</v>
      </c>
      <c r="M238" s="5">
        <f>+'Base original'!T239/'Base original'!$R239*'Base original'!S239</f>
        <v>0.40665105534378665</v>
      </c>
      <c r="N238" s="5">
        <f>+'Base original'!V239/'Base original'!$R239*'Base original'!U239</f>
        <v>4.107978136588005</v>
      </c>
      <c r="O238" s="7">
        <f>+'Base original'!X239/'Base original'!$R239*'Base original'!W239</f>
        <v>4.5482055510645774</v>
      </c>
      <c r="P238" s="7">
        <f>+'Base original'!Y239</f>
        <v>5.95</v>
      </c>
      <c r="Q238" s="5">
        <f>+'Base original'!AB239/'Base original'!$Z239*'Base original'!AA239</f>
        <v>3.4585905695187971</v>
      </c>
      <c r="R238" s="7">
        <f>+'Base original'!AD239/'Base original'!$Z239*'Base original'!AC239</f>
        <v>2.4867596709312525</v>
      </c>
      <c r="S238" s="8">
        <f>+'Base original'!AE239</f>
        <v>4.38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8"/>
  <sheetViews>
    <sheetView showGridLines="0" zoomScale="85" zoomScaleNormal="85" workbookViewId="0">
      <pane xSplit="1" ySplit="5" topLeftCell="B210" activePane="bottomRight" state="frozen"/>
      <selection pane="topRight" activeCell="B1" sqref="B1"/>
      <selection pane="bottomLeft" activeCell="A6" sqref="A6"/>
      <selection pane="bottomRight" activeCell="A238" sqref="A238"/>
    </sheetView>
  </sheetViews>
  <sheetFormatPr baseColWidth="10" defaultColWidth="11.453125" defaultRowHeight="14.5" x14ac:dyDescent="0.35"/>
  <cols>
    <col min="1" max="1" width="11.453125" style="1"/>
    <col min="2" max="6" width="14.26953125" customWidth="1"/>
  </cols>
  <sheetData>
    <row r="1" spans="1:9" ht="27" customHeight="1" x14ac:dyDescent="0.55000000000000004">
      <c r="B1" s="74" t="s">
        <v>46</v>
      </c>
      <c r="C1" s="74"/>
      <c r="D1" s="74"/>
      <c r="E1" s="74"/>
      <c r="F1" s="98"/>
    </row>
    <row r="2" spans="1:9" s="3" customFormat="1" ht="21.75" customHeight="1" x14ac:dyDescent="0.35">
      <c r="A2" s="2"/>
      <c r="B2" s="80" t="s">
        <v>16</v>
      </c>
      <c r="C2" s="80"/>
      <c r="D2" s="80"/>
      <c r="E2" s="80"/>
      <c r="F2" s="99"/>
    </row>
    <row r="3" spans="1:9" s="3" customFormat="1" x14ac:dyDescent="0.35">
      <c r="A3" s="2"/>
      <c r="B3" s="30" t="s">
        <v>25</v>
      </c>
      <c r="C3" s="32" t="s">
        <v>26</v>
      </c>
      <c r="D3" s="32" t="s">
        <v>27</v>
      </c>
      <c r="E3" s="32" t="s">
        <v>24</v>
      </c>
      <c r="F3" s="31" t="s">
        <v>15</v>
      </c>
    </row>
    <row r="4" spans="1:9" s="28" customFormat="1" ht="15.75" customHeight="1" x14ac:dyDescent="0.35">
      <c r="A4" s="27"/>
      <c r="B4" s="101" t="s">
        <v>48</v>
      </c>
      <c r="C4" s="102"/>
      <c r="D4" s="102"/>
      <c r="E4" s="102"/>
      <c r="F4" s="103"/>
    </row>
    <row r="5" spans="1:9" ht="15" customHeight="1" x14ac:dyDescent="0.35">
      <c r="A5" s="2"/>
      <c r="B5" s="88" t="s">
        <v>151</v>
      </c>
      <c r="C5" s="89"/>
      <c r="D5" s="89"/>
      <c r="E5" s="89"/>
      <c r="F5" s="90"/>
    </row>
    <row r="6" spans="1:9" s="3" customFormat="1" ht="34.5" customHeight="1" x14ac:dyDescent="0.35">
      <c r="A6" s="2"/>
      <c r="B6" s="20"/>
      <c r="C6" s="20"/>
      <c r="D6" s="20"/>
      <c r="E6" s="20"/>
      <c r="F6" s="13"/>
    </row>
    <row r="7" spans="1:9" s="3" customFormat="1" ht="18" customHeight="1" x14ac:dyDescent="0.35">
      <c r="A7" s="17">
        <v>38718</v>
      </c>
      <c r="B7" s="20"/>
      <c r="C7" s="20"/>
      <c r="D7" s="20"/>
      <c r="E7" s="20"/>
      <c r="F7" s="13"/>
    </row>
    <row r="8" spans="1:9" s="4" customFormat="1" x14ac:dyDescent="0.35">
      <c r="A8" s="16">
        <v>38749</v>
      </c>
      <c r="B8" s="5"/>
      <c r="C8" s="5"/>
      <c r="D8" s="5"/>
      <c r="E8" s="5"/>
      <c r="F8" s="8"/>
    </row>
    <row r="9" spans="1:9" s="4" customFormat="1" x14ac:dyDescent="0.35">
      <c r="A9" s="16">
        <v>38777</v>
      </c>
      <c r="B9" s="5"/>
      <c r="C9" s="5"/>
      <c r="D9" s="5"/>
      <c r="E9" s="5"/>
      <c r="F9" s="8"/>
    </row>
    <row r="10" spans="1:9" s="4" customFormat="1" x14ac:dyDescent="0.35">
      <c r="A10" s="16">
        <v>38808</v>
      </c>
      <c r="B10" s="5"/>
      <c r="C10" s="5"/>
      <c r="D10" s="5"/>
      <c r="E10" s="5"/>
      <c r="F10" s="8"/>
    </row>
    <row r="11" spans="1:9" s="4" customFormat="1" x14ac:dyDescent="0.3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3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35">
      <c r="A13" s="16">
        <v>38899</v>
      </c>
      <c r="B13" s="5"/>
      <c r="C13" s="5"/>
      <c r="D13" s="5"/>
      <c r="E13" s="5"/>
      <c r="F13" s="8"/>
    </row>
    <row r="14" spans="1:9" x14ac:dyDescent="0.35">
      <c r="A14" s="16">
        <v>38930</v>
      </c>
      <c r="B14" s="5"/>
      <c r="C14" s="5"/>
      <c r="D14" s="5"/>
      <c r="E14" s="5"/>
      <c r="F14" s="8"/>
    </row>
    <row r="15" spans="1:9" x14ac:dyDescent="0.35">
      <c r="A15" s="16">
        <v>38961</v>
      </c>
      <c r="B15" s="5"/>
      <c r="C15" s="5"/>
      <c r="D15" s="5"/>
      <c r="E15" s="5"/>
      <c r="F15" s="8"/>
    </row>
    <row r="16" spans="1:9" x14ac:dyDescent="0.35">
      <c r="A16" s="16">
        <v>38991</v>
      </c>
      <c r="B16" s="5"/>
      <c r="C16" s="5"/>
      <c r="D16" s="5"/>
      <c r="E16" s="5"/>
      <c r="F16" s="8"/>
    </row>
    <row r="17" spans="1:6" x14ac:dyDescent="0.35">
      <c r="A17" s="16">
        <v>39022</v>
      </c>
      <c r="B17" s="5"/>
      <c r="C17" s="5"/>
      <c r="D17" s="5"/>
      <c r="E17" s="5"/>
      <c r="F17" s="8"/>
    </row>
    <row r="18" spans="1:6" x14ac:dyDescent="0.35">
      <c r="A18" s="16">
        <v>39052</v>
      </c>
      <c r="B18" s="5"/>
      <c r="C18" s="5"/>
      <c r="D18" s="5"/>
      <c r="E18" s="5"/>
      <c r="F18" s="8"/>
    </row>
    <row r="19" spans="1:6" x14ac:dyDescent="0.3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3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3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3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3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3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3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3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3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3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3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3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3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3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3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3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3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3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3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3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3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3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3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3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3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3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3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3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3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3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3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3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3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3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3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3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3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3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3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3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3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3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3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3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3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3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3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3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3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3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3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3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3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3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3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3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3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3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3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3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3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3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3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3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3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3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3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3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3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3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3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3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3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3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3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3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3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3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3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3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3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3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3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3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3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3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3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3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3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3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3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3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3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3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3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3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3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3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3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3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3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3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3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3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3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3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3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3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3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3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3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3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3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3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3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3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3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3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3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3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3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3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3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3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3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3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3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3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3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3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3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3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3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3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3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3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3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3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3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3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3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3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3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3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3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3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3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3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3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3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3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3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3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3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3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3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3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3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3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3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3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3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3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3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3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3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3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3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3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3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3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3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3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3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3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3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3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3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3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3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3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3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3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3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3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3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3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3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3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3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3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3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3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3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3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3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3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3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3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3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3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3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3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3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3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3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3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3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3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3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3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3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3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3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35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35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1.1923518845543981</v>
      </c>
    </row>
    <row r="235" spans="1:6" x14ac:dyDescent="0.35">
      <c r="A235" s="17">
        <v>45658</v>
      </c>
      <c r="B235" s="5">
        <f>('Base original'!B236/'Base original'!B235*100-100)</f>
        <v>-0.83934839579212905</v>
      </c>
      <c r="C235" s="5">
        <f>('Base original'!C236/'Base original'!C235*100-100)</f>
        <v>0.43362528953414881</v>
      </c>
      <c r="D235" s="5">
        <f>('Base original'!D236/'Base original'!D235*100-100)</f>
        <v>8.3122397445251295E-2</v>
      </c>
      <c r="E235" s="5">
        <f>('Base original'!E236/'Base original'!E235*100-100)</f>
        <v>-0.75966275337269451</v>
      </c>
      <c r="F235" s="8">
        <f>('Base original'!F236/'Base original'!F235*100-100)</f>
        <v>-0.41327684973447276</v>
      </c>
    </row>
    <row r="236" spans="1:6" x14ac:dyDescent="0.35">
      <c r="A236" s="16">
        <v>45689</v>
      </c>
      <c r="B236" s="5">
        <f>('Base original'!B237/'Base original'!B236*100-100)</f>
        <v>0.23835449236241857</v>
      </c>
      <c r="C236" s="5">
        <f>('Base original'!C237/'Base original'!C236*100-100)</f>
        <v>-0.10246005193639007</v>
      </c>
      <c r="D236" s="5">
        <f>('Base original'!D237/'Base original'!D236*100-100)</f>
        <v>0.71457299810136021</v>
      </c>
      <c r="E236" s="5">
        <f>('Base original'!E237/'Base original'!E236*100-100)</f>
        <v>-4.7054194957856055</v>
      </c>
      <c r="F236" s="8">
        <f>('Base original'!F237/'Base original'!F236*100-100)</f>
        <v>7.6791101622092128E-2</v>
      </c>
    </row>
    <row r="237" spans="1:6" x14ac:dyDescent="0.35">
      <c r="A237" s="16">
        <v>45717</v>
      </c>
      <c r="B237" s="5">
        <f>('Base original'!B238/'Base original'!B237*100-100)</f>
        <v>0.41932954775391806</v>
      </c>
      <c r="C237" s="5">
        <f>('Base original'!C238/'Base original'!C237*100-100)</f>
        <v>0.31942522841954712</v>
      </c>
      <c r="D237" s="5">
        <f>('Base original'!D238/'Base original'!D237*100-100)</f>
        <v>0.58458915743725015</v>
      </c>
      <c r="E237" s="5">
        <f>('Base original'!E238/'Base original'!E237*100-100)</f>
        <v>-2.4360945513833911</v>
      </c>
      <c r="F237" s="8">
        <f>('Base original'!F238/'Base original'!F237*100-100)</f>
        <v>0.30477921055023671</v>
      </c>
    </row>
    <row r="238" spans="1:6" x14ac:dyDescent="0.35">
      <c r="A238" s="16">
        <v>45748</v>
      </c>
      <c r="B238" s="5">
        <f>('Base original'!B239/'Base original'!B238*100-100)</f>
        <v>0.29199873522914288</v>
      </c>
      <c r="C238" s="5">
        <f>('Base original'!C239/'Base original'!C238*100-100)</f>
        <v>5.3923852314127885E-2</v>
      </c>
      <c r="D238" s="5">
        <f>('Base original'!D239/'Base original'!D238*100-100)</f>
        <v>0.47706380758789635</v>
      </c>
      <c r="E238" s="5">
        <f>('Base original'!E239/'Base original'!E238*100-100)</f>
        <v>3.0275541269890454</v>
      </c>
      <c r="F238" s="8">
        <f>('Base original'!F239/'Base original'!F238*100-100)</f>
        <v>0.48917702167629784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95"/>
  <sheetViews>
    <sheetView zoomScale="115" zoomScaleNormal="115" workbookViewId="0"/>
  </sheetViews>
  <sheetFormatPr baseColWidth="10" defaultColWidth="11.453125" defaultRowHeight="14.5" x14ac:dyDescent="0.35"/>
  <cols>
    <col min="2" max="2" width="11.453125" customWidth="1"/>
    <col min="22" max="22" width="3.7265625" customWidth="1"/>
  </cols>
  <sheetData>
    <row r="2" spans="1:21" ht="15" x14ac:dyDescent="0.4">
      <c r="A2" s="21"/>
      <c r="B2" s="21" t="s">
        <v>33</v>
      </c>
      <c r="G2" s="21" t="s">
        <v>54</v>
      </c>
      <c r="L2" s="21"/>
    </row>
    <row r="3" spans="1:21" ht="15.5" x14ac:dyDescent="0.45">
      <c r="B3" s="22" t="s">
        <v>32</v>
      </c>
      <c r="G3" s="22" t="s">
        <v>53</v>
      </c>
      <c r="L3" s="22"/>
      <c r="Q3" s="71"/>
      <c r="R3" s="71"/>
      <c r="S3" s="71"/>
      <c r="T3" s="71"/>
      <c r="U3" s="71"/>
    </row>
    <row r="4" spans="1:21" x14ac:dyDescent="0.35">
      <c r="Q4" s="70"/>
      <c r="R4" s="70"/>
      <c r="S4" s="70"/>
      <c r="T4" s="70"/>
      <c r="U4" s="70"/>
    </row>
    <row r="5" spans="1:21" x14ac:dyDescent="0.35">
      <c r="Q5" s="70"/>
      <c r="R5" s="70"/>
      <c r="S5" s="70"/>
      <c r="T5" s="70"/>
      <c r="U5" s="70"/>
    </row>
    <row r="6" spans="1:21" x14ac:dyDescent="0.35">
      <c r="Q6" s="70"/>
      <c r="R6" s="70"/>
      <c r="S6" s="70"/>
      <c r="T6" s="70"/>
      <c r="U6" s="70"/>
    </row>
    <row r="7" spans="1:21" x14ac:dyDescent="0.35">
      <c r="Q7" s="70"/>
      <c r="R7" s="70"/>
      <c r="S7" s="70"/>
      <c r="T7" s="70"/>
      <c r="U7" s="70"/>
    </row>
    <row r="8" spans="1:21" x14ac:dyDescent="0.35">
      <c r="Q8" s="70"/>
      <c r="R8" s="70"/>
      <c r="S8" s="70"/>
      <c r="T8" s="70"/>
      <c r="U8" s="70"/>
    </row>
    <row r="9" spans="1:21" x14ac:dyDescent="0.35">
      <c r="Q9" s="70"/>
      <c r="R9" s="70"/>
      <c r="S9" s="70"/>
      <c r="T9" s="70"/>
      <c r="U9" s="70"/>
    </row>
    <row r="10" spans="1:21" x14ac:dyDescent="0.35">
      <c r="Q10" s="70"/>
      <c r="R10" s="70"/>
      <c r="S10" s="70"/>
      <c r="T10" s="70"/>
      <c r="U10" s="70"/>
    </row>
    <row r="17" spans="1:20" x14ac:dyDescent="0.35">
      <c r="B17" s="23" t="s">
        <v>31</v>
      </c>
      <c r="G17" s="106" t="s">
        <v>152</v>
      </c>
      <c r="H17" s="106"/>
      <c r="I17" s="106"/>
      <c r="J17" s="106"/>
      <c r="L17" s="23"/>
    </row>
    <row r="18" spans="1:20" ht="24" customHeight="1" x14ac:dyDescent="0.35">
      <c r="B18" s="23"/>
      <c r="G18" s="106"/>
      <c r="H18" s="106"/>
      <c r="I18" s="106"/>
      <c r="J18" s="106"/>
      <c r="L18" s="19"/>
    </row>
    <row r="19" spans="1:20" x14ac:dyDescent="0.35">
      <c r="B19" s="23"/>
      <c r="G19" s="24"/>
      <c r="H19" s="24"/>
      <c r="I19" s="24"/>
      <c r="J19" s="24"/>
      <c r="L19" s="19"/>
    </row>
    <row r="20" spans="1:20" ht="18.5" x14ac:dyDescent="0.45">
      <c r="A20" s="105" t="s">
        <v>34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 ht="17" x14ac:dyDescent="0.5">
      <c r="B21" s="25" t="s">
        <v>158</v>
      </c>
      <c r="G21" s="24"/>
      <c r="H21" s="24"/>
      <c r="I21" s="24"/>
      <c r="J21" s="24"/>
      <c r="L21" s="19" t="s">
        <v>103</v>
      </c>
    </row>
    <row r="22" spans="1:20" ht="17" x14ac:dyDescent="0.5">
      <c r="B22" s="25" t="s">
        <v>110</v>
      </c>
      <c r="G22" s="24"/>
      <c r="H22" s="24"/>
      <c r="I22" s="24"/>
      <c r="J22" s="24"/>
      <c r="L22" s="19"/>
    </row>
    <row r="23" spans="1:20" x14ac:dyDescent="0.35">
      <c r="B23" s="104" t="s">
        <v>35</v>
      </c>
      <c r="C23" s="104"/>
      <c r="D23" s="104"/>
      <c r="E23" s="104"/>
      <c r="G23" s="104" t="s">
        <v>36</v>
      </c>
      <c r="H23" s="104"/>
      <c r="I23" s="104"/>
      <c r="J23" s="104"/>
      <c r="L23" s="104" t="s">
        <v>37</v>
      </c>
      <c r="M23" s="104"/>
      <c r="N23" s="104"/>
      <c r="O23" s="104"/>
      <c r="Q23" s="104" t="s">
        <v>38</v>
      </c>
      <c r="R23" s="104"/>
      <c r="S23" s="104"/>
      <c r="T23" s="104"/>
    </row>
    <row r="37" spans="2:17" x14ac:dyDescent="0.35">
      <c r="B37" s="4" t="s">
        <v>41</v>
      </c>
    </row>
    <row r="38" spans="2:17" x14ac:dyDescent="0.35">
      <c r="B38" s="4"/>
    </row>
    <row r="39" spans="2:17" ht="17" x14ac:dyDescent="0.35">
      <c r="B39" s="67" t="s">
        <v>112</v>
      </c>
    </row>
    <row r="40" spans="2:17" x14ac:dyDescent="0.35">
      <c r="B40" s="19"/>
    </row>
    <row r="41" spans="2:17" x14ac:dyDescent="0.35">
      <c r="B41" s="19"/>
      <c r="D41" s="104" t="s">
        <v>35</v>
      </c>
      <c r="E41" s="104"/>
      <c r="F41" s="104"/>
      <c r="G41" s="104"/>
      <c r="I41" s="104" t="s">
        <v>68</v>
      </c>
      <c r="J41" s="104"/>
      <c r="K41" s="104"/>
      <c r="L41" s="104"/>
      <c r="N41" s="104" t="s">
        <v>37</v>
      </c>
      <c r="O41" s="104"/>
      <c r="P41" s="104"/>
      <c r="Q41" s="104"/>
    </row>
    <row r="42" spans="2:17" x14ac:dyDescent="0.35">
      <c r="B42" s="19"/>
    </row>
    <row r="43" spans="2:17" x14ac:dyDescent="0.35">
      <c r="B43" s="19"/>
    </row>
    <row r="44" spans="2:17" x14ac:dyDescent="0.35">
      <c r="B44" s="19"/>
    </row>
    <row r="45" spans="2:17" x14ac:dyDescent="0.35">
      <c r="B45" s="19"/>
    </row>
    <row r="46" spans="2:17" x14ac:dyDescent="0.35">
      <c r="B46" s="19"/>
    </row>
    <row r="47" spans="2:17" x14ac:dyDescent="0.35">
      <c r="B47" s="19"/>
    </row>
    <row r="48" spans="2:17" x14ac:dyDescent="0.35">
      <c r="B48" s="19"/>
    </row>
    <row r="49" spans="2:20" x14ac:dyDescent="0.35">
      <c r="B49" s="19"/>
    </row>
    <row r="50" spans="2:20" x14ac:dyDescent="0.35">
      <c r="B50" s="19"/>
    </row>
    <row r="51" spans="2:20" x14ac:dyDescent="0.35">
      <c r="B51" s="19"/>
    </row>
    <row r="52" spans="2:20" x14ac:dyDescent="0.35">
      <c r="B52" s="19"/>
    </row>
    <row r="53" spans="2:20" x14ac:dyDescent="0.35">
      <c r="B53" s="19"/>
    </row>
    <row r="54" spans="2:20" x14ac:dyDescent="0.35">
      <c r="B54" s="19"/>
    </row>
    <row r="55" spans="2:20" x14ac:dyDescent="0.35">
      <c r="B55" s="19"/>
      <c r="D55" s="19" t="s">
        <v>41</v>
      </c>
    </row>
    <row r="56" spans="2:20" x14ac:dyDescent="0.35">
      <c r="B56" s="19"/>
    </row>
    <row r="57" spans="2:20" ht="17" x14ac:dyDescent="0.35">
      <c r="B57" s="67" t="s">
        <v>104</v>
      </c>
    </row>
    <row r="58" spans="2:20" ht="15.5" x14ac:dyDescent="0.45">
      <c r="B58" s="61" t="s">
        <v>105</v>
      </c>
    </row>
    <row r="59" spans="2:20" x14ac:dyDescent="0.35">
      <c r="B59" s="104" t="s">
        <v>39</v>
      </c>
      <c r="C59" s="104"/>
      <c r="D59" s="104"/>
      <c r="E59" s="104"/>
      <c r="G59" s="104" t="s">
        <v>40</v>
      </c>
      <c r="H59" s="104"/>
      <c r="I59" s="104"/>
      <c r="J59" s="104"/>
      <c r="M59" s="66"/>
      <c r="N59" s="66" t="s">
        <v>29</v>
      </c>
      <c r="O59" s="66"/>
      <c r="Q59" s="104" t="s">
        <v>28</v>
      </c>
      <c r="R59" s="104"/>
      <c r="S59" s="104"/>
      <c r="T59" s="104"/>
    </row>
    <row r="73" spans="2:20" x14ac:dyDescent="0.35">
      <c r="B73" s="19" t="s">
        <v>41</v>
      </c>
    </row>
    <row r="74" spans="2:20" x14ac:dyDescent="0.35">
      <c r="B74" s="19"/>
    </row>
    <row r="75" spans="2:20" x14ac:dyDescent="0.35">
      <c r="B75" s="19"/>
    </row>
    <row r="76" spans="2:20" ht="17" x14ac:dyDescent="0.5">
      <c r="B76" s="60" t="s">
        <v>111</v>
      </c>
    </row>
    <row r="77" spans="2:20" ht="15.5" x14ac:dyDescent="0.45">
      <c r="B77" s="61" t="s">
        <v>106</v>
      </c>
    </row>
    <row r="78" spans="2:20" x14ac:dyDescent="0.35">
      <c r="B78" s="104" t="s">
        <v>14</v>
      </c>
      <c r="C78" s="104"/>
      <c r="D78" s="104"/>
      <c r="E78" s="104"/>
      <c r="G78" s="104" t="s">
        <v>42</v>
      </c>
      <c r="H78" s="104"/>
      <c r="I78" s="104"/>
      <c r="J78" s="104"/>
      <c r="L78" s="104" t="s">
        <v>43</v>
      </c>
      <c r="M78" s="104"/>
      <c r="N78" s="104"/>
      <c r="O78" s="104"/>
      <c r="Q78" s="104" t="s">
        <v>17</v>
      </c>
      <c r="R78" s="104"/>
      <c r="S78" s="104"/>
      <c r="T78" s="104"/>
    </row>
    <row r="93" spans="2:2" x14ac:dyDescent="0.35">
      <c r="B93" s="19" t="s">
        <v>152</v>
      </c>
    </row>
    <row r="95" spans="2:2" ht="19" x14ac:dyDescent="0.5">
      <c r="B95" s="26" t="s">
        <v>45</v>
      </c>
    </row>
  </sheetData>
  <mergeCells count="16">
    <mergeCell ref="A20:T20"/>
    <mergeCell ref="G17:J18"/>
    <mergeCell ref="N41:Q41"/>
    <mergeCell ref="B23:E23"/>
    <mergeCell ref="G23:J23"/>
    <mergeCell ref="L23:O23"/>
    <mergeCell ref="Q23:T23"/>
    <mergeCell ref="D41:G41"/>
    <mergeCell ref="I41:L41"/>
    <mergeCell ref="B78:E78"/>
    <mergeCell ref="G78:J78"/>
    <mergeCell ref="L78:O78"/>
    <mergeCell ref="Q78:T78"/>
    <mergeCell ref="B59:E59"/>
    <mergeCell ref="G59:J59"/>
    <mergeCell ref="Q59:T5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4.5" x14ac:dyDescent="0.35"/>
  <sheetData>
    <row r="1" spans="1:14" x14ac:dyDescent="0.35">
      <c r="A1">
        <v>40</v>
      </c>
      <c r="B1" t="s">
        <v>113</v>
      </c>
    </row>
    <row r="2" spans="1:14" x14ac:dyDescent="0.35">
      <c r="A2" s="68" t="s">
        <v>113</v>
      </c>
      <c r="B2" t="s">
        <v>114</v>
      </c>
      <c r="C2" t="s">
        <v>156</v>
      </c>
      <c r="D2">
        <v>25877.188999999998</v>
      </c>
      <c r="E2" s="69">
        <v>45783.69636574074</v>
      </c>
      <c r="F2" t="b">
        <v>1</v>
      </c>
      <c r="G2" s="68" t="s">
        <v>0</v>
      </c>
      <c r="H2" s="68" t="s">
        <v>115</v>
      </c>
      <c r="I2" s="68" t="s">
        <v>157</v>
      </c>
      <c r="J2">
        <v>0</v>
      </c>
      <c r="K2" s="68" t="s">
        <v>116</v>
      </c>
      <c r="L2" t="b">
        <v>0</v>
      </c>
      <c r="M2" t="b">
        <v>0</v>
      </c>
      <c r="N2" t="b">
        <v>0</v>
      </c>
    </row>
    <row r="3" spans="1:14" x14ac:dyDescent="0.35">
      <c r="A3" s="68" t="s">
        <v>113</v>
      </c>
      <c r="B3" t="s">
        <v>117</v>
      </c>
      <c r="C3" t="s">
        <v>156</v>
      </c>
      <c r="D3">
        <v>5571.0029999999997</v>
      </c>
      <c r="E3" s="69">
        <v>45783.69636574074</v>
      </c>
      <c r="F3" t="b">
        <v>1</v>
      </c>
      <c r="G3" s="68" t="s">
        <v>1</v>
      </c>
      <c r="H3" s="68" t="s">
        <v>115</v>
      </c>
      <c r="I3" s="68" t="s">
        <v>157</v>
      </c>
      <c r="J3">
        <v>0</v>
      </c>
      <c r="K3" s="68" t="s">
        <v>116</v>
      </c>
      <c r="L3" t="b">
        <v>0</v>
      </c>
      <c r="M3" t="b">
        <v>0</v>
      </c>
      <c r="N3" t="b">
        <v>0</v>
      </c>
    </row>
    <row r="4" spans="1:14" x14ac:dyDescent="0.35">
      <c r="A4" s="68" t="s">
        <v>113</v>
      </c>
      <c r="B4" t="s">
        <v>118</v>
      </c>
      <c r="C4" t="s">
        <v>156</v>
      </c>
      <c r="D4">
        <v>9317.4879999999994</v>
      </c>
      <c r="E4" s="69">
        <v>45783.69636574074</v>
      </c>
      <c r="F4" t="b">
        <v>1</v>
      </c>
      <c r="G4" s="68" t="s">
        <v>2</v>
      </c>
      <c r="H4" s="68" t="s">
        <v>115</v>
      </c>
      <c r="I4" s="68" t="s">
        <v>157</v>
      </c>
      <c r="J4">
        <v>0</v>
      </c>
      <c r="K4" s="68" t="s">
        <v>116</v>
      </c>
      <c r="L4" t="b">
        <v>0</v>
      </c>
      <c r="M4" t="b">
        <v>0</v>
      </c>
      <c r="N4" t="b">
        <v>0</v>
      </c>
    </row>
    <row r="5" spans="1:14" x14ac:dyDescent="0.35">
      <c r="A5" s="68" t="s">
        <v>113</v>
      </c>
      <c r="B5" t="s">
        <v>119</v>
      </c>
      <c r="C5" t="s">
        <v>156</v>
      </c>
      <c r="D5">
        <v>3905.4259999999999</v>
      </c>
      <c r="E5" s="69">
        <v>45783.69636574074</v>
      </c>
      <c r="F5" t="b">
        <v>1</v>
      </c>
      <c r="G5" s="68" t="s">
        <v>3</v>
      </c>
      <c r="H5" s="68" t="s">
        <v>115</v>
      </c>
      <c r="I5" s="68" t="s">
        <v>157</v>
      </c>
      <c r="J5">
        <v>0</v>
      </c>
      <c r="K5" s="68" t="s">
        <v>116</v>
      </c>
      <c r="L5" t="b">
        <v>0</v>
      </c>
      <c r="M5" t="b">
        <v>0</v>
      </c>
      <c r="N5" t="b">
        <v>0</v>
      </c>
    </row>
    <row r="6" spans="1:14" x14ac:dyDescent="0.35">
      <c r="A6" s="68" t="s">
        <v>113</v>
      </c>
      <c r="B6" t="s">
        <v>120</v>
      </c>
      <c r="C6" t="s">
        <v>156</v>
      </c>
      <c r="D6">
        <v>44671.106</v>
      </c>
      <c r="E6" s="69">
        <v>45783.69636574074</v>
      </c>
      <c r="F6" t="b">
        <v>1</v>
      </c>
      <c r="G6" s="68" t="s">
        <v>4</v>
      </c>
      <c r="H6" s="68" t="s">
        <v>115</v>
      </c>
      <c r="I6" s="68" t="s">
        <v>157</v>
      </c>
      <c r="J6">
        <v>0</v>
      </c>
      <c r="K6" s="68" t="s">
        <v>116</v>
      </c>
      <c r="L6" t="b">
        <v>0</v>
      </c>
      <c r="M6" t="b">
        <v>0</v>
      </c>
      <c r="N6" t="b">
        <v>0</v>
      </c>
    </row>
    <row r="7" spans="1:14" x14ac:dyDescent="0.35">
      <c r="A7" s="68" t="s">
        <v>113</v>
      </c>
      <c r="B7" t="s">
        <v>121</v>
      </c>
      <c r="C7" t="s">
        <v>156</v>
      </c>
      <c r="D7">
        <v>26.840105511345499</v>
      </c>
      <c r="E7" s="69">
        <v>45783.69636574074</v>
      </c>
      <c r="F7" t="b">
        <v>1</v>
      </c>
      <c r="G7" s="68" t="s">
        <v>5</v>
      </c>
      <c r="H7" s="68" t="s">
        <v>115</v>
      </c>
      <c r="I7" s="68" t="s">
        <v>157</v>
      </c>
      <c r="J7">
        <v>0</v>
      </c>
      <c r="K7" s="68" t="s">
        <v>116</v>
      </c>
      <c r="L7" t="b">
        <v>0</v>
      </c>
      <c r="M7" t="b">
        <v>0</v>
      </c>
      <c r="N7" t="b">
        <v>0</v>
      </c>
    </row>
    <row r="8" spans="1:14" x14ac:dyDescent="0.35">
      <c r="A8" s="68" t="s">
        <v>113</v>
      </c>
      <c r="C8" t="s">
        <v>156</v>
      </c>
      <c r="E8" s="69">
        <v>45783.69636574074</v>
      </c>
      <c r="F8" t="b">
        <v>1</v>
      </c>
      <c r="G8" s="68" t="s">
        <v>89</v>
      </c>
      <c r="H8" s="68" t="s">
        <v>115</v>
      </c>
      <c r="I8" s="68" t="s">
        <v>157</v>
      </c>
      <c r="J8">
        <v>0</v>
      </c>
      <c r="K8" s="68" t="s">
        <v>116</v>
      </c>
      <c r="L8" t="b">
        <v>0</v>
      </c>
      <c r="M8" t="b">
        <v>0</v>
      </c>
      <c r="N8" t="b">
        <v>0</v>
      </c>
    </row>
    <row r="9" spans="1:14" x14ac:dyDescent="0.35">
      <c r="A9" s="68" t="s">
        <v>113</v>
      </c>
      <c r="B9" t="s">
        <v>122</v>
      </c>
      <c r="C9" t="s">
        <v>156</v>
      </c>
      <c r="E9" s="69">
        <v>45783.69636574074</v>
      </c>
      <c r="F9" t="b">
        <v>1</v>
      </c>
      <c r="G9" s="68" t="s">
        <v>102</v>
      </c>
      <c r="H9" s="68" t="s">
        <v>115</v>
      </c>
      <c r="I9" s="68" t="s">
        <v>157</v>
      </c>
      <c r="J9">
        <v>0</v>
      </c>
      <c r="K9" s="68" t="s">
        <v>116</v>
      </c>
      <c r="L9" t="b">
        <v>0</v>
      </c>
      <c r="M9" t="b">
        <v>0</v>
      </c>
      <c r="N9" t="b">
        <v>0</v>
      </c>
    </row>
    <row r="10" spans="1:14" x14ac:dyDescent="0.35">
      <c r="A10" s="68" t="s">
        <v>113</v>
      </c>
      <c r="B10" t="s">
        <v>123</v>
      </c>
      <c r="C10" t="s">
        <v>156</v>
      </c>
      <c r="E10" s="69">
        <v>45783.69636574074</v>
      </c>
      <c r="F10" t="b">
        <v>1</v>
      </c>
      <c r="G10" s="68" t="s">
        <v>99</v>
      </c>
      <c r="H10" s="68" t="s">
        <v>115</v>
      </c>
      <c r="I10" s="68" t="s">
        <v>157</v>
      </c>
      <c r="J10">
        <v>0</v>
      </c>
      <c r="K10" s="68" t="s">
        <v>116</v>
      </c>
      <c r="L10" t="b">
        <v>0</v>
      </c>
      <c r="M10" t="b">
        <v>0</v>
      </c>
      <c r="N10" t="b">
        <v>0</v>
      </c>
    </row>
    <row r="11" spans="1:14" x14ac:dyDescent="0.35">
      <c r="A11" s="68" t="s">
        <v>113</v>
      </c>
      <c r="B11" t="s">
        <v>124</v>
      </c>
      <c r="C11" t="s">
        <v>156</v>
      </c>
      <c r="E11" s="69">
        <v>45783.69636574074</v>
      </c>
      <c r="F11" t="b">
        <v>1</v>
      </c>
      <c r="G11" s="68" t="s">
        <v>101</v>
      </c>
      <c r="H11" s="68" t="s">
        <v>115</v>
      </c>
      <c r="I11" s="68" t="s">
        <v>157</v>
      </c>
      <c r="J11">
        <v>0</v>
      </c>
      <c r="K11" s="68" t="s">
        <v>116</v>
      </c>
      <c r="L11" t="b">
        <v>0</v>
      </c>
      <c r="M11" t="b">
        <v>0</v>
      </c>
      <c r="N11" t="b">
        <v>0</v>
      </c>
    </row>
    <row r="12" spans="1:14" x14ac:dyDescent="0.35">
      <c r="A12" s="68" t="s">
        <v>113</v>
      </c>
      <c r="B12" t="s">
        <v>125</v>
      </c>
      <c r="C12" t="s">
        <v>156</v>
      </c>
      <c r="E12" s="69">
        <v>45783.69636574074</v>
      </c>
      <c r="F12" t="b">
        <v>1</v>
      </c>
      <c r="G12" s="68" t="s">
        <v>98</v>
      </c>
      <c r="H12" s="68" t="s">
        <v>115</v>
      </c>
      <c r="I12" s="68" t="s">
        <v>157</v>
      </c>
      <c r="J12">
        <v>0</v>
      </c>
      <c r="K12" s="68" t="s">
        <v>116</v>
      </c>
      <c r="L12" t="b">
        <v>0</v>
      </c>
      <c r="M12" t="b">
        <v>0</v>
      </c>
      <c r="N12" t="b">
        <v>0</v>
      </c>
    </row>
    <row r="13" spans="1:14" x14ac:dyDescent="0.35">
      <c r="A13" s="68" t="s">
        <v>113</v>
      </c>
      <c r="B13" t="s">
        <v>126</v>
      </c>
      <c r="C13" t="s">
        <v>156</v>
      </c>
      <c r="E13" s="69">
        <v>45783.69636574074</v>
      </c>
      <c r="F13" t="b">
        <v>1</v>
      </c>
      <c r="G13" s="68" t="s">
        <v>55</v>
      </c>
      <c r="H13" s="68" t="s">
        <v>115</v>
      </c>
      <c r="I13" s="68" t="s">
        <v>157</v>
      </c>
      <c r="J13">
        <v>0</v>
      </c>
      <c r="K13" s="68" t="s">
        <v>116</v>
      </c>
      <c r="L13" t="b">
        <v>0</v>
      </c>
      <c r="M13" t="b">
        <v>0</v>
      </c>
      <c r="N13" t="b">
        <v>0</v>
      </c>
    </row>
    <row r="14" spans="1:14" x14ac:dyDescent="0.35">
      <c r="A14" s="68" t="s">
        <v>113</v>
      </c>
      <c r="B14" t="s">
        <v>127</v>
      </c>
      <c r="C14" t="s">
        <v>156</v>
      </c>
      <c r="E14" s="69">
        <v>45783.69636574074</v>
      </c>
      <c r="F14" t="b">
        <v>1</v>
      </c>
      <c r="G14" s="68" t="s">
        <v>96</v>
      </c>
      <c r="H14" s="68" t="s">
        <v>115</v>
      </c>
      <c r="I14" s="68" t="s">
        <v>157</v>
      </c>
      <c r="J14">
        <v>0</v>
      </c>
      <c r="K14" s="68" t="s">
        <v>116</v>
      </c>
      <c r="L14" t="b">
        <v>0</v>
      </c>
      <c r="M14" t="b">
        <v>0</v>
      </c>
      <c r="N14" t="b">
        <v>0</v>
      </c>
    </row>
    <row r="15" spans="1:14" x14ac:dyDescent="0.35">
      <c r="A15" s="68" t="s">
        <v>113</v>
      </c>
      <c r="B15" t="s">
        <v>128</v>
      </c>
      <c r="C15" t="s">
        <v>156</v>
      </c>
      <c r="E15" s="69">
        <v>45783.69636574074</v>
      </c>
      <c r="F15" t="b">
        <v>1</v>
      </c>
      <c r="G15" s="68" t="s">
        <v>56</v>
      </c>
      <c r="H15" s="68" t="s">
        <v>115</v>
      </c>
      <c r="I15" s="68" t="s">
        <v>157</v>
      </c>
      <c r="J15">
        <v>0</v>
      </c>
      <c r="K15" s="68" t="s">
        <v>116</v>
      </c>
      <c r="L15" t="b">
        <v>0</v>
      </c>
      <c r="M15" t="b">
        <v>0</v>
      </c>
      <c r="N15" t="b">
        <v>0</v>
      </c>
    </row>
    <row r="16" spans="1:14" x14ac:dyDescent="0.35">
      <c r="A16" s="68" t="s">
        <v>113</v>
      </c>
      <c r="B16" t="s">
        <v>129</v>
      </c>
      <c r="C16" t="s">
        <v>156</v>
      </c>
      <c r="E16" s="69">
        <v>45783.69636574074</v>
      </c>
      <c r="F16" t="b">
        <v>1</v>
      </c>
      <c r="G16" s="68" t="s">
        <v>97</v>
      </c>
      <c r="H16" s="68" t="s">
        <v>115</v>
      </c>
      <c r="I16" s="68" t="s">
        <v>157</v>
      </c>
      <c r="J16">
        <v>0</v>
      </c>
      <c r="K16" s="68" t="s">
        <v>116</v>
      </c>
      <c r="L16" t="b">
        <v>0</v>
      </c>
      <c r="M16" t="b">
        <v>0</v>
      </c>
      <c r="N16" t="b">
        <v>0</v>
      </c>
    </row>
    <row r="17" spans="1:14" x14ac:dyDescent="0.35">
      <c r="A17" s="68" t="s">
        <v>113</v>
      </c>
      <c r="B17" t="s">
        <v>130</v>
      </c>
      <c r="C17" t="s">
        <v>156</v>
      </c>
      <c r="D17">
        <v>10.2731725726366</v>
      </c>
      <c r="E17" s="69">
        <v>45783.696377314816</v>
      </c>
      <c r="F17" t="b">
        <v>1</v>
      </c>
      <c r="G17" s="68" t="s">
        <v>6</v>
      </c>
      <c r="H17" s="68" t="s">
        <v>115</v>
      </c>
      <c r="I17" s="68" t="s">
        <v>157</v>
      </c>
      <c r="J17">
        <v>0</v>
      </c>
      <c r="K17" s="68" t="s">
        <v>116</v>
      </c>
      <c r="L17" t="b">
        <v>0</v>
      </c>
      <c r="M17" t="b">
        <v>0</v>
      </c>
      <c r="N17" t="b">
        <v>0</v>
      </c>
    </row>
    <row r="18" spans="1:14" x14ac:dyDescent="0.35">
      <c r="A18" s="68" t="s">
        <v>113</v>
      </c>
      <c r="B18" t="s">
        <v>131</v>
      </c>
      <c r="C18" t="s">
        <v>156</v>
      </c>
      <c r="E18" s="69">
        <v>45783.696377314816</v>
      </c>
      <c r="F18" t="b">
        <v>1</v>
      </c>
      <c r="G18" s="68" t="s">
        <v>87</v>
      </c>
      <c r="H18" s="68" t="s">
        <v>115</v>
      </c>
      <c r="I18" s="68" t="s">
        <v>157</v>
      </c>
      <c r="J18">
        <v>0</v>
      </c>
      <c r="K18" s="68" t="s">
        <v>116</v>
      </c>
      <c r="L18" t="b">
        <v>0</v>
      </c>
      <c r="M18" t="b">
        <v>0</v>
      </c>
      <c r="N18" t="b">
        <v>0</v>
      </c>
    </row>
    <row r="19" spans="1:14" x14ac:dyDescent="0.35">
      <c r="A19" s="68" t="s">
        <v>113</v>
      </c>
      <c r="B19" t="s">
        <v>132</v>
      </c>
      <c r="C19" t="s">
        <v>156</v>
      </c>
      <c r="E19" s="69">
        <v>45783.696377314816</v>
      </c>
      <c r="F19" t="b">
        <v>1</v>
      </c>
      <c r="G19" s="68" t="s">
        <v>100</v>
      </c>
      <c r="H19" s="68" t="s">
        <v>115</v>
      </c>
      <c r="I19" s="68" t="s">
        <v>157</v>
      </c>
      <c r="J19">
        <v>0</v>
      </c>
      <c r="K19" s="68" t="s">
        <v>116</v>
      </c>
      <c r="L19" t="b">
        <v>0</v>
      </c>
      <c r="M19" t="b">
        <v>0</v>
      </c>
      <c r="N19" t="b">
        <v>0</v>
      </c>
    </row>
    <row r="20" spans="1:14" x14ac:dyDescent="0.35">
      <c r="A20" s="68" t="s">
        <v>113</v>
      </c>
      <c r="B20" t="s">
        <v>133</v>
      </c>
      <c r="C20" t="s">
        <v>156</v>
      </c>
      <c r="E20" s="69">
        <v>45783.696377314816</v>
      </c>
      <c r="F20" t="b">
        <v>1</v>
      </c>
      <c r="G20" s="68" t="s">
        <v>93</v>
      </c>
      <c r="H20" s="68" t="s">
        <v>115</v>
      </c>
      <c r="I20" s="68" t="s">
        <v>157</v>
      </c>
      <c r="J20">
        <v>0</v>
      </c>
      <c r="K20" s="68" t="s">
        <v>116</v>
      </c>
      <c r="L20" t="b">
        <v>0</v>
      </c>
      <c r="M20" t="b">
        <v>0</v>
      </c>
      <c r="N20" t="b">
        <v>0</v>
      </c>
    </row>
    <row r="21" spans="1:14" x14ac:dyDescent="0.35">
      <c r="A21" s="68" t="s">
        <v>113</v>
      </c>
      <c r="B21" t="s">
        <v>134</v>
      </c>
      <c r="C21" t="s">
        <v>156</v>
      </c>
      <c r="E21" s="69">
        <v>45783.696377314816</v>
      </c>
      <c r="F21" t="b">
        <v>1</v>
      </c>
      <c r="G21" s="68" t="s">
        <v>57</v>
      </c>
      <c r="H21" s="68" t="s">
        <v>115</v>
      </c>
      <c r="I21" s="68" t="s">
        <v>157</v>
      </c>
      <c r="J21">
        <v>0</v>
      </c>
      <c r="K21" s="68" t="s">
        <v>116</v>
      </c>
      <c r="L21" t="b">
        <v>0</v>
      </c>
      <c r="M21" t="b">
        <v>0</v>
      </c>
      <c r="N21" t="b">
        <v>0</v>
      </c>
    </row>
    <row r="22" spans="1:14" x14ac:dyDescent="0.35">
      <c r="A22" s="68" t="s">
        <v>113</v>
      </c>
      <c r="B22" t="s">
        <v>135</v>
      </c>
      <c r="C22" t="s">
        <v>156</v>
      </c>
      <c r="E22" s="69">
        <v>45783.696377314816</v>
      </c>
      <c r="F22" t="b">
        <v>1</v>
      </c>
      <c r="G22" s="68" t="s">
        <v>91</v>
      </c>
      <c r="H22" s="68" t="s">
        <v>115</v>
      </c>
      <c r="I22" s="68" t="s">
        <v>157</v>
      </c>
      <c r="J22">
        <v>0</v>
      </c>
      <c r="K22" s="68" t="s">
        <v>116</v>
      </c>
      <c r="L22" t="b">
        <v>0</v>
      </c>
      <c r="M22" t="b">
        <v>0</v>
      </c>
      <c r="N22" t="b">
        <v>0</v>
      </c>
    </row>
    <row r="23" spans="1:14" x14ac:dyDescent="0.35">
      <c r="A23" s="68" t="s">
        <v>113</v>
      </c>
      <c r="B23" t="s">
        <v>136</v>
      </c>
      <c r="C23" t="s">
        <v>156</v>
      </c>
      <c r="E23" s="69">
        <v>45783.696377314816</v>
      </c>
      <c r="F23" t="b">
        <v>1</v>
      </c>
      <c r="G23" s="68" t="s">
        <v>58</v>
      </c>
      <c r="H23" s="68" t="s">
        <v>115</v>
      </c>
      <c r="I23" s="68" t="s">
        <v>157</v>
      </c>
      <c r="J23">
        <v>0</v>
      </c>
      <c r="K23" s="68" t="s">
        <v>116</v>
      </c>
      <c r="L23" t="b">
        <v>0</v>
      </c>
      <c r="M23" t="b">
        <v>0</v>
      </c>
      <c r="N23" t="b">
        <v>0</v>
      </c>
    </row>
    <row r="24" spans="1:14" x14ac:dyDescent="0.35">
      <c r="A24" s="68" t="s">
        <v>113</v>
      </c>
      <c r="B24" t="s">
        <v>137</v>
      </c>
      <c r="C24" t="s">
        <v>156</v>
      </c>
      <c r="E24" s="69">
        <v>45783.696377314816</v>
      </c>
      <c r="F24" t="b">
        <v>1</v>
      </c>
      <c r="G24" s="68" t="s">
        <v>92</v>
      </c>
      <c r="H24" s="68" t="s">
        <v>115</v>
      </c>
      <c r="I24" s="68" t="s">
        <v>157</v>
      </c>
      <c r="J24">
        <v>0</v>
      </c>
      <c r="K24" s="68" t="s">
        <v>116</v>
      </c>
      <c r="L24" t="b">
        <v>0</v>
      </c>
      <c r="M24" t="b">
        <v>0</v>
      </c>
      <c r="N24" t="b">
        <v>0</v>
      </c>
    </row>
    <row r="25" spans="1:14" x14ac:dyDescent="0.35">
      <c r="A25" s="68" t="s">
        <v>113</v>
      </c>
      <c r="B25" t="s">
        <v>138</v>
      </c>
      <c r="C25" t="s">
        <v>156</v>
      </c>
      <c r="D25">
        <v>5.28923438819597</v>
      </c>
      <c r="E25" s="69">
        <v>45783.696377314816</v>
      </c>
      <c r="F25" t="b">
        <v>1</v>
      </c>
      <c r="G25" s="68" t="s">
        <v>7</v>
      </c>
      <c r="H25" s="68" t="s">
        <v>115</v>
      </c>
      <c r="I25" s="68" t="s">
        <v>157</v>
      </c>
      <c r="J25">
        <v>0</v>
      </c>
      <c r="K25" s="68" t="s">
        <v>116</v>
      </c>
      <c r="L25" t="b">
        <v>0</v>
      </c>
      <c r="M25" t="b">
        <v>0</v>
      </c>
      <c r="N25" t="b">
        <v>0</v>
      </c>
    </row>
    <row r="26" spans="1:14" x14ac:dyDescent="0.35">
      <c r="A26" s="68" t="s">
        <v>113</v>
      </c>
      <c r="B26" t="s">
        <v>139</v>
      </c>
      <c r="C26" t="s">
        <v>156</v>
      </c>
      <c r="E26" s="69">
        <v>45783.696377314816</v>
      </c>
      <c r="F26" t="b">
        <v>1</v>
      </c>
      <c r="G26" s="68" t="s">
        <v>88</v>
      </c>
      <c r="H26" s="68" t="s">
        <v>115</v>
      </c>
      <c r="I26" s="68" t="s">
        <v>157</v>
      </c>
      <c r="J26">
        <v>0</v>
      </c>
      <c r="K26" s="68" t="s">
        <v>116</v>
      </c>
      <c r="L26" t="b">
        <v>0</v>
      </c>
      <c r="M26" t="b">
        <v>0</v>
      </c>
      <c r="N26" t="b">
        <v>0</v>
      </c>
    </row>
    <row r="27" spans="1:14" x14ac:dyDescent="0.35">
      <c r="A27" s="68" t="s">
        <v>113</v>
      </c>
      <c r="B27" t="s">
        <v>140</v>
      </c>
      <c r="C27" t="s">
        <v>156</v>
      </c>
      <c r="E27" s="69">
        <v>45783.696377314816</v>
      </c>
      <c r="F27" t="b">
        <v>1</v>
      </c>
      <c r="G27" s="68" t="s">
        <v>59</v>
      </c>
      <c r="H27" s="68" t="s">
        <v>115</v>
      </c>
      <c r="I27" s="68" t="s">
        <v>157</v>
      </c>
      <c r="J27">
        <v>0</v>
      </c>
      <c r="K27" s="68" t="s">
        <v>116</v>
      </c>
      <c r="L27" t="b">
        <v>0</v>
      </c>
      <c r="M27" t="b">
        <v>0</v>
      </c>
      <c r="N27" t="b">
        <v>0</v>
      </c>
    </row>
    <row r="28" spans="1:14" x14ac:dyDescent="0.35">
      <c r="A28" s="68" t="s">
        <v>113</v>
      </c>
      <c r="B28" t="s">
        <v>141</v>
      </c>
      <c r="C28" t="s">
        <v>156</v>
      </c>
      <c r="E28" s="69">
        <v>45783.696377314816</v>
      </c>
      <c r="F28" t="b">
        <v>1</v>
      </c>
      <c r="G28" s="68" t="s">
        <v>94</v>
      </c>
      <c r="H28" s="68" t="s">
        <v>115</v>
      </c>
      <c r="I28" s="68" t="s">
        <v>157</v>
      </c>
      <c r="J28">
        <v>0</v>
      </c>
      <c r="K28" s="68" t="s">
        <v>116</v>
      </c>
      <c r="L28" t="b">
        <v>0</v>
      </c>
      <c r="M28" t="b">
        <v>0</v>
      </c>
      <c r="N28" t="b">
        <v>0</v>
      </c>
    </row>
    <row r="29" spans="1:14" x14ac:dyDescent="0.35">
      <c r="A29" s="68" t="s">
        <v>113</v>
      </c>
      <c r="B29" t="s">
        <v>142</v>
      </c>
      <c r="C29" t="s">
        <v>156</v>
      </c>
      <c r="E29" s="69">
        <v>45783.696377314816</v>
      </c>
      <c r="F29" t="b">
        <v>1</v>
      </c>
      <c r="G29" s="68" t="s">
        <v>60</v>
      </c>
      <c r="H29" s="68" t="s">
        <v>115</v>
      </c>
      <c r="I29" s="68" t="s">
        <v>157</v>
      </c>
      <c r="J29">
        <v>0</v>
      </c>
      <c r="K29" s="68" t="s">
        <v>116</v>
      </c>
      <c r="L29" t="b">
        <v>0</v>
      </c>
      <c r="M29" t="b">
        <v>0</v>
      </c>
      <c r="N29" t="b">
        <v>0</v>
      </c>
    </row>
    <row r="30" spans="1:14" x14ac:dyDescent="0.35">
      <c r="A30" s="68" t="s">
        <v>113</v>
      </c>
      <c r="B30" t="s">
        <v>143</v>
      </c>
      <c r="C30" t="s">
        <v>156</v>
      </c>
      <c r="E30" s="69">
        <v>45783.696377314816</v>
      </c>
      <c r="F30" t="b">
        <v>1</v>
      </c>
      <c r="G30" s="68" t="s">
        <v>95</v>
      </c>
      <c r="H30" s="68" t="s">
        <v>115</v>
      </c>
      <c r="I30" s="68" t="s">
        <v>157</v>
      </c>
      <c r="J30">
        <v>0</v>
      </c>
      <c r="K30" s="68" t="s">
        <v>116</v>
      </c>
      <c r="L30" t="b">
        <v>0</v>
      </c>
      <c r="M30" t="b">
        <v>0</v>
      </c>
      <c r="N30" t="b">
        <v>0</v>
      </c>
    </row>
    <row r="31" spans="1:14" x14ac:dyDescent="0.35">
      <c r="A31" s="68" t="s">
        <v>113</v>
      </c>
      <c r="B31" t="s">
        <v>144</v>
      </c>
      <c r="C31" t="s">
        <v>156</v>
      </c>
      <c r="D31">
        <v>5.31</v>
      </c>
      <c r="E31" s="69">
        <v>45783.696377314816</v>
      </c>
      <c r="F31" t="b">
        <v>1</v>
      </c>
      <c r="G31" s="68" t="s">
        <v>8</v>
      </c>
      <c r="H31" s="68" t="s">
        <v>115</v>
      </c>
      <c r="I31" s="68" t="s">
        <v>157</v>
      </c>
      <c r="J31">
        <v>0</v>
      </c>
      <c r="K31" s="68" t="s">
        <v>116</v>
      </c>
      <c r="L31" t="b">
        <v>0</v>
      </c>
      <c r="M31" t="b">
        <v>0</v>
      </c>
      <c r="N31" t="b">
        <v>0</v>
      </c>
    </row>
    <row r="32" spans="1:14" x14ac:dyDescent="0.35">
      <c r="A32" s="68" t="s">
        <v>113</v>
      </c>
      <c r="B32" t="s">
        <v>145</v>
      </c>
      <c r="C32" t="s">
        <v>156</v>
      </c>
      <c r="E32" s="69">
        <v>45783.696377314816</v>
      </c>
      <c r="F32" t="b">
        <v>1</v>
      </c>
      <c r="G32" s="68" t="s">
        <v>90</v>
      </c>
      <c r="H32" s="68" t="s">
        <v>115</v>
      </c>
      <c r="I32" s="68" t="s">
        <v>157</v>
      </c>
      <c r="J32">
        <v>0</v>
      </c>
      <c r="K32" s="68" t="s">
        <v>116</v>
      </c>
      <c r="L32" t="b">
        <v>0</v>
      </c>
      <c r="M32" t="b">
        <v>0</v>
      </c>
      <c r="N32" t="b">
        <v>0</v>
      </c>
    </row>
    <row r="33" spans="1:14" x14ac:dyDescent="0.35">
      <c r="A33" s="68" t="s">
        <v>113</v>
      </c>
      <c r="B33" t="s">
        <v>146</v>
      </c>
      <c r="C33" t="s">
        <v>156</v>
      </c>
      <c r="D33">
        <v>4.92</v>
      </c>
      <c r="E33" s="69">
        <v>45783.696377314816</v>
      </c>
      <c r="F33" t="b">
        <v>1</v>
      </c>
      <c r="G33" s="68" t="s">
        <v>9</v>
      </c>
      <c r="H33" s="68" t="s">
        <v>115</v>
      </c>
      <c r="I33" s="68" t="s">
        <v>157</v>
      </c>
      <c r="J33">
        <v>0</v>
      </c>
      <c r="K33" s="68" t="s">
        <v>116</v>
      </c>
      <c r="L33" t="b">
        <v>0</v>
      </c>
      <c r="M33" t="b">
        <v>0</v>
      </c>
      <c r="N33" t="b">
        <v>0</v>
      </c>
    </row>
    <row r="34" spans="1:14" x14ac:dyDescent="0.35">
      <c r="A34" s="68" t="s">
        <v>113</v>
      </c>
      <c r="B34" t="s">
        <v>147</v>
      </c>
      <c r="C34" t="s">
        <v>156</v>
      </c>
      <c r="E34" s="69">
        <v>45783.696377314816</v>
      </c>
      <c r="F34" t="b">
        <v>1</v>
      </c>
      <c r="G34" s="68" t="s">
        <v>84</v>
      </c>
      <c r="H34" s="68" t="s">
        <v>115</v>
      </c>
      <c r="I34" s="68" t="s">
        <v>157</v>
      </c>
      <c r="J34">
        <v>0</v>
      </c>
      <c r="K34" s="68" t="s">
        <v>116</v>
      </c>
      <c r="L34" t="b">
        <v>0</v>
      </c>
      <c r="M34" t="b">
        <v>0</v>
      </c>
      <c r="N34" t="b">
        <v>0</v>
      </c>
    </row>
    <row r="35" spans="1:14" x14ac:dyDescent="0.35">
      <c r="A35" s="68" t="s">
        <v>113</v>
      </c>
      <c r="B35" t="s">
        <v>154</v>
      </c>
      <c r="C35" t="s">
        <v>156</v>
      </c>
      <c r="D35">
        <v>5.52</v>
      </c>
      <c r="E35" s="69">
        <v>45783.696377314816</v>
      </c>
      <c r="F35" t="b">
        <v>1</v>
      </c>
      <c r="G35" s="68" t="s">
        <v>10</v>
      </c>
      <c r="H35" s="68" t="s">
        <v>115</v>
      </c>
      <c r="I35" s="68" t="s">
        <v>157</v>
      </c>
      <c r="J35">
        <v>0</v>
      </c>
      <c r="K35" s="68" t="s">
        <v>116</v>
      </c>
      <c r="L35" t="b">
        <v>0</v>
      </c>
      <c r="M35" t="b">
        <v>0</v>
      </c>
      <c r="N35" t="b">
        <v>0</v>
      </c>
    </row>
    <row r="36" spans="1:14" x14ac:dyDescent="0.35">
      <c r="A36" s="68" t="s">
        <v>113</v>
      </c>
      <c r="B36" t="s">
        <v>155</v>
      </c>
      <c r="C36" t="s">
        <v>156</v>
      </c>
      <c r="E36" s="69">
        <v>45783.696377314816</v>
      </c>
      <c r="F36" t="b">
        <v>1</v>
      </c>
      <c r="G36" s="68" t="s">
        <v>85</v>
      </c>
      <c r="H36" s="68" t="s">
        <v>115</v>
      </c>
      <c r="I36" s="68" t="s">
        <v>157</v>
      </c>
      <c r="J36">
        <v>0</v>
      </c>
      <c r="K36" s="68" t="s">
        <v>116</v>
      </c>
      <c r="L36" t="b">
        <v>0</v>
      </c>
      <c r="M36" t="b">
        <v>0</v>
      </c>
      <c r="N36" t="b">
        <v>0</v>
      </c>
    </row>
    <row r="37" spans="1:14" x14ac:dyDescent="0.35">
      <c r="A37" s="68" t="s">
        <v>113</v>
      </c>
      <c r="B37" t="s">
        <v>148</v>
      </c>
      <c r="C37" t="s">
        <v>156</v>
      </c>
      <c r="D37">
        <v>6.24</v>
      </c>
      <c r="E37" s="69">
        <v>45783.696377314816</v>
      </c>
      <c r="F37" t="b">
        <v>1</v>
      </c>
      <c r="G37" s="68" t="s">
        <v>11</v>
      </c>
      <c r="H37" s="68" t="s">
        <v>115</v>
      </c>
      <c r="I37" s="68" t="s">
        <v>157</v>
      </c>
      <c r="J37">
        <v>0</v>
      </c>
      <c r="K37" s="68" t="s">
        <v>116</v>
      </c>
      <c r="L37" t="b">
        <v>0</v>
      </c>
      <c r="M37" t="b">
        <v>0</v>
      </c>
      <c r="N37" t="b">
        <v>0</v>
      </c>
    </row>
    <row r="38" spans="1:14" x14ac:dyDescent="0.35">
      <c r="A38" s="68" t="s">
        <v>113</v>
      </c>
      <c r="B38" t="s">
        <v>149</v>
      </c>
      <c r="C38" t="s">
        <v>156</v>
      </c>
      <c r="E38" s="69">
        <v>45783.696377314816</v>
      </c>
      <c r="F38" t="b">
        <v>1</v>
      </c>
      <c r="G38" s="68" t="s">
        <v>83</v>
      </c>
      <c r="H38" s="68" t="s">
        <v>115</v>
      </c>
      <c r="I38" s="68" t="s">
        <v>157</v>
      </c>
      <c r="J38">
        <v>0</v>
      </c>
      <c r="K38" s="68" t="s">
        <v>116</v>
      </c>
      <c r="L38" t="b">
        <v>0</v>
      </c>
      <c r="M38" t="b">
        <v>0</v>
      </c>
      <c r="N38" t="b">
        <v>0</v>
      </c>
    </row>
    <row r="39" spans="1:14" x14ac:dyDescent="0.35">
      <c r="A39" s="68" t="s">
        <v>113</v>
      </c>
      <c r="B39" t="s">
        <v>150</v>
      </c>
      <c r="C39" t="s">
        <v>156</v>
      </c>
      <c r="D39">
        <v>6.36</v>
      </c>
      <c r="E39" s="69">
        <v>45783.696377314816</v>
      </c>
      <c r="F39" t="b">
        <v>1</v>
      </c>
      <c r="G39" s="68" t="s">
        <v>12</v>
      </c>
      <c r="H39" s="68" t="s">
        <v>115</v>
      </c>
      <c r="I39" s="68" t="s">
        <v>157</v>
      </c>
      <c r="J39">
        <v>0</v>
      </c>
      <c r="K39" s="68" t="s">
        <v>116</v>
      </c>
      <c r="L39" t="b">
        <v>0</v>
      </c>
      <c r="M39" t="b">
        <v>0</v>
      </c>
      <c r="N39" t="b">
        <v>0</v>
      </c>
    </row>
    <row r="40" spans="1:14" x14ac:dyDescent="0.35">
      <c r="A40" s="68" t="s">
        <v>113</v>
      </c>
      <c r="B40" t="s">
        <v>153</v>
      </c>
      <c r="C40" t="s">
        <v>156</v>
      </c>
      <c r="E40" s="69">
        <v>45783.696377314816</v>
      </c>
      <c r="F40" t="b">
        <v>1</v>
      </c>
      <c r="G40" s="68" t="s">
        <v>86</v>
      </c>
      <c r="H40" s="68" t="s">
        <v>115</v>
      </c>
      <c r="I40" s="68" t="s">
        <v>157</v>
      </c>
      <c r="J40">
        <v>0</v>
      </c>
      <c r="K40" s="68" t="s">
        <v>116</v>
      </c>
      <c r="L40" t="b">
        <v>0</v>
      </c>
      <c r="M40" t="b">
        <v>0</v>
      </c>
      <c r="N40" t="b">
        <v>0</v>
      </c>
    </row>
    <row r="41" spans="1:14" x14ac:dyDescent="0.35">
      <c r="A41" s="68" t="s">
        <v>113</v>
      </c>
      <c r="B41" t="s">
        <v>146</v>
      </c>
      <c r="D41" t="s">
        <v>159</v>
      </c>
      <c r="E41" s="73">
        <v>0</v>
      </c>
      <c r="F41" t="b">
        <v>0</v>
      </c>
      <c r="G41" s="68"/>
      <c r="H41" s="68"/>
      <c r="I41" s="68"/>
      <c r="K41" s="68"/>
    </row>
    <row r="42" spans="1:14" x14ac:dyDescent="0.35">
      <c r="A42" s="68"/>
      <c r="E42" s="69"/>
      <c r="G42" s="68"/>
      <c r="H42" s="68"/>
      <c r="I42" s="68"/>
      <c r="K42" s="68"/>
    </row>
    <row r="43" spans="1:14" x14ac:dyDescent="0.35">
      <c r="A43" s="68"/>
      <c r="E43" s="69"/>
      <c r="G43" s="68"/>
      <c r="H43" s="68"/>
      <c r="I43" s="68"/>
      <c r="K43" s="68"/>
    </row>
    <row r="44" spans="1:14" x14ac:dyDescent="0.35">
      <c r="A44" s="68"/>
      <c r="E44" s="69"/>
      <c r="G44" s="68"/>
      <c r="H44" s="68"/>
      <c r="I44" s="68"/>
      <c r="K44" s="68"/>
    </row>
    <row r="45" spans="1:14" x14ac:dyDescent="0.35">
      <c r="A45" s="68"/>
      <c r="E45" s="69"/>
      <c r="G45" s="68"/>
      <c r="H45" s="68"/>
      <c r="I45" s="68"/>
      <c r="K45" s="68"/>
    </row>
    <row r="46" spans="1:14" x14ac:dyDescent="0.35">
      <c r="A46" s="68"/>
      <c r="E46" s="69"/>
      <c r="G46" s="68"/>
      <c r="H46" s="68"/>
      <c r="I46" s="68"/>
      <c r="K46" s="68"/>
    </row>
    <row r="47" spans="1:14" x14ac:dyDescent="0.35">
      <c r="A47" s="68"/>
      <c r="E47" s="69"/>
      <c r="G47" s="68"/>
      <c r="H47" s="68"/>
      <c r="I47" s="68"/>
      <c r="K47" s="68"/>
    </row>
    <row r="48" spans="1:14" x14ac:dyDescent="0.35">
      <c r="A48" s="68"/>
      <c r="E48" s="69"/>
      <c r="G48" s="68"/>
      <c r="H48" s="68"/>
      <c r="I48" s="68"/>
      <c r="K48" s="68"/>
    </row>
    <row r="49" spans="1:11" x14ac:dyDescent="0.35">
      <c r="A49" s="68"/>
      <c r="E49" s="69"/>
      <c r="G49" s="68"/>
      <c r="H49" s="68"/>
      <c r="I49" s="68"/>
      <c r="K49" s="68"/>
    </row>
    <row r="50" spans="1:11" x14ac:dyDescent="0.35">
      <c r="A50" s="68"/>
      <c r="E50" s="69"/>
      <c r="G50" s="68"/>
      <c r="H50" s="68"/>
      <c r="I50" s="68"/>
      <c r="K50" s="68"/>
    </row>
    <row r="51" spans="1:11" x14ac:dyDescent="0.35">
      <c r="A51" s="68"/>
      <c r="E51" s="69"/>
      <c r="G51" s="68"/>
      <c r="H51" s="68"/>
      <c r="I51" s="68"/>
      <c r="K51" s="68"/>
    </row>
    <row r="52" spans="1:11" x14ac:dyDescent="0.35">
      <c r="A52" s="68"/>
      <c r="E52" s="69"/>
      <c r="G52" s="68"/>
      <c r="H52" s="68"/>
      <c r="I52" s="68"/>
      <c r="K52" s="68"/>
    </row>
    <row r="53" spans="1:11" x14ac:dyDescent="0.35">
      <c r="A53" s="68"/>
      <c r="E53" s="69"/>
      <c r="G53" s="68"/>
      <c r="H53" s="68"/>
      <c r="I53" s="68"/>
      <c r="K53" s="68"/>
    </row>
    <row r="54" spans="1:11" x14ac:dyDescent="0.35">
      <c r="A54" s="68"/>
      <c r="E54" s="69"/>
      <c r="G54" s="68"/>
      <c r="H54" s="68"/>
      <c r="I54" s="68"/>
      <c r="K54" s="68"/>
    </row>
    <row r="55" spans="1:11" x14ac:dyDescent="0.35">
      <c r="A55" s="68"/>
      <c r="E55" s="69"/>
      <c r="G55" s="68"/>
      <c r="H55" s="68"/>
      <c r="I55" s="68"/>
      <c r="K55" s="68"/>
    </row>
    <row r="56" spans="1:11" x14ac:dyDescent="0.35">
      <c r="A56" s="68"/>
      <c r="E56" s="69"/>
      <c r="G56" s="68"/>
      <c r="H56" s="68"/>
      <c r="I56" s="68"/>
      <c r="K56" s="68"/>
    </row>
    <row r="57" spans="1:11" x14ac:dyDescent="0.35">
      <c r="A57" s="68"/>
      <c r="E57" s="69"/>
      <c r="G57" s="68"/>
      <c r="H57" s="68"/>
      <c r="I57" s="68"/>
      <c r="K57" s="68"/>
    </row>
    <row r="58" spans="1:11" x14ac:dyDescent="0.35">
      <c r="A58" s="68"/>
      <c r="E58" s="69"/>
      <c r="G58" s="68"/>
      <c r="H58" s="68"/>
      <c r="I58" s="68"/>
      <c r="K58" s="68"/>
    </row>
    <row r="59" spans="1:11" x14ac:dyDescent="0.35">
      <c r="A59" s="68"/>
      <c r="E59" s="69"/>
      <c r="G59" s="68"/>
      <c r="H59" s="68"/>
      <c r="I59" s="68"/>
      <c r="K59" s="68"/>
    </row>
    <row r="60" spans="1:11" x14ac:dyDescent="0.35">
      <c r="A60" s="68"/>
      <c r="E60" s="69"/>
      <c r="G60" s="68"/>
      <c r="H60" s="68"/>
      <c r="I60" s="68"/>
      <c r="K60" s="68"/>
    </row>
    <row r="61" spans="1:11" x14ac:dyDescent="0.35">
      <c r="A61" s="68"/>
      <c r="E61" s="69"/>
      <c r="G61" s="68"/>
      <c r="H61" s="68"/>
      <c r="I61" s="68"/>
      <c r="K61" s="68"/>
    </row>
    <row r="62" spans="1:11" x14ac:dyDescent="0.35">
      <c r="A62" s="68"/>
      <c r="E62" s="69"/>
      <c r="G62" s="68"/>
      <c r="H62" s="68"/>
      <c r="I62" s="68"/>
      <c r="K62" s="68"/>
    </row>
    <row r="63" spans="1:11" x14ac:dyDescent="0.35">
      <c r="A63" s="68"/>
      <c r="E63" s="69"/>
      <c r="G63" s="68"/>
      <c r="H63" s="68"/>
      <c r="I63" s="68"/>
      <c r="K63" s="68"/>
    </row>
    <row r="64" spans="1:11" x14ac:dyDescent="0.35">
      <c r="A64" s="68"/>
      <c r="E64" s="69"/>
      <c r="G64" s="68"/>
      <c r="H64" s="68"/>
      <c r="I64" s="68"/>
      <c r="K64" s="68"/>
    </row>
    <row r="65" spans="1:11" x14ac:dyDescent="0.35">
      <c r="A65" s="68"/>
      <c r="E65" s="69"/>
      <c r="G65" s="68"/>
      <c r="H65" s="68"/>
      <c r="I65" s="68"/>
      <c r="K65" s="68"/>
    </row>
    <row r="66" spans="1:11" x14ac:dyDescent="0.35">
      <c r="A66" s="68"/>
      <c r="E66" s="69"/>
      <c r="G66" s="68"/>
      <c r="H66" s="68"/>
      <c r="I66" s="68"/>
      <c r="K66" s="68"/>
    </row>
    <row r="67" spans="1:11" x14ac:dyDescent="0.35">
      <c r="A67" s="68"/>
      <c r="E67" s="69"/>
      <c r="G67" s="68"/>
      <c r="H67" s="68"/>
      <c r="I67" s="68"/>
      <c r="K67" s="68"/>
    </row>
    <row r="68" spans="1:11" x14ac:dyDescent="0.35">
      <c r="A68" s="68"/>
      <c r="E68" s="69"/>
      <c r="G68" s="68"/>
      <c r="H68" s="68"/>
      <c r="I68" s="68"/>
      <c r="K68" s="68"/>
    </row>
    <row r="69" spans="1:11" x14ac:dyDescent="0.35">
      <c r="A69" s="68"/>
      <c r="E69" s="69"/>
      <c r="G69" s="68"/>
      <c r="H69" s="68"/>
      <c r="I69" s="68"/>
      <c r="K69" s="68"/>
    </row>
    <row r="70" spans="1:11" x14ac:dyDescent="0.35">
      <c r="A70" s="68"/>
      <c r="E70" s="69"/>
      <c r="G70" s="68"/>
      <c r="H70" s="68"/>
      <c r="I70" s="68"/>
      <c r="K70" s="68"/>
    </row>
    <row r="71" spans="1:11" x14ac:dyDescent="0.35">
      <c r="A71" s="68"/>
      <c r="E71" s="69"/>
      <c r="G71" s="68"/>
      <c r="H71" s="68"/>
      <c r="I71" s="68"/>
      <c r="K71" s="68"/>
    </row>
    <row r="72" spans="1:11" x14ac:dyDescent="0.35">
      <c r="A72" s="68"/>
      <c r="E72" s="69"/>
      <c r="G72" s="68"/>
      <c r="H72" s="68"/>
      <c r="I72" s="68"/>
      <c r="K72" s="68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2025-05-06T21:36:25Z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