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99C1747A-62FE-4A51-B426-78D6F942CCAB}" xr6:coauthVersionLast="47" xr6:coauthVersionMax="47" xr10:uidLastSave="{00000000-0000-0000-0000-000000000000}"/>
  <bookViews>
    <workbookView xWindow="-120" yWindow="-120" windowWidth="29040" windowHeight="15840" tabRatio="779" activeTab="12"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'3_01'!$GN$2:$GZ$37</definedName>
    <definedName name="_xlnm.Print_Area" localSheetId="5">'3_02'!$GN$2:$GZ$37</definedName>
    <definedName name="_xlnm.Print_Area" localSheetId="6">'3_03'!$GN$2:$GZ$37</definedName>
    <definedName name="_xlnm.Print_Area" localSheetId="7">'3_04'!$GN$2:$GZ$37</definedName>
    <definedName name="_xlnm.Print_Area" localSheetId="8">'3_05'!$GN$2:$GZ$37</definedName>
    <definedName name="_xlnm.Print_Area" localSheetId="9">'3_06'!$GN$2:$GZ$37</definedName>
    <definedName name="_xlnm.Print_Area" localSheetId="10">'3_07'!$GN$2:$GZ$37</definedName>
    <definedName name="_xlnm.Print_Area" localSheetId="11">'3_08'!$GN$2:$GZ$37</definedName>
    <definedName name="_xlnm.Print_Area" localSheetId="12">'3_09'!$GN$2:$GZ$37</definedName>
    <definedName name="_xlnm.Print_Area" localSheetId="13">'3_10'!$GN$2:$GZ$37</definedName>
    <definedName name="_xlnm.Print_Area" localSheetId="14">'3_11'!$GN$2:$GZ$37</definedName>
    <definedName name="_xlnm.Print_Area" localSheetId="15">'3_12'!$GN$2:$GZ$37</definedName>
    <definedName name="_xlnm.Print_Area" localSheetId="16">'3_13'!$GN$2:$GZ$37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Z21" i="41" l="1"/>
  <c r="GZ23" i="41"/>
  <c r="GZ18" i="41"/>
  <c r="GZ19" i="41"/>
  <c r="GZ20" i="41"/>
  <c r="GZ7" i="41"/>
  <c r="GZ8" i="41"/>
  <c r="GZ9" i="41"/>
  <c r="GZ10" i="41"/>
  <c r="GZ11" i="41"/>
  <c r="GZ12" i="41"/>
  <c r="GZ13" i="41"/>
  <c r="GZ14" i="41"/>
  <c r="GZ15" i="41"/>
  <c r="GZ16" i="41"/>
  <c r="GZ17" i="41"/>
  <c r="GZ24" i="41"/>
  <c r="GZ25" i="41"/>
  <c r="GZ26" i="41"/>
  <c r="GZ27" i="41"/>
  <c r="GZ31" i="41"/>
  <c r="GZ32" i="41"/>
  <c r="GZ33" i="41"/>
  <c r="GZ33" i="39"/>
  <c r="GY30" i="41"/>
  <c r="GY17" i="41"/>
  <c r="GY7" i="41"/>
  <c r="GZ12" i="7"/>
  <c r="GY28" i="7"/>
  <c r="GY18" i="7"/>
  <c r="GY17" i="7"/>
  <c r="GZ14" i="7"/>
  <c r="GZ9" i="7"/>
  <c r="GZ10" i="7"/>
  <c r="GZ11" i="7"/>
  <c r="GZ13" i="7"/>
  <c r="GZ22" i="41" l="1"/>
  <c r="GZ30" i="41"/>
  <c r="GZ29" i="41"/>
  <c r="GZ28" i="41"/>
  <c r="GZ19" i="7"/>
  <c r="GZ17" i="7"/>
  <c r="GZ33" i="7"/>
  <c r="GZ31" i="7"/>
  <c r="GZ16" i="7"/>
  <c r="GZ20" i="7"/>
  <c r="GZ23" i="7"/>
  <c r="GZ18" i="7"/>
  <c r="GZ21" i="7"/>
  <c r="GY16" i="7"/>
  <c r="GZ25" i="7"/>
  <c r="GZ24" i="7"/>
  <c r="GZ8" i="7"/>
  <c r="GZ27" i="7"/>
  <c r="GZ15" i="7"/>
  <c r="GZ32" i="7"/>
  <c r="GY30" i="7"/>
  <c r="GY29" i="7"/>
  <c r="GZ22" i="7"/>
  <c r="GZ7" i="7"/>
  <c r="GZ26" i="7"/>
  <c r="GZ30" i="7"/>
  <c r="GZ29" i="7"/>
  <c r="GZ28" i="7"/>
  <c r="GY19" i="41"/>
  <c r="GY7" i="7"/>
  <c r="GY18" i="41"/>
  <c r="GY25" i="41"/>
  <c r="GY19" i="7"/>
  <c r="GY24" i="41"/>
  <c r="GY31" i="7"/>
  <c r="GY29" i="41"/>
  <c r="GY23" i="41"/>
  <c r="GY31" i="41"/>
  <c r="GY33" i="39"/>
  <c r="GY33" i="7" s="1"/>
  <c r="GY24" i="7"/>
  <c r="GY23" i="7"/>
  <c r="GY22" i="7"/>
  <c r="GY16" i="41"/>
  <c r="GY21" i="7"/>
  <c r="GY15" i="41"/>
  <c r="GY20" i="7"/>
  <c r="GY12" i="41"/>
  <c r="GY33" i="41"/>
  <c r="GY9" i="41"/>
  <c r="GY32" i="7"/>
  <c r="GY8" i="7"/>
  <c r="GY11" i="7"/>
  <c r="GY27" i="7"/>
  <c r="GX29" i="41"/>
  <c r="GY32" i="41"/>
  <c r="GY8" i="41"/>
  <c r="GY10" i="7"/>
  <c r="GY13" i="7"/>
  <c r="GY22" i="41"/>
  <c r="GY21" i="41"/>
  <c r="GY12" i="7"/>
  <c r="GY25" i="7"/>
  <c r="GY14" i="41"/>
  <c r="GY26" i="7"/>
  <c r="GY20" i="41"/>
  <c r="GY15" i="7"/>
  <c r="GY28" i="41"/>
  <c r="GY13" i="41"/>
  <c r="GY11" i="41"/>
  <c r="GY9" i="7"/>
  <c r="GY27" i="41"/>
  <c r="GY14" i="7"/>
  <c r="GY10" i="41"/>
  <c r="GY26" i="41"/>
  <c r="GX17" i="7"/>
  <c r="GX14" i="7"/>
  <c r="GX19" i="7"/>
  <c r="GX25" i="41"/>
  <c r="GX24" i="41"/>
  <c r="GX13" i="7"/>
  <c r="GX32" i="7"/>
  <c r="GX9" i="7"/>
  <c r="GX8" i="7"/>
  <c r="GX29" i="7"/>
  <c r="GX7" i="7"/>
  <c r="GX21" i="41"/>
  <c r="GX22" i="41"/>
  <c r="GX31" i="7"/>
  <c r="GX20" i="41"/>
  <c r="GX18" i="41"/>
  <c r="GX13" i="41"/>
  <c r="GX28" i="7"/>
  <c r="GX27" i="7"/>
  <c r="GW13" i="7"/>
  <c r="GX24" i="7"/>
  <c r="GX23" i="41"/>
  <c r="GX7" i="41"/>
  <c r="GX21" i="7"/>
  <c r="GX18" i="7"/>
  <c r="GX12" i="7"/>
  <c r="GX15" i="7"/>
  <c r="GX31" i="41"/>
  <c r="GX11" i="7"/>
  <c r="GX22" i="7"/>
  <c r="GX10" i="7"/>
  <c r="GX15" i="41"/>
  <c r="GX30" i="7"/>
  <c r="GX26" i="7"/>
  <c r="GX23" i="7"/>
  <c r="GX16" i="41"/>
  <c r="GX30" i="41"/>
  <c r="GX33" i="41"/>
  <c r="GX9" i="41"/>
  <c r="GX12" i="41"/>
  <c r="GX10" i="41"/>
  <c r="GX32" i="41"/>
  <c r="GX8" i="41"/>
  <c r="GX16" i="7"/>
  <c r="GX14" i="41"/>
  <c r="GX33" i="39"/>
  <c r="GX33" i="7" s="1"/>
  <c r="GX19" i="41"/>
  <c r="GX20" i="7"/>
  <c r="GX28" i="41"/>
  <c r="GX27" i="41"/>
  <c r="GX25" i="7"/>
  <c r="GX17" i="41"/>
  <c r="GX11" i="41"/>
  <c r="GX26" i="41"/>
  <c r="GU24" i="41"/>
  <c r="GU32" i="41"/>
  <c r="GV20" i="41"/>
  <c r="GW13" i="41"/>
  <c r="GV19" i="41"/>
  <c r="GU13" i="41"/>
  <c r="GU21" i="41"/>
  <c r="GU30" i="41"/>
  <c r="GT22" i="41"/>
  <c r="GW11" i="41"/>
  <c r="GV33" i="41"/>
  <c r="GV9" i="41"/>
  <c r="GU8" i="41"/>
  <c r="GU16" i="41"/>
  <c r="GV7" i="41"/>
  <c r="GU12" i="7"/>
  <c r="GU20" i="7"/>
  <c r="GU29" i="41"/>
  <c r="GV30" i="41"/>
  <c r="GV29" i="41"/>
  <c r="GW12" i="41"/>
  <c r="GW10" i="41"/>
  <c r="GW33" i="41"/>
  <c r="GW9" i="41"/>
  <c r="GW32" i="41"/>
  <c r="GW8" i="41"/>
  <c r="GV19" i="7"/>
  <c r="GW28" i="41"/>
  <c r="GW31" i="41"/>
  <c r="GW7" i="41"/>
  <c r="GW30" i="7"/>
  <c r="GW30" i="41"/>
  <c r="GU22" i="41"/>
  <c r="GW29" i="41"/>
  <c r="GV31" i="41"/>
  <c r="GW12" i="7"/>
  <c r="GV32" i="41"/>
  <c r="GW14" i="7"/>
  <c r="GV18" i="41"/>
  <c r="GW24" i="7"/>
  <c r="GU33" i="41"/>
  <c r="GV11" i="7"/>
  <c r="GW23" i="41"/>
  <c r="GV15" i="41"/>
  <c r="GW22" i="41"/>
  <c r="GV9" i="7"/>
  <c r="GW21" i="41"/>
  <c r="GV13" i="41"/>
  <c r="GV8" i="41"/>
  <c r="GW23" i="7"/>
  <c r="GV14" i="41"/>
  <c r="GT7"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W8" i="7"/>
  <c r="GV21" i="7"/>
  <c r="GU14" i="7"/>
  <c r="GU22" i="7"/>
  <c r="GT28" i="41"/>
  <c r="GV20" i="7"/>
  <c r="GW31" i="7"/>
  <c r="GW7" i="7"/>
  <c r="GT31" i="41"/>
  <c r="GT20" i="41"/>
  <c r="GU28" i="41"/>
  <c r="GT26" i="41"/>
  <c r="GU12" i="41"/>
  <c r="GU20" i="41"/>
  <c r="GU26" i="41"/>
  <c r="GU7" i="41"/>
  <c r="GU15" i="41"/>
  <c r="GV12" i="41"/>
  <c r="GU10" i="41"/>
  <c r="GU18" i="41"/>
  <c r="GV11" i="41"/>
  <c r="GW25" i="41"/>
  <c r="GW33" i="39"/>
  <c r="GW33" i="7" s="1"/>
  <c r="GW27" i="7"/>
  <c r="GT29" i="41"/>
  <c r="GV10" i="41"/>
  <c r="GW24" i="41"/>
  <c r="GW26" i="7"/>
  <c r="GT28" i="7"/>
  <c r="GU25" i="7"/>
  <c r="GT21" i="41"/>
  <c r="GW25" i="7"/>
  <c r="GV32" i="7"/>
  <c r="GV8" i="7"/>
  <c r="GW20" i="41"/>
  <c r="GW22" i="7"/>
  <c r="GW19" i="41"/>
  <c r="GW21" i="7"/>
  <c r="GV10" i="7"/>
  <c r="GU18" i="7"/>
  <c r="GV7" i="7"/>
  <c r="GU24" i="7"/>
  <c r="GU32" i="7"/>
  <c r="GU21" i="7"/>
  <c r="GV28" i="41"/>
  <c r="GW18" i="41"/>
  <c r="GW20" i="7"/>
  <c r="GV27" i="41"/>
  <c r="GW17" i="41"/>
  <c r="GW19" i="7"/>
  <c r="GU10" i="7"/>
  <c r="GV31" i="7"/>
  <c r="GU8"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7" i="7"/>
  <c r="GU28" i="7"/>
  <c r="GT10" i="7"/>
  <c r="GU33" i="39"/>
  <c r="GU33" i="7" s="1"/>
  <c r="GU13" i="7"/>
  <c r="GU29" i="7"/>
  <c r="GT33" i="39"/>
  <c r="GT33" i="7" s="1"/>
  <c r="GT22" i="7"/>
  <c r="GT24" i="7"/>
  <c r="GT21" i="7"/>
  <c r="GT17" i="7"/>
  <c r="GT16" i="7"/>
  <c r="GT14" i="7"/>
  <c r="GT33" i="41"/>
  <c r="GT12" i="41"/>
  <c r="GT32" i="41"/>
  <c r="GT8" i="41"/>
  <c r="GT10" i="41"/>
  <c r="GR27" i="41"/>
  <c r="GT18" i="7"/>
  <c r="GT16" i="41"/>
  <c r="GT15" i="41"/>
  <c r="GT11" i="7"/>
  <c r="GT12" i="7"/>
  <c r="GT9" i="41"/>
  <c r="GT11" i="41"/>
  <c r="GT23" i="41"/>
  <c r="GT24" i="41"/>
  <c r="GT9" i="7"/>
  <c r="GT18" i="41"/>
  <c r="GT32" i="7"/>
  <c r="GT8" i="7"/>
  <c r="GT20" i="7"/>
  <c r="GT17" i="41"/>
  <c r="GT31" i="7"/>
  <c r="GT7" i="7"/>
  <c r="GT15" i="7"/>
  <c r="GT25" i="41"/>
  <c r="GT27" i="7"/>
  <c r="GT26" i="7"/>
  <c r="GT25" i="7"/>
  <c r="GT19" i="41"/>
  <c r="GT13" i="41"/>
  <c r="GT14" i="41"/>
  <c r="GT13" i="7"/>
  <c r="GS27" i="7"/>
  <c r="GS31" i="41"/>
  <c r="GS24" i="41"/>
  <c r="GQ8" i="41"/>
  <c r="GS19" i="7"/>
  <c r="GS18" i="41"/>
  <c r="GS19" i="41"/>
  <c r="GR24" i="41"/>
  <c r="GS32" i="41"/>
  <c r="GS8" i="41"/>
  <c r="GS7" i="41"/>
  <c r="GS28" i="7"/>
  <c r="GS20" i="7"/>
  <c r="GS26" i="41"/>
  <c r="GS9" i="7"/>
  <c r="GS25" i="41"/>
  <c r="GS11" i="7"/>
  <c r="GS25" i="7"/>
  <c r="GS23" i="41"/>
  <c r="GS17" i="7"/>
  <c r="GS20" i="41"/>
  <c r="GR29" i="41"/>
  <c r="GS16" i="41"/>
  <c r="GR7" i="41"/>
  <c r="GS15" i="41"/>
  <c r="GR19" i="7"/>
  <c r="GS10" i="41"/>
  <c r="GS9" i="41"/>
  <c r="GS23" i="7"/>
  <c r="GS26" i="7"/>
  <c r="GS29" i="7"/>
  <c r="GS32" i="7"/>
  <c r="GS8" i="7"/>
  <c r="GS14" i="7"/>
  <c r="GS31" i="7"/>
  <c r="GS33" i="41"/>
  <c r="GQ7" i="41"/>
  <c r="GR32" i="7"/>
  <c r="GR8" i="7"/>
  <c r="GR14" i="7"/>
  <c r="GS7"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8"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7" l="1"/>
  <c r="GO33" i="39"/>
  <c r="GO12" i="45"/>
  <c r="GO12" i="7"/>
  <c r="GO12" i="44"/>
  <c r="GO12" i="41"/>
  <c r="GO12" i="43"/>
</calcChain>
</file>

<file path=xl/sharedStrings.xml><?xml version="1.0" encoding="utf-8"?>
<sst xmlns="http://schemas.openxmlformats.org/spreadsheetml/2006/main" count="15680" uniqueCount="229">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</sst>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60159</xdr:colOff>
      <xdr:row>1</xdr:row>
      <xdr:rowOff>150392</xdr:rowOff>
    </xdr:from>
    <xdr:to>
      <xdr:col>196</xdr:col>
      <xdr:colOff>387248</xdr:colOff>
      <xdr:row>3</xdr:row>
      <xdr:rowOff>120312</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7185" y="36094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50132</xdr:colOff>
      <xdr:row>2</xdr:row>
      <xdr:rowOff>90236</xdr:rowOff>
    </xdr:from>
    <xdr:to>
      <xdr:col>196</xdr:col>
      <xdr:colOff>377221</xdr:colOff>
      <xdr:row>4</xdr:row>
      <xdr:rowOff>60155</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57158" y="51134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60158</xdr:colOff>
      <xdr:row>1</xdr:row>
      <xdr:rowOff>210552</xdr:rowOff>
    </xdr:from>
    <xdr:to>
      <xdr:col>196</xdr:col>
      <xdr:colOff>387247</xdr:colOff>
      <xdr:row>3</xdr:row>
      <xdr:rowOff>180472</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7184" y="370973"/>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60159</xdr:colOff>
      <xdr:row>2</xdr:row>
      <xdr:rowOff>40106</xdr:rowOff>
    </xdr:from>
    <xdr:to>
      <xdr:col>196</xdr:col>
      <xdr:colOff>387248</xdr:colOff>
      <xdr:row>4</xdr:row>
      <xdr:rowOff>10025</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7185" y="4612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70184</xdr:colOff>
      <xdr:row>2</xdr:row>
      <xdr:rowOff>80210</xdr:rowOff>
    </xdr:from>
    <xdr:to>
      <xdr:col>196</xdr:col>
      <xdr:colOff>397273</xdr:colOff>
      <xdr:row>4</xdr:row>
      <xdr:rowOff>50129</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77210" y="5013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30078</xdr:colOff>
      <xdr:row>2</xdr:row>
      <xdr:rowOff>90237</xdr:rowOff>
    </xdr:from>
    <xdr:to>
      <xdr:col>196</xdr:col>
      <xdr:colOff>357167</xdr:colOff>
      <xdr:row>4</xdr:row>
      <xdr:rowOff>60156</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07025" y="51134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130344</xdr:colOff>
      <xdr:row>2</xdr:row>
      <xdr:rowOff>90238</xdr:rowOff>
    </xdr:from>
    <xdr:to>
      <xdr:col>196</xdr:col>
      <xdr:colOff>457433</xdr:colOff>
      <xdr:row>4</xdr:row>
      <xdr:rowOff>60157</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37370" y="51134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20054</xdr:colOff>
      <xdr:row>1</xdr:row>
      <xdr:rowOff>190501</xdr:rowOff>
    </xdr:from>
    <xdr:to>
      <xdr:col>196</xdr:col>
      <xdr:colOff>347143</xdr:colOff>
      <xdr:row>3</xdr:row>
      <xdr:rowOff>160421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27080" y="40105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90236</xdr:colOff>
      <xdr:row>1</xdr:row>
      <xdr:rowOff>170448</xdr:rowOff>
    </xdr:from>
    <xdr:to>
      <xdr:col>196</xdr:col>
      <xdr:colOff>417326</xdr:colOff>
      <xdr:row>3</xdr:row>
      <xdr:rowOff>140368</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346868" y="38100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70185</xdr:colOff>
      <xdr:row>1</xdr:row>
      <xdr:rowOff>190500</xdr:rowOff>
    </xdr:from>
    <xdr:to>
      <xdr:col>196</xdr:col>
      <xdr:colOff>397274</xdr:colOff>
      <xdr:row>3</xdr:row>
      <xdr:rowOff>160420</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77211" y="4010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40105</xdr:colOff>
      <xdr:row>1</xdr:row>
      <xdr:rowOff>200526</xdr:rowOff>
    </xdr:from>
    <xdr:to>
      <xdr:col>196</xdr:col>
      <xdr:colOff>367194</xdr:colOff>
      <xdr:row>3</xdr:row>
      <xdr:rowOff>170446</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47131" y="4110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70185</xdr:colOff>
      <xdr:row>2</xdr:row>
      <xdr:rowOff>50132</xdr:rowOff>
    </xdr:from>
    <xdr:to>
      <xdr:col>196</xdr:col>
      <xdr:colOff>397274</xdr:colOff>
      <xdr:row>4</xdr:row>
      <xdr:rowOff>20051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77211" y="4712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30077</xdr:colOff>
      <xdr:row>2</xdr:row>
      <xdr:rowOff>80213</xdr:rowOff>
    </xdr:from>
    <xdr:to>
      <xdr:col>196</xdr:col>
      <xdr:colOff>357166</xdr:colOff>
      <xdr:row>4</xdr:row>
      <xdr:rowOff>50132</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37103" y="50131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Z42"/>
  <sheetViews>
    <sheetView zoomScale="95" zoomScaleNormal="95" workbookViewId="0">
      <pane xSplit="2" ySplit="6" topLeftCell="GD7"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c r="GW7" s="32">
        <v>57138.350438000001</v>
      </c>
      <c r="GX7" s="32">
        <v>56574.116885000003</v>
      </c>
      <c r="GY7" s="32">
        <v>55773.163022000001</v>
      </c>
      <c r="GZ7" s="32">
        <v>55820.347566999997</v>
      </c>
    </row>
    <row r="8" spans="1:20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c r="GW8" s="32">
        <v>290062.83129900001</v>
      </c>
      <c r="GX8" s="32">
        <v>318508.23183200002</v>
      </c>
      <c r="GY8" s="32">
        <v>298592.32584800001</v>
      </c>
      <c r="GZ8" s="32">
        <v>298559.51643000002</v>
      </c>
    </row>
    <row r="9" spans="1:208"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c r="GW9" s="32">
        <v>213759.56897600001</v>
      </c>
      <c r="GX9" s="32">
        <v>207300.63716300001</v>
      </c>
      <c r="GY9" s="32">
        <v>254363.57219199999</v>
      </c>
      <c r="GZ9" s="32">
        <v>254931.730568</v>
      </c>
    </row>
    <row r="10" spans="1:208"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c r="GW10" s="32">
        <v>54758.689526000002</v>
      </c>
      <c r="GX10" s="32">
        <v>54600.098981000003</v>
      </c>
      <c r="GY10" s="32">
        <v>54691.326782999997</v>
      </c>
      <c r="GZ10" s="32">
        <v>55005.277647000003</v>
      </c>
    </row>
    <row r="11" spans="1:208"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c r="GW11" s="32">
        <v>11340.105836999999</v>
      </c>
      <c r="GX11" s="32">
        <v>11392.001878999999</v>
      </c>
      <c r="GY11" s="32">
        <v>11452.793667</v>
      </c>
      <c r="GZ11" s="32">
        <v>11528.360644</v>
      </c>
    </row>
    <row r="12" spans="1:20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row>
    <row r="13" spans="1:208"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c r="GW13" s="32">
        <v>6.177492</v>
      </c>
      <c r="GX13" s="32">
        <v>6.2023840000000003</v>
      </c>
      <c r="GY13" s="32">
        <v>6.5913760000000003</v>
      </c>
      <c r="GZ13" s="32">
        <v>2.8392339999999998</v>
      </c>
    </row>
    <row r="14" spans="1:20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row>
    <row r="16" spans="1:20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c r="GW16" s="32">
        <v>0</v>
      </c>
      <c r="GX16" s="32">
        <v>0</v>
      </c>
      <c r="GY16" s="32">
        <v>0</v>
      </c>
      <c r="GZ16" s="32">
        <v>0</v>
      </c>
    </row>
    <row r="17" spans="2:208"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c r="GW17" s="32">
        <v>15.385735</v>
      </c>
      <c r="GX17" s="32">
        <v>15.488524999999999</v>
      </c>
      <c r="GY17" s="32">
        <v>18.032547000000001</v>
      </c>
      <c r="GZ17" s="32">
        <v>9.6113750000000007</v>
      </c>
    </row>
    <row r="18" spans="2:20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c r="GW20" s="32">
        <v>0</v>
      </c>
      <c r="GX20" s="32">
        <v>0</v>
      </c>
      <c r="GY20" s="32">
        <v>0</v>
      </c>
      <c r="GZ20" s="32">
        <v>0</v>
      </c>
    </row>
    <row r="21" spans="2:208"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c r="GW21" s="32">
        <v>0</v>
      </c>
      <c r="GX21" s="32">
        <v>4345.2471329999998</v>
      </c>
      <c r="GY21" s="32">
        <v>4296.3761629999999</v>
      </c>
      <c r="GZ21" s="32">
        <v>4279.0583130000005</v>
      </c>
    </row>
    <row r="22" spans="2:208"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c r="GW22" s="32">
        <v>167039.542862</v>
      </c>
      <c r="GX22" s="32">
        <v>172295.73324500001</v>
      </c>
      <c r="GY22" s="32">
        <v>163436.80246199999</v>
      </c>
      <c r="GZ22" s="32">
        <v>165240.86601500001</v>
      </c>
    </row>
    <row r="23" spans="2:20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row>
    <row r="28" spans="2:208"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row>
    <row r="29" spans="2:20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c r="GW30" s="32">
        <v>31542.748721</v>
      </c>
      <c r="GX30" s="32">
        <v>29237.198260000001</v>
      </c>
      <c r="GY30" s="32">
        <v>29183.837149999999</v>
      </c>
      <c r="GZ30" s="32">
        <v>27848.785575999998</v>
      </c>
    </row>
    <row r="31" spans="2:20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row>
    <row r="33" spans="1:208"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c r="GW33" s="33">
        <v>825663.40088600025</v>
      </c>
      <c r="GX33" s="33">
        <v>854274.9562870001</v>
      </c>
      <c r="GY33" s="33">
        <v>871814.82121000008</v>
      </c>
      <c r="GZ33" s="33">
        <v>873226.39336900006</v>
      </c>
    </row>
    <row r="34" spans="1:208"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Z42"/>
  <sheetViews>
    <sheetView zoomScale="95" zoomScaleNormal="95" workbookViewId="0">
      <pane xSplit="2" ySplit="6" topLeftCell="GD7"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row>
    <row r="8" spans="1:20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row>
    <row r="9" spans="1:20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row>
    <row r="10" spans="1:208"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row>
    <row r="11" spans="1:208"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c r="GW11" s="32">
        <v>15257.058743</v>
      </c>
      <c r="GX11" s="32">
        <v>15152.341095</v>
      </c>
      <c r="GY11" s="32">
        <v>15278.673493</v>
      </c>
      <c r="GZ11" s="32">
        <v>15248.902124</v>
      </c>
    </row>
    <row r="12" spans="1:20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row>
    <row r="13" spans="1:208"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row>
    <row r="14" spans="1:20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row>
    <row r="16" spans="1:208"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row>
    <row r="17" spans="2:208"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row>
    <row r="18" spans="2:20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row>
    <row r="21" spans="2:208"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c r="GW21" s="32">
        <v>0</v>
      </c>
      <c r="GX21" s="32">
        <v>0</v>
      </c>
      <c r="GY21" s="32">
        <v>0</v>
      </c>
      <c r="GZ21" s="32">
        <v>0</v>
      </c>
    </row>
    <row r="22" spans="2:208"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row>
    <row r="23" spans="2:20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row>
    <row r="28" spans="2:20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row>
    <row r="29" spans="2:20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row>
    <row r="31" spans="2:20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row>
    <row r="33" spans="1:208"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c r="GW33" s="33">
        <v>15257.058743</v>
      </c>
      <c r="GX33" s="33">
        <v>15152.341095</v>
      </c>
      <c r="GY33" s="33">
        <v>15278.673493</v>
      </c>
      <c r="GZ33" s="33">
        <v>15248.902124</v>
      </c>
    </row>
    <row r="34" spans="1:208" ht="2.1" customHeight="1"/>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2" spans="1:208">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Z42"/>
  <sheetViews>
    <sheetView zoomScale="95" zoomScaleNormal="95" workbookViewId="0">
      <pane xSplit="2" ySplit="6" topLeftCell="GC7"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row>
    <row r="8" spans="1:20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row>
    <row r="9" spans="1:20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row>
    <row r="10" spans="1:208"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row>
    <row r="11" spans="1:208"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row>
    <row r="12" spans="1:20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row>
    <row r="13" spans="1:208"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row>
    <row r="14" spans="1:20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row>
    <row r="16" spans="1:20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c r="GW16" s="32">
        <v>427.43114000000003</v>
      </c>
      <c r="GX16" s="32">
        <v>452.47534200000001</v>
      </c>
      <c r="GY16" s="32">
        <v>477.51726300000001</v>
      </c>
      <c r="GZ16" s="32">
        <v>522.33416999999997</v>
      </c>
    </row>
    <row r="17" spans="2:208"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row>
    <row r="18" spans="2:20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row>
    <row r="21" spans="2:208"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row>
    <row r="22" spans="2:208"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row>
    <row r="23" spans="2:20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row>
    <row r="28" spans="2:20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row>
    <row r="29" spans="2:20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row>
    <row r="31" spans="2:20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row>
    <row r="33" spans="1:208"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GX33" si="12">SUM(GW7:GW32)</f>
        <v>427.43114000000003</v>
      </c>
      <c r="GX33" s="33">
        <f t="shared" si="12"/>
        <v>452.47534200000001</v>
      </c>
      <c r="GY33" s="33">
        <f t="shared" ref="GY33:GZ33" si="13">SUM(GY7:GY32)</f>
        <v>477.51726300000001</v>
      </c>
      <c r="GZ33" s="33">
        <f t="shared" si="13"/>
        <v>522.33416999999997</v>
      </c>
    </row>
    <row r="34" spans="1:208" ht="2.1" customHeight="1"/>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Z42"/>
  <sheetViews>
    <sheetView tabSelected="1" zoomScale="95" zoomScaleNormal="95" workbookViewId="0">
      <pane xSplit="2" ySplit="6" topLeftCell="GD12"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row>
    <row r="8" spans="1:20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row>
    <row r="9" spans="1:20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row>
    <row r="10" spans="1:208"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c r="GW10" s="32">
        <v>400176</v>
      </c>
      <c r="GX10" s="32">
        <v>400170</v>
      </c>
      <c r="GY10" s="32">
        <v>300123</v>
      </c>
      <c r="GZ10" s="32">
        <v>300123</v>
      </c>
    </row>
    <row r="11" spans="1:208"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row>
    <row r="12" spans="1:20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row>
    <row r="13" spans="1:208"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row>
    <row r="14" spans="1:20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row>
    <row r="16" spans="1:20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c r="GW16" s="32">
        <v>30088.718838000001</v>
      </c>
      <c r="GX16" s="32">
        <v>30098.099187</v>
      </c>
      <c r="GY16" s="32">
        <v>30085.180827</v>
      </c>
      <c r="GZ16" s="32">
        <v>30085.247957</v>
      </c>
    </row>
    <row r="17" spans="2:208"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row>
    <row r="18" spans="2:20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row>
    <row r="21" spans="2:208"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row>
    <row r="22" spans="2:208"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row>
    <row r="23" spans="2:20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row>
    <row r="28" spans="2:20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row>
    <row r="29" spans="2:20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c r="GW30" s="32">
        <v>50000</v>
      </c>
      <c r="GX30" s="32">
        <v>0</v>
      </c>
      <c r="GY30" s="32">
        <v>0</v>
      </c>
      <c r="GZ30" s="32">
        <v>50000</v>
      </c>
    </row>
    <row r="31" spans="2:20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row>
    <row r="33" spans="1:208"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c r="GW33" s="33">
        <v>480264.71883799997</v>
      </c>
      <c r="GX33" s="33">
        <v>430268.09918700001</v>
      </c>
      <c r="GY33" s="33">
        <v>330208.180827</v>
      </c>
      <c r="GZ33" s="33">
        <v>380208.24795699999</v>
      </c>
    </row>
    <row r="34" spans="1:208" ht="2.1" customHeight="1"/>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Z42"/>
  <sheetViews>
    <sheetView zoomScale="95" zoomScaleNormal="95" workbookViewId="0">
      <pane xSplit="2" ySplit="6" topLeftCell="GD7" activePane="bottomRight" state="frozenSplit"/>
      <selection activeCell="GJ4" sqref="GJ4"/>
      <selection pane="topRight" activeCell="GJ4" sqref="GJ4"/>
      <selection pane="bottomLeft" activeCell="GJ4" sqref="GJ4"/>
      <selection pane="bottomRight" activeCell="GZ7" sqref="GZ7:GZ32"/>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c r="GY7" s="32">
        <f>IFERROR('3_11'!GY7+'3_12'!GY7+'3_13'!GY7,"ND")</f>
        <v>448569.706122</v>
      </c>
      <c r="GZ7" s="32">
        <f>IFERROR('3_11'!GZ7+'3_12'!GZ7+'3_13'!GZ7,"ND")</f>
        <v>444505.57129200001</v>
      </c>
    </row>
    <row r="8" spans="1:20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c r="GY8" s="32">
        <f>IFERROR('3_11'!GY8+'3_12'!GY8+'3_13'!GY8,"ND")</f>
        <v>0</v>
      </c>
      <c r="GZ8" s="32">
        <f>IFERROR('3_11'!GZ8+'3_12'!GZ8+'3_13'!GZ8,"ND")</f>
        <v>0</v>
      </c>
    </row>
    <row r="9" spans="1:208"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c r="GY9" s="32">
        <f>IFERROR('3_11'!GY9+'3_12'!GY9+'3_13'!GY9,"ND")</f>
        <v>262346.78084000002</v>
      </c>
      <c r="GZ9" s="32">
        <f>IFERROR('3_11'!GZ9+'3_12'!GZ9+'3_13'!GZ9,"ND")</f>
        <v>258075.92361999999</v>
      </c>
    </row>
    <row r="10" spans="1:208"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c r="GY10" s="32">
        <f>IFERROR('3_11'!GY10+'3_12'!GY10+'3_13'!GY10,"ND")</f>
        <v>83923.241156999997</v>
      </c>
      <c r="GZ10" s="32">
        <f>IFERROR('3_11'!GZ10+'3_12'!GZ10+'3_13'!GZ10,"ND")</f>
        <v>106648.96458100001</v>
      </c>
    </row>
    <row r="11" spans="1:208"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c r="GY11" s="32">
        <f>IFERROR('3_11'!GY11+'3_12'!GY11+'3_13'!GY11,"ND")</f>
        <v>550869.14472600003</v>
      </c>
      <c r="GZ11" s="32">
        <f>IFERROR('3_11'!GZ11+'3_12'!GZ11+'3_13'!GZ11,"ND")</f>
        <v>513284.65050400002</v>
      </c>
    </row>
    <row r="12" spans="1:208"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IFERROR('3_02'!GO12+'3_03'!GO12+'3_04'!GO12+'3_05'!GO12+'3_06'!GO12+'3_07'!GO12+'3_08'!GO12+'3_09'!GO12,"ND")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c r="GY12" s="32" t="str">
        <f>IFERROR('3_11'!GY12+'3_12'!GY12+'3_13'!GY12,"ND")</f>
        <v>ND</v>
      </c>
      <c r="GZ12" s="32" t="str">
        <f>IFERROR('3_11'!GZ12+'3_12'!GZ12+'3_13'!GZ12,"ND")</f>
        <v>ND</v>
      </c>
    </row>
    <row r="13" spans="1:208"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c r="GY13" s="32">
        <f>IFERROR('3_11'!GY13+'3_12'!GY13+'3_13'!GY13,"ND")</f>
        <v>14184.296829999999</v>
      </c>
      <c r="GZ13" s="32">
        <f>IFERROR('3_11'!GZ13+'3_12'!GZ13+'3_13'!GZ13,"ND")</f>
        <v>13562.356177</v>
      </c>
    </row>
    <row r="14" spans="1:20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c r="GY14" s="32" t="str">
        <f>IFERROR('3_11'!GY14+'3_12'!GY14+'3_13'!GY14,"ND")</f>
        <v>ND</v>
      </c>
      <c r="GZ14" s="32" t="str">
        <f>IFERROR('3_11'!GZ14+'3_12'!GZ14+'3_13'!GZ14,"ND")</f>
        <v>ND</v>
      </c>
    </row>
    <row r="15" spans="1:20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c r="GY15" s="32">
        <f>IFERROR('3_11'!GY15+'3_12'!GY15+'3_13'!GY15,"ND")</f>
        <v>35349.480000000003</v>
      </c>
      <c r="GZ15" s="32">
        <f>IFERROR('3_11'!GZ15+'3_12'!GZ15+'3_13'!GZ15,"ND")</f>
        <v>69023.520000000004</v>
      </c>
    </row>
    <row r="16" spans="1:20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c r="GY16" s="32">
        <f>IFERROR('3_11'!GY16+'3_12'!GY16+'3_13'!GY16,"ND")</f>
        <v>1949.9788450000001</v>
      </c>
      <c r="GZ16" s="32">
        <f>IFERROR('3_11'!GZ16+'3_12'!GZ16+'3_13'!GZ16,"ND")</f>
        <v>470.95463999999998</v>
      </c>
    </row>
    <row r="17" spans="2:208"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c r="GY17" s="32">
        <f>IFERROR('3_11'!GY17+'3_12'!GY17+'3_13'!GY17,"ND")</f>
        <v>340925.585578</v>
      </c>
      <c r="GZ17" s="32">
        <f>IFERROR('3_11'!GZ17+'3_12'!GZ17+'3_13'!GZ17,"ND")</f>
        <v>382189.33558100002</v>
      </c>
    </row>
    <row r="18" spans="2:20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c r="GY18" s="32" t="str">
        <f>IFERROR('3_11'!GY18+'3_12'!GY18+'3_13'!GY18,"ND")</f>
        <v>ND</v>
      </c>
      <c r="GZ18" s="32" t="str">
        <f>IFERROR('3_11'!GZ18+'3_12'!GZ18+'3_13'!GZ18,"ND")</f>
        <v>ND</v>
      </c>
    </row>
    <row r="19" spans="2:208"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c r="GY19" s="32" t="str">
        <f>IFERROR('3_11'!GY19+'3_12'!GY19+'3_13'!GY19,"ND")</f>
        <v>ND</v>
      </c>
      <c r="GZ19" s="32" t="str">
        <f>IFERROR('3_11'!GZ19+'3_12'!GZ19+'3_13'!GZ19,"ND")</f>
        <v>ND</v>
      </c>
    </row>
    <row r="20" spans="2:20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c r="GY20" s="32">
        <f>IFERROR('3_11'!GY20+'3_12'!GY20+'3_13'!GY20,"ND")</f>
        <v>0</v>
      </c>
      <c r="GZ20" s="32">
        <f>IFERROR('3_11'!GZ20+'3_12'!GZ20+'3_13'!GZ20,"ND")</f>
        <v>0</v>
      </c>
    </row>
    <row r="21" spans="2:208"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c r="GY21" s="32">
        <f>IFERROR('3_11'!GY21+'3_12'!GY21+'3_13'!GY21,"ND")</f>
        <v>1503093.5993049999</v>
      </c>
      <c r="GZ21" s="32">
        <f>IFERROR('3_11'!GZ21+'3_12'!GZ21+'3_13'!GZ21,"ND")</f>
        <v>1448345.804213</v>
      </c>
    </row>
    <row r="22" spans="2:208"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c r="GY22" s="32">
        <f>IFERROR('3_11'!GY22+'3_12'!GY22+'3_13'!GY22,"ND")</f>
        <v>165847.671168</v>
      </c>
      <c r="GZ22" s="32">
        <f>IFERROR('3_11'!GZ22+'3_12'!GZ22+'3_13'!GZ22,"ND")</f>
        <v>165250.65095700001</v>
      </c>
    </row>
    <row r="23" spans="2:20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
        <v>65</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c r="GY23" s="32" t="str">
        <f>IFERROR('3_11'!GY23+'3_12'!GY23+'3_13'!GY23,"ND")</f>
        <v>ND</v>
      </c>
      <c r="GZ23" s="32" t="str">
        <f>IFERROR('3_11'!GZ23+'3_12'!GZ23+'3_13'!GZ23,"ND")</f>
        <v>ND</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c r="GY24" s="32">
        <f>IFERROR('3_11'!GY24+'3_12'!GY24+'3_13'!GY24,"ND")</f>
        <v>0</v>
      </c>
      <c r="GZ24" s="32">
        <f>IFERROR('3_11'!GZ24+'3_12'!GZ24+'3_13'!GZ24,"ND")</f>
        <v>0</v>
      </c>
    </row>
    <row r="25" spans="2:208"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c r="GY25" s="32" t="str">
        <f>IFERROR('3_11'!GY25+'3_12'!GY25+'3_13'!GY25,"ND")</f>
        <v>ND</v>
      </c>
      <c r="GZ25" s="32" t="str">
        <f>IFERROR('3_11'!GZ25+'3_12'!GZ25+'3_13'!GZ25,"ND")</f>
        <v>ND</v>
      </c>
    </row>
    <row r="26" spans="2:20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c r="GY26" s="32" t="str">
        <f>IFERROR('3_11'!GY26+'3_12'!GY26+'3_13'!GY26,"ND")</f>
        <v>ND</v>
      </c>
      <c r="GZ26" s="32" t="str">
        <f>IFERROR('3_11'!GZ26+'3_12'!GZ26+'3_13'!GZ26,"ND")</f>
        <v>ND</v>
      </c>
    </row>
    <row r="27" spans="2:20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c r="GY27" s="32">
        <f>IFERROR('3_11'!GY27+'3_12'!GY27+'3_13'!GY27,"ND")</f>
        <v>0</v>
      </c>
      <c r="GZ27" s="32">
        <f>IFERROR('3_11'!GZ27+'3_12'!GZ27+'3_13'!GZ27,"ND")</f>
        <v>0</v>
      </c>
    </row>
    <row r="28" spans="2:20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c r="GY28" s="32">
        <f>IFERROR('3_11'!GY28+'3_12'!GY28+'3_13'!GY28,"ND")</f>
        <v>0</v>
      </c>
      <c r="GZ28" s="32">
        <f>IFERROR('3_11'!GZ28+'3_12'!GZ28+'3_13'!GZ28,"ND")</f>
        <v>0</v>
      </c>
    </row>
    <row r="29" spans="2:208"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c r="GY29" s="32" t="str">
        <f>IFERROR('3_11'!GY29+'3_12'!GY29+'3_13'!GY29,"ND")</f>
        <v>ND</v>
      </c>
      <c r="GZ29" s="32" t="str">
        <f>IFERROR('3_11'!GZ29+'3_12'!GZ29+'3_13'!GZ29,"ND")</f>
        <v>ND</v>
      </c>
    </row>
    <row r="30" spans="2:208"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c r="GY30" s="32">
        <f>IFERROR('3_11'!GY30+'3_12'!GY30+'3_13'!GY30,"ND")</f>
        <v>51951.887302000003</v>
      </c>
      <c r="GZ30" s="32">
        <f>IFERROR('3_11'!GZ30+'3_12'!GZ30+'3_13'!GZ30,"ND")</f>
        <v>53278.237138999997</v>
      </c>
    </row>
    <row r="31" spans="2:208"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c r="GY31" s="32" t="str">
        <f>IFERROR('3_11'!GY31+'3_12'!GY31+'3_13'!GY31,"ND")</f>
        <v>ND</v>
      </c>
      <c r="GZ31" s="32" t="str">
        <f>IFERROR('3_11'!GZ31+'3_12'!GZ31+'3_13'!GZ31,"ND")</f>
        <v>ND</v>
      </c>
    </row>
    <row r="32" spans="2:20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c r="GY32" s="32">
        <f>IFERROR('3_11'!GY32+'3_12'!GY32+'3_13'!GY32,"ND")</f>
        <v>0</v>
      </c>
      <c r="GZ32" s="32">
        <f>IFERROR('3_11'!GZ32+'3_12'!GZ32+'3_13'!GZ32,"ND")</f>
        <v>0</v>
      </c>
    </row>
    <row r="33" spans="1:208"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c r="GY33" s="33">
        <f>IFERROR('3_11'!GY33+'3_12'!GY33+'3_13'!GY33,"ND")</f>
        <v>3459011.3718729997</v>
      </c>
      <c r="GZ33" s="33">
        <f>IFERROR('3_11'!GZ33+'3_12'!GZ33+'3_13'!GZ33,"ND")</f>
        <v>3454635.9687040001</v>
      </c>
    </row>
    <row r="35" spans="1:20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7" spans="1:208">
      <c r="EA37" s="22" t="s">
        <v>139</v>
      </c>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Z42"/>
  <sheetViews>
    <sheetView zoomScale="95" zoomScaleNormal="95" workbookViewId="0">
      <pane xSplit="2" ySplit="6" topLeftCell="GF7" activePane="bottomRight" state="frozenSplit"/>
      <selection activeCell="GJ4" sqref="GJ4"/>
      <selection pane="topRight" activeCell="GJ4" sqref="GJ4"/>
      <selection pane="bottomLeft" activeCell="GJ4" sqref="GJ4"/>
      <selection pane="bottomRight" activeCell="GR46" sqref="GR46"/>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row>
    <row r="8" spans="1:20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row>
    <row r="9" spans="1:208"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c r="GW9" s="32">
        <v>26352.665097000001</v>
      </c>
      <c r="GX9" s="32">
        <v>26971.307661999999</v>
      </c>
      <c r="GY9" s="32">
        <v>26808.608337999998</v>
      </c>
      <c r="GZ9" s="32">
        <v>26673.771177999999</v>
      </c>
    </row>
    <row r="10" spans="1:208"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c r="GW10" s="32">
        <v>1942.8251789999999</v>
      </c>
      <c r="GX10" s="32">
        <v>1783.77088</v>
      </c>
      <c r="GY10" s="32">
        <v>1789.7755030000001</v>
      </c>
      <c r="GZ10" s="32">
        <v>1753.736952</v>
      </c>
    </row>
    <row r="11" spans="1:208"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row>
    <row r="12" spans="1:208"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row>
    <row r="13" spans="1:208"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row>
    <row r="14" spans="1:20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row>
    <row r="16" spans="1:20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c r="GW16" s="32">
        <v>473.743201</v>
      </c>
      <c r="GX16" s="32">
        <v>486.58743199999998</v>
      </c>
      <c r="GY16" s="32">
        <v>1949.9788450000001</v>
      </c>
      <c r="GZ16" s="32">
        <v>470.95463999999998</v>
      </c>
    </row>
    <row r="17" spans="2:208"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row>
    <row r="18" spans="2:20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row>
    <row r="21" spans="2:208"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row>
    <row r="22" spans="2:208"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c r="GW22" s="32">
        <v>3976.814081</v>
      </c>
      <c r="GX22" s="32">
        <v>3964.3716380000001</v>
      </c>
      <c r="GY22" s="32">
        <v>3923.463444</v>
      </c>
      <c r="GZ22" s="32">
        <v>3948.6456130000001</v>
      </c>
    </row>
    <row r="23" spans="2:20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row>
    <row r="28" spans="2:20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row>
    <row r="29" spans="2:208"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row>
    <row r="31" spans="2:208"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row>
    <row r="33" spans="1:208"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c r="GW33" s="33">
        <v>32746.047558000002</v>
      </c>
      <c r="GX33" s="33">
        <v>33206.037612</v>
      </c>
      <c r="GY33" s="33">
        <v>34471.826130000001</v>
      </c>
      <c r="GZ33" s="33">
        <v>32847.108382999999</v>
      </c>
    </row>
    <row r="34" spans="1:208" ht="2.1" customHeight="1"/>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Z42"/>
  <sheetViews>
    <sheetView zoomScale="95" zoomScaleNormal="95" workbookViewId="0">
      <pane xSplit="2" ySplit="6" topLeftCell="GE7" activePane="bottomRight" state="frozenSplit"/>
      <selection activeCell="GJ4" sqref="GJ4"/>
      <selection pane="topRight" activeCell="GJ4" sqref="GJ4"/>
      <selection pane="bottomLeft" activeCell="GJ4" sqref="GJ4"/>
      <selection pane="bottomRight" activeCell="GZ7" sqref="GZ7:GZ32"/>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c r="GW7" s="32">
        <v>418504.80136899999</v>
      </c>
      <c r="GX7" s="32">
        <v>406598.07926799997</v>
      </c>
      <c r="GY7" s="32">
        <v>448569.706122</v>
      </c>
      <c r="GZ7" s="32">
        <v>444505.57129200001</v>
      </c>
    </row>
    <row r="8" spans="1:20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row>
    <row r="9" spans="1:208"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c r="GW9" s="32">
        <v>252243.04397100001</v>
      </c>
      <c r="GX9" s="32">
        <v>278510.17655199999</v>
      </c>
      <c r="GY9" s="32">
        <v>235538.172502</v>
      </c>
      <c r="GZ9" s="32">
        <v>231402.15244199999</v>
      </c>
    </row>
    <row r="10" spans="1:208"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c r="GW10" s="32">
        <v>51689.857243999999</v>
      </c>
      <c r="GX10" s="32">
        <v>52913.128897000002</v>
      </c>
      <c r="GY10" s="32">
        <v>82133.465654</v>
      </c>
      <c r="GZ10" s="32">
        <v>104895.227629</v>
      </c>
    </row>
    <row r="11" spans="1:208"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c r="GW11" s="32">
        <v>495504.58921499999</v>
      </c>
      <c r="GX11" s="32">
        <v>539526.69978200004</v>
      </c>
      <c r="GY11" s="32">
        <v>550869.14472600003</v>
      </c>
      <c r="GZ11" s="32">
        <v>513284.65050400002</v>
      </c>
    </row>
    <row r="12" spans="1:208"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row>
    <row r="13" spans="1:208"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c r="GW13" s="32">
        <v>13929.712896000001</v>
      </c>
      <c r="GX13" s="32">
        <v>14302.57632</v>
      </c>
      <c r="GY13" s="32">
        <v>14184.296829999999</v>
      </c>
      <c r="GZ13" s="32">
        <v>13562.356177</v>
      </c>
    </row>
    <row r="14" spans="1:20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row>
    <row r="16" spans="1:20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c r="GW16" s="32">
        <v>0</v>
      </c>
      <c r="GX16" s="32">
        <v>0</v>
      </c>
      <c r="GY16" s="32">
        <v>0</v>
      </c>
      <c r="GZ16" s="32">
        <v>0</v>
      </c>
    </row>
    <row r="17" spans="2:208"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c r="GW17" s="32">
        <v>431909.09960800002</v>
      </c>
      <c r="GX17" s="32">
        <v>399468.90361099999</v>
      </c>
      <c r="GY17" s="32">
        <v>340925.585578</v>
      </c>
      <c r="GZ17" s="32">
        <v>382189.33558100002</v>
      </c>
    </row>
    <row r="18" spans="2:20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row>
    <row r="21" spans="2:208"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c r="GW21" s="32">
        <v>1525681.9063520001</v>
      </c>
      <c r="GX21" s="32">
        <v>1533401.4512759999</v>
      </c>
      <c r="GY21" s="32">
        <v>1503093.5993049999</v>
      </c>
      <c r="GZ21" s="32">
        <v>1448345.804213</v>
      </c>
    </row>
    <row r="22" spans="2:208"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c r="GW22" s="32">
        <v>138283.927054</v>
      </c>
      <c r="GX22" s="32">
        <v>140633.356883</v>
      </c>
      <c r="GY22" s="32">
        <v>161924.20772400001</v>
      </c>
      <c r="GZ22" s="32">
        <v>161302.005344</v>
      </c>
    </row>
    <row r="23" spans="2:20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c r="GW27" s="32">
        <v>0</v>
      </c>
      <c r="GX27" s="32">
        <v>0</v>
      </c>
      <c r="GY27" s="32">
        <v>0</v>
      </c>
      <c r="GZ27" s="32">
        <v>0</v>
      </c>
    </row>
    <row r="28" spans="2:20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row>
    <row r="29" spans="2:208"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c r="GW30" s="32">
        <v>52247.507422000002</v>
      </c>
      <c r="GX30" s="32">
        <v>52470.193841</v>
      </c>
      <c r="GY30" s="32">
        <v>51951.887302000003</v>
      </c>
      <c r="GZ30" s="32">
        <v>53278.237138999997</v>
      </c>
    </row>
    <row r="31" spans="2:208"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c r="GW32" s="32">
        <v>0</v>
      </c>
      <c r="GX32" s="32">
        <v>0</v>
      </c>
      <c r="GY32" s="32">
        <v>0</v>
      </c>
      <c r="GZ32" s="32">
        <v>0</v>
      </c>
    </row>
    <row r="33" spans="1:208"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c r="GW33" s="33">
        <v>3379994.4451310006</v>
      </c>
      <c r="GX33" s="33">
        <v>3417824.5664300001</v>
      </c>
      <c r="GY33" s="33">
        <v>3389190.0657429998</v>
      </c>
      <c r="GZ33" s="33">
        <v>3352765.3403210002</v>
      </c>
    </row>
    <row r="34" spans="1:208" ht="12.6" customHeight="1"/>
    <row r="35" spans="1:208"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7" spans="1:208" ht="12.6" customHeight="1"/>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Z42"/>
  <sheetViews>
    <sheetView zoomScale="95" zoomScaleNormal="95" workbookViewId="0">
      <pane xSplit="2" ySplit="6" topLeftCell="GD7" activePane="bottomRight" state="frozenSplit"/>
      <selection activeCell="GJ4" sqref="GJ4"/>
      <selection pane="topRight" activeCell="GJ4" sqref="GJ4"/>
      <selection pane="bottomLeft" activeCell="GJ4" sqref="GJ4"/>
      <selection pane="bottomRight" activeCell="GT48" sqref="GT48"/>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row>
    <row r="8" spans="1:20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row>
    <row r="9" spans="1:208"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row>
    <row r="10" spans="1:208"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row>
    <row r="11" spans="1:208"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row>
    <row r="12" spans="1:208"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row>
    <row r="13" spans="1:208"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row>
    <row r="14" spans="1:20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c r="GW15" s="32">
        <v>34100.15</v>
      </c>
      <c r="GX15" s="32">
        <v>66784.929999999993</v>
      </c>
      <c r="GY15" s="32">
        <v>35349.480000000003</v>
      </c>
      <c r="GZ15" s="32">
        <v>69023.520000000004</v>
      </c>
    </row>
    <row r="16" spans="1:20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row>
    <row r="17" spans="2:208"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row>
    <row r="18" spans="2:20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row>
    <row r="21" spans="2:208"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row>
    <row r="22" spans="2:208"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row>
    <row r="23" spans="2:20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row>
    <row r="28" spans="2:20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row>
    <row r="29" spans="2:208"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c r="GW30" s="32">
        <v>0</v>
      </c>
      <c r="GX30" s="32">
        <v>0</v>
      </c>
      <c r="GY30" s="32">
        <v>0</v>
      </c>
      <c r="GZ30" s="32">
        <v>0</v>
      </c>
    </row>
    <row r="31" spans="2:208"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row>
    <row r="33" spans="1:208"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c r="GW33" s="33">
        <v>34100.15</v>
      </c>
      <c r="GX33" s="33">
        <v>66784.929999999993</v>
      </c>
      <c r="GY33" s="33">
        <v>35349.480000000003</v>
      </c>
      <c r="GZ33" s="33">
        <v>69023.520000000004</v>
      </c>
    </row>
    <row r="34" spans="1:208" ht="2.1" customHeight="1"/>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Z42"/>
  <sheetViews>
    <sheetView zoomScale="95" zoomScaleNormal="95" workbookViewId="0">
      <pane xSplit="2" ySplit="6" topLeftCell="GE7" activePane="bottomRight" state="frozenSplit"/>
      <selection activeCell="GZ6" sqref="GZ6"/>
      <selection pane="topRight" activeCell="GZ6" sqref="GZ6"/>
      <selection pane="bottomLeft" activeCell="GZ6" sqref="GZ6"/>
      <selection pane="bottomRight" activeCell="GX38" sqref="GX38"/>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8" width="9.7109375" style="22" customWidth="1"/>
    <col min="209" max="16384" width="11.42578125" style="22"/>
  </cols>
  <sheetData>
    <row r="1" spans="1:208"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c r="GY7" s="32">
        <f>IFERROR('3_02'!GY7+'3_03'!GY7+'3_04'!GY7+'3_05'!GY7+'3_06'!GY7+'3_07'!GY7+'3_08'!GY7+'3_09'!GY7,"ND")</f>
        <v>798340.95692199992</v>
      </c>
      <c r="GZ7" s="32">
        <f>IFERROR('3_02'!GZ7+'3_03'!GZ7+'3_04'!GZ7+'3_05'!GZ7+'3_06'!GZ7+'3_07'!GZ7+'3_08'!GZ7+'3_09'!GZ7,"ND")</f>
        <v>881893.90099999995</v>
      </c>
    </row>
    <row r="8" spans="1:208"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c r="GY8" s="32">
        <f>IFERROR('3_02'!GY8+'3_03'!GY8+'3_04'!GY8+'3_05'!GY8+'3_06'!GY8+'3_07'!GY8+'3_08'!GY8+'3_09'!GY8,"ND")</f>
        <v>675448.43987100001</v>
      </c>
      <c r="GZ8" s="32">
        <f>IFERROR('3_02'!GZ8+'3_03'!GZ8+'3_04'!GZ8+'3_05'!GZ8+'3_06'!GZ8+'3_07'!GZ8+'3_08'!GZ8+'3_09'!GZ8,"ND")</f>
        <v>779197.73985600006</v>
      </c>
    </row>
    <row r="9" spans="1:208"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c r="GY9" s="32">
        <f>IFERROR('3_02'!GY9+'3_03'!GY9+'3_04'!GY9+'3_05'!GY9+'3_06'!GY9+'3_07'!GY9+'3_08'!GY9+'3_09'!GY9,"ND")</f>
        <v>2317735.2428230001</v>
      </c>
      <c r="GZ9" s="32">
        <f>IFERROR('3_02'!GZ9+'3_03'!GZ9+'3_04'!GZ9+'3_05'!GZ9+'3_06'!GZ9+'3_07'!GZ9+'3_08'!GZ9+'3_09'!GZ9,"ND")</f>
        <v>2591758.3774589999</v>
      </c>
    </row>
    <row r="10" spans="1:208"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c r="GY10" s="32">
        <f>IFERROR('3_02'!GY10+'3_03'!GY10+'3_04'!GY10+'3_05'!GY10+'3_06'!GY10+'3_07'!GY10+'3_08'!GY10+'3_09'!GY10,"ND")</f>
        <v>5441094.6334819999</v>
      </c>
      <c r="GZ10" s="32">
        <f>IFERROR('3_02'!GZ10+'3_03'!GZ10+'3_04'!GZ10+'3_05'!GZ10+'3_06'!GZ10+'3_07'!GZ10+'3_08'!GZ10+'3_09'!GZ10,"ND")</f>
        <v>5522110.2012249995</v>
      </c>
    </row>
    <row r="11" spans="1:208"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c r="GY11" s="32">
        <f>IFERROR('3_02'!GY11+'3_03'!GY11+'3_04'!GY11+'3_05'!GY11+'3_06'!GY11+'3_07'!GY11+'3_08'!GY11+'3_09'!GY11,"ND")</f>
        <v>4722495.6536679994</v>
      </c>
      <c r="GZ11" s="32">
        <f>IFERROR('3_02'!GZ11+'3_03'!GZ11+'3_04'!GZ11+'3_05'!GZ11+'3_06'!GZ11+'3_07'!GZ11+'3_08'!GZ11+'3_09'!GZ11,"ND")</f>
        <v>4784458.0808260003</v>
      </c>
    </row>
    <row r="12" spans="1:208"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c r="GY12" s="32" t="str">
        <f>IFERROR('3_02'!GY12+'3_03'!GY12+'3_04'!GY12+'3_05'!GY12+'3_06'!GY12+'3_07'!GY12+'3_08'!GY12+'3_09'!GY12,"ND")</f>
        <v>ND</v>
      </c>
      <c r="GZ12" s="32" t="str">
        <f>IFERROR('3_02'!GZ12+'3_03'!GZ12+'3_04'!GZ12+'3_05'!GZ12+'3_06'!GZ12+'3_07'!GZ12+'3_08'!GZ12+'3_09'!GZ12,"ND")</f>
        <v>ND</v>
      </c>
    </row>
    <row r="13" spans="1:208"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c r="GY13" s="32">
        <f>IFERROR('3_02'!GY13+'3_03'!GY13+'3_04'!GY13+'3_05'!GY13+'3_06'!GY13+'3_07'!GY13+'3_08'!GY13+'3_09'!GY13,"ND")</f>
        <v>9942222.3434159979</v>
      </c>
      <c r="GZ13" s="32">
        <f>IFERROR('3_02'!GZ13+'3_03'!GZ13+'3_04'!GZ13+'3_05'!GZ13+'3_06'!GZ13+'3_07'!GZ13+'3_08'!GZ13+'3_09'!GZ13,"ND")</f>
        <v>9382974.496917</v>
      </c>
    </row>
    <row r="14" spans="1:208"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c r="GY14" s="32" t="str">
        <f>IFERROR('3_02'!GY14+'3_03'!GY14+'3_04'!GY14+'3_05'!GY14+'3_06'!GY14+'3_07'!GY14+'3_08'!GY14+'3_09'!GY14,"ND")</f>
        <v>ND</v>
      </c>
      <c r="GZ14" s="32" t="str">
        <f>IFERROR('3_02'!GZ14+'3_03'!GZ14+'3_04'!GZ14+'3_05'!GZ14+'3_06'!GZ14+'3_07'!GZ14+'3_08'!GZ14+'3_09'!GZ14,"ND")</f>
        <v>ND</v>
      </c>
    </row>
    <row r="15" spans="1:208"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c r="GY15" s="32">
        <f>IFERROR('3_02'!GY15+'3_03'!GY15+'3_04'!GY15+'3_05'!GY15+'3_06'!GY15+'3_07'!GY15+'3_08'!GY15+'3_09'!GY15,"ND")</f>
        <v>872533.95120899996</v>
      </c>
      <c r="GZ15" s="32">
        <f>IFERROR('3_02'!GZ15+'3_03'!GZ15+'3_04'!GZ15+'3_05'!GZ15+'3_06'!GZ15+'3_07'!GZ15+'3_08'!GZ15+'3_09'!GZ15,"ND")</f>
        <v>1105033.8802080001</v>
      </c>
    </row>
    <row r="16" spans="1:208"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c r="GY16" s="32">
        <f>IFERROR('3_02'!GY16+'3_03'!GY16+'3_04'!GY16+'3_05'!GY16+'3_06'!GY16+'3_07'!GY16+'3_08'!GY16+'3_09'!GY16,"ND")</f>
        <v>262122.527676</v>
      </c>
      <c r="GZ16" s="32">
        <f>IFERROR('3_02'!GZ16+'3_03'!GZ16+'3_04'!GZ16+'3_05'!GZ16+'3_06'!GZ16+'3_07'!GZ16+'3_08'!GZ16+'3_09'!GZ16,"ND")</f>
        <v>288332.75179000001</v>
      </c>
    </row>
    <row r="17" spans="1:208"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c r="GY17" s="32">
        <f>IFERROR('3_02'!GY17+'3_03'!GY17+'3_04'!GY17+'3_05'!GY17+'3_06'!GY17+'3_07'!GY17+'3_08'!GY17+'3_09'!GY17,"ND")</f>
        <v>2604526.8098239996</v>
      </c>
      <c r="GZ17" s="32">
        <f>IFERROR('3_02'!GZ17+'3_03'!GZ17+'3_04'!GZ17+'3_05'!GZ17+'3_06'!GZ17+'3_07'!GZ17+'3_08'!GZ17+'3_09'!GZ17,"ND")</f>
        <v>2712760.8336740001</v>
      </c>
    </row>
    <row r="18" spans="1:208"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c r="GY18" s="32" t="str">
        <f>IFERROR('3_02'!GY18+'3_03'!GY18+'3_04'!GY18+'3_05'!GY18+'3_06'!GY18+'3_07'!GY18+'3_08'!GY18+'3_09'!GY18,"ND")</f>
        <v>ND</v>
      </c>
      <c r="GZ18" s="32" t="str">
        <f>IFERROR('3_02'!GZ18+'3_03'!GZ18+'3_04'!GZ18+'3_05'!GZ18+'3_06'!GZ18+'3_07'!GZ18+'3_08'!GZ18+'3_09'!GZ18,"ND")</f>
        <v>ND</v>
      </c>
    </row>
    <row r="19" spans="1:208"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c r="GY19" s="32" t="str">
        <f>IFERROR('3_02'!GY19+'3_03'!GY19+'3_04'!GY19+'3_05'!GY19+'3_06'!GY19+'3_07'!GY19+'3_08'!GY19+'3_09'!GY19,"ND")</f>
        <v>ND</v>
      </c>
      <c r="GZ19" s="32" t="str">
        <f>IFERROR('3_02'!GZ19+'3_03'!GZ19+'3_04'!GZ19+'3_05'!GZ19+'3_06'!GZ19+'3_07'!GZ19+'3_08'!GZ19+'3_09'!GZ19,"ND")</f>
        <v>ND</v>
      </c>
    </row>
    <row r="20" spans="1:208"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c r="GY20" s="32">
        <f>IFERROR('3_02'!GY20+'3_03'!GY20+'3_04'!GY20+'3_05'!GY20+'3_06'!GY20+'3_07'!GY20+'3_08'!GY20+'3_09'!GY20,"ND")</f>
        <v>221108.58219799999</v>
      </c>
      <c r="GZ20" s="32">
        <f>IFERROR('3_02'!GZ20+'3_03'!GZ20+'3_04'!GZ20+'3_05'!GZ20+'3_06'!GZ20+'3_07'!GZ20+'3_08'!GZ20+'3_09'!GZ20,"ND")</f>
        <v>198105.57819199999</v>
      </c>
    </row>
    <row r="21" spans="1:208"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c r="GY21" s="32">
        <f>IFERROR('3_02'!GY21+'3_03'!GY21+'3_04'!GY21+'3_05'!GY21+'3_06'!GY21+'3_07'!GY21+'3_08'!GY21+'3_09'!GY21,"ND")</f>
        <v>6672130.490553</v>
      </c>
      <c r="GZ21" s="32">
        <f>IFERROR('3_02'!GZ21+'3_03'!GZ21+'3_04'!GZ21+'3_05'!GZ21+'3_06'!GZ21+'3_07'!GZ21+'3_08'!GZ21+'3_09'!GZ21,"ND")</f>
        <v>7136559.9011580003</v>
      </c>
    </row>
    <row r="22" spans="1:208"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c r="GY22" s="32">
        <f>IFERROR('3_02'!GY22+'3_03'!GY22+'3_04'!GY22+'3_05'!GY22+'3_06'!GY22+'3_07'!GY22+'3_08'!GY22+'3_09'!GY22,"ND")</f>
        <v>1050514.723279</v>
      </c>
      <c r="GZ22" s="32">
        <f>IFERROR('3_02'!GZ22+'3_03'!GZ22+'3_04'!GZ22+'3_05'!GZ22+'3_06'!GZ22+'3_07'!GZ22+'3_08'!GZ22+'3_09'!GZ22,"ND")</f>
        <v>811124.58285800007</v>
      </c>
    </row>
    <row r="23" spans="1:208"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
        <v>65</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c r="GY23" s="32" t="str">
        <f>IFERROR('3_02'!GY23+'3_03'!GY23+'3_04'!GY23+'3_05'!GY23+'3_06'!GY23+'3_07'!GY23+'3_08'!GY23+'3_09'!GY23,"ND")</f>
        <v>ND</v>
      </c>
      <c r="GZ23" s="32" t="str">
        <f>IFERROR('3_02'!GZ23+'3_03'!GZ23+'3_04'!GZ23+'3_05'!GZ23+'3_06'!GZ23+'3_07'!GZ23+'3_08'!GZ23+'3_09'!GZ23,"ND")</f>
        <v>ND</v>
      </c>
    </row>
    <row r="24" spans="1:208"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c r="GY24" s="32">
        <f>IFERROR('3_02'!GY24+'3_03'!GY24+'3_04'!GY24+'3_05'!GY24+'3_06'!GY24+'3_07'!GY24+'3_08'!GY24+'3_09'!GY24,"ND")</f>
        <v>0</v>
      </c>
      <c r="GZ24" s="32">
        <f>IFERROR('3_02'!GZ24+'3_03'!GZ24+'3_04'!GZ24+'3_05'!GZ24+'3_06'!GZ24+'3_07'!GZ24+'3_08'!GZ24+'3_09'!GZ24,"ND")</f>
        <v>0</v>
      </c>
    </row>
    <row r="25" spans="1:208"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c r="GY25" s="32" t="str">
        <f>IFERROR('3_02'!GY25+'3_03'!GY25+'3_04'!GY25+'3_05'!GY25+'3_06'!GY25+'3_07'!GY25+'3_08'!GY25+'3_09'!GY25,"ND")</f>
        <v>ND</v>
      </c>
      <c r="GZ25" s="32" t="str">
        <f>IFERROR('3_02'!GZ25+'3_03'!GZ25+'3_04'!GZ25+'3_05'!GZ25+'3_06'!GZ25+'3_07'!GZ25+'3_08'!GZ25+'3_09'!GZ25,"ND")</f>
        <v>ND</v>
      </c>
    </row>
    <row r="26" spans="1:208"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c r="GY26" s="32" t="str">
        <f>IFERROR('3_02'!GY26+'3_03'!GY26+'3_04'!GY26+'3_05'!GY26+'3_06'!GY26+'3_07'!GY26+'3_08'!GY26+'3_09'!GY26,"ND")</f>
        <v>ND</v>
      </c>
      <c r="GZ26" s="32" t="str">
        <f>IFERROR('3_02'!GZ26+'3_03'!GZ26+'3_04'!GZ26+'3_05'!GZ26+'3_06'!GZ26+'3_07'!GZ26+'3_08'!GZ26+'3_09'!GZ26,"ND")</f>
        <v>ND</v>
      </c>
    </row>
    <row r="27" spans="1:208"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c r="GY27" s="32">
        <f>IFERROR('3_02'!GY27+'3_03'!GY27+'3_04'!GY27+'3_05'!GY27+'3_06'!GY27+'3_07'!GY27+'3_08'!GY27+'3_09'!GY27,"ND")</f>
        <v>571336.52007299999</v>
      </c>
      <c r="GZ27" s="32">
        <f>IFERROR('3_02'!GZ27+'3_03'!GZ27+'3_04'!GZ27+'3_05'!GZ27+'3_06'!GZ27+'3_07'!GZ27+'3_08'!GZ27+'3_09'!GZ27,"ND")</f>
        <v>512324.518423</v>
      </c>
    </row>
    <row r="28" spans="1:208"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c r="GY28" s="32">
        <f>IFERROR('3_02'!GY28+'3_03'!GY28+'3_04'!GY28+'3_05'!GY28+'3_06'!GY28+'3_07'!GY28+'3_08'!GY28+'3_09'!GY28,"ND")</f>
        <v>311622.64932000003</v>
      </c>
      <c r="GZ28" s="32">
        <f>IFERROR('3_02'!GZ28+'3_03'!GZ28+'3_04'!GZ28+'3_05'!GZ28+'3_06'!GZ28+'3_07'!GZ28+'3_08'!GZ28+'3_09'!GZ28,"ND")</f>
        <v>301610.94046700001</v>
      </c>
    </row>
    <row r="29" spans="1:208"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c r="GY29" s="32" t="str">
        <f>IFERROR('3_02'!GY29+'3_03'!GY29+'3_04'!GY29+'3_05'!GY29+'3_06'!GY29+'3_07'!GY29+'3_08'!GY29+'3_09'!GY29,"ND")</f>
        <v>ND</v>
      </c>
      <c r="GZ29" s="32" t="str">
        <f>IFERROR('3_02'!GZ29+'3_03'!GZ29+'3_04'!GZ29+'3_05'!GZ29+'3_06'!GZ29+'3_07'!GZ29+'3_08'!GZ29+'3_09'!GZ29,"ND")</f>
        <v>ND</v>
      </c>
    </row>
    <row r="30" spans="1:208"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c r="GY30" s="32">
        <f>IFERROR('3_02'!GY30+'3_03'!GY30+'3_04'!GY30+'3_05'!GY30+'3_06'!GY30+'3_07'!GY30+'3_08'!GY30+'3_09'!GY30,"ND")</f>
        <v>2081388.7650250001</v>
      </c>
      <c r="GZ30" s="32">
        <f>IFERROR('3_02'!GZ30+'3_03'!GZ30+'3_04'!GZ30+'3_05'!GZ30+'3_06'!GZ30+'3_07'!GZ30+'3_08'!GZ30+'3_09'!GZ30,"ND")</f>
        <v>2277608.05008</v>
      </c>
    </row>
    <row r="31" spans="1:208"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c r="GY31" s="32" t="str">
        <f>IFERROR('3_02'!GY31+'3_03'!GY31+'3_04'!GY31+'3_05'!GY31+'3_06'!GY31+'3_07'!GY31+'3_08'!GY31+'3_09'!GY31,"ND")</f>
        <v>ND</v>
      </c>
      <c r="GZ31" s="32" t="str">
        <f>IFERROR('3_02'!GZ31+'3_03'!GZ31+'3_04'!GZ31+'3_05'!GZ31+'3_06'!GZ31+'3_07'!GZ31+'3_08'!GZ31+'3_09'!GZ31,"ND")</f>
        <v>ND</v>
      </c>
    </row>
    <row r="32" spans="1:208"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c r="GY32" s="32">
        <f>IFERROR('3_02'!GY32+'3_03'!GY32+'3_04'!GY32+'3_05'!GY32+'3_06'!GY32+'3_07'!GY32+'3_08'!GY32+'3_09'!GY32,"ND")</f>
        <v>78654.567144000001</v>
      </c>
      <c r="GZ32" s="32">
        <f>IFERROR('3_02'!GZ32+'3_03'!GZ32+'3_04'!GZ32+'3_05'!GZ32+'3_06'!GZ32+'3_07'!GZ32+'3_08'!GZ32+'3_09'!GZ32,"ND")</f>
        <v>79067.091809000005</v>
      </c>
    </row>
    <row r="33" spans="1:208"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c r="GY33" s="33">
        <f>IFERROR('3_02'!GY33+'3_03'!GY33+'3_04'!GY33+'3_05'!GY33+'3_06'!GY33+'3_07'!GY33+'3_08'!GY33+'3_09'!GY33,"ND")</f>
        <v>38623276.856482998</v>
      </c>
      <c r="GZ33" s="33">
        <f>IFERROR('3_02'!GZ33+'3_03'!GZ33+'3_04'!GZ33+'3_05'!GZ33+'3_06'!GZ33+'3_07'!GZ33+'3_08'!GZ33+'3_09'!GZ33,"ND")</f>
        <v>39364920.925941996</v>
      </c>
    </row>
    <row r="34" spans="1:208" ht="2.1" customHeight="1">
      <c r="A34" s="22"/>
    </row>
    <row r="35" spans="1:208"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Z42"/>
  <sheetViews>
    <sheetView zoomScale="95" zoomScaleNormal="95" workbookViewId="0">
      <pane xSplit="2" ySplit="6" topLeftCell="GD7" activePane="bottomRight" state="frozenSplit"/>
      <selection activeCell="GJ4" sqref="GJ4"/>
      <selection pane="topRight" activeCell="GJ4" sqref="GJ4"/>
      <selection pane="bottomLeft" activeCell="GJ4" sqref="GJ4"/>
      <selection pane="bottomRight" activeCell="GS3" sqref="GS3"/>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c r="GW7" s="32">
        <v>99912.077372</v>
      </c>
      <c r="GX7" s="32">
        <v>0</v>
      </c>
      <c r="GY7" s="32">
        <v>0</v>
      </c>
      <c r="GZ7" s="32">
        <v>0</v>
      </c>
    </row>
    <row r="8" spans="1:20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c r="GW8" s="32">
        <v>29991.602351000001</v>
      </c>
      <c r="GX8" s="32">
        <v>50063.900881000001</v>
      </c>
      <c r="GY8" s="32">
        <v>0</v>
      </c>
      <c r="GZ8" s="32">
        <v>69915.594333000001</v>
      </c>
    </row>
    <row r="9" spans="1:208"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c r="GW9" s="32">
        <v>147528.87074099999</v>
      </c>
      <c r="GX9" s="32">
        <v>113104.07464000001</v>
      </c>
      <c r="GY9" s="32">
        <v>0</v>
      </c>
      <c r="GZ9" s="32">
        <v>38945.165760000004</v>
      </c>
    </row>
    <row r="10" spans="1:208"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c r="GW10" s="32">
        <v>1048693.4492339999</v>
      </c>
      <c r="GX10" s="32">
        <v>1207325.4454590001</v>
      </c>
      <c r="GY10" s="32">
        <v>1878841.9532880001</v>
      </c>
      <c r="GZ10" s="32">
        <v>2084224.9738050001</v>
      </c>
    </row>
    <row r="11" spans="1:208"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c r="GW11" s="32">
        <v>219.751137</v>
      </c>
      <c r="GX11" s="32">
        <v>217.23763199999999</v>
      </c>
      <c r="GY11" s="32">
        <v>219.43878100000001</v>
      </c>
      <c r="GZ11" s="32">
        <v>45097.645375</v>
      </c>
    </row>
    <row r="12" spans="1:20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row>
    <row r="13" spans="1:208"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c r="GW13" s="32">
        <v>5380882.1115800003</v>
      </c>
      <c r="GX13" s="32">
        <v>5287463.2051060004</v>
      </c>
      <c r="GY13" s="32">
        <v>5503779.8170039998</v>
      </c>
      <c r="GZ13" s="32">
        <v>4857014.7006740002</v>
      </c>
    </row>
    <row r="14" spans="1:20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c r="GW15" s="32">
        <v>564228.85051000002</v>
      </c>
      <c r="GX15" s="32">
        <v>438245.21034400002</v>
      </c>
      <c r="GY15" s="32">
        <v>403823.616423</v>
      </c>
      <c r="GZ15" s="32">
        <v>638992.09517999995</v>
      </c>
    </row>
    <row r="16" spans="1:208"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c r="GW16" s="32">
        <v>0</v>
      </c>
      <c r="GX16" s="32">
        <v>0</v>
      </c>
      <c r="GY16" s="32">
        <v>0</v>
      </c>
      <c r="GZ16" s="32">
        <v>0</v>
      </c>
    </row>
    <row r="17" spans="2:208"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c r="GW17" s="32">
        <v>599732.01435499999</v>
      </c>
      <c r="GX17" s="32">
        <v>749888.466961</v>
      </c>
      <c r="GY17" s="32">
        <v>600133.13033099996</v>
      </c>
      <c r="GZ17" s="32">
        <v>555.53161499999999</v>
      </c>
    </row>
    <row r="18" spans="2:208"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c r="GW20" s="32">
        <v>23987.320162</v>
      </c>
      <c r="GX20" s="32">
        <v>21980.712026000001</v>
      </c>
      <c r="GY20" s="32">
        <v>74921.172938999996</v>
      </c>
      <c r="GZ20" s="32">
        <v>0</v>
      </c>
    </row>
    <row r="21" spans="2:208"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c r="GW21" s="32">
        <v>61973.683233000003</v>
      </c>
      <c r="GX21" s="32">
        <v>199903.15281699999</v>
      </c>
      <c r="GY21" s="32">
        <v>210356.18588199999</v>
      </c>
      <c r="GZ21" s="32">
        <v>361124.64955099998</v>
      </c>
    </row>
    <row r="22" spans="2:208"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c r="GW22" s="32">
        <v>551027.15013800003</v>
      </c>
      <c r="GX22" s="32">
        <v>584917.71281599998</v>
      </c>
      <c r="GY22" s="32">
        <v>589325.70134999999</v>
      </c>
      <c r="GZ22" s="32">
        <v>310261.61169500003</v>
      </c>
    </row>
    <row r="23" spans="2:208"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c r="GW27" s="32">
        <v>125437.49443599999</v>
      </c>
      <c r="GX27" s="32">
        <v>149865.965</v>
      </c>
      <c r="GY27" s="32">
        <v>284358.73128900002</v>
      </c>
      <c r="GZ27" s="32">
        <v>202380.13030799999</v>
      </c>
    </row>
    <row r="28" spans="2:208"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c r="GW28" s="32">
        <v>671.97668699999997</v>
      </c>
      <c r="GX28" s="32">
        <v>676.77435800000001</v>
      </c>
      <c r="GY28" s="32">
        <v>677.95714599999997</v>
      </c>
      <c r="GZ28" s="32">
        <v>796.80800799999997</v>
      </c>
    </row>
    <row r="29" spans="2:208"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c r="GW30" s="32">
        <v>0</v>
      </c>
      <c r="GX30" s="32">
        <v>0</v>
      </c>
      <c r="GY30" s="32">
        <v>0</v>
      </c>
      <c r="GZ30" s="32">
        <v>99854.958580000006</v>
      </c>
    </row>
    <row r="31" spans="2:208"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row>
    <row r="33" spans="1:208"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c r="GW33" s="33">
        <v>8634286.3519360013</v>
      </c>
      <c r="GX33" s="33">
        <v>8803651.8580400012</v>
      </c>
      <c r="GY33" s="33">
        <v>9546437.7044329997</v>
      </c>
      <c r="GZ33" s="33">
        <v>8709163.8648840003</v>
      </c>
    </row>
    <row r="34" spans="1:208"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Z42"/>
  <sheetViews>
    <sheetView zoomScale="95" zoomScaleNormal="95" workbookViewId="0">
      <pane xSplit="2" ySplit="6" topLeftCell="GC7"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8" width="9.7109375" style="22" customWidth="1"/>
    <col min="209" max="16384" width="11.42578125" style="22"/>
  </cols>
  <sheetData>
    <row r="1" spans="1:20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c r="GW7" s="32">
        <v>660193.61657900002</v>
      </c>
      <c r="GX7" s="32">
        <v>685930.76272999996</v>
      </c>
      <c r="GY7" s="32">
        <v>736434.66389199998</v>
      </c>
      <c r="GZ7" s="32">
        <v>819894.781801</v>
      </c>
    </row>
    <row r="8" spans="1:20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c r="GW8" s="32">
        <v>388157.64835899998</v>
      </c>
      <c r="GX8" s="32">
        <v>334360.974804</v>
      </c>
      <c r="GY8" s="32">
        <v>376783.29553100001</v>
      </c>
      <c r="GZ8" s="32">
        <v>410648.85198400001</v>
      </c>
    </row>
    <row r="9" spans="1:208"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c r="GW9" s="32">
        <v>1763177.547829</v>
      </c>
      <c r="GX9" s="32">
        <v>1777565.653045</v>
      </c>
      <c r="GY9" s="32">
        <v>1966241.3083879999</v>
      </c>
      <c r="GZ9" s="32">
        <v>2199895.5992800002</v>
      </c>
    </row>
    <row r="10" spans="1:208"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c r="GW10" s="32">
        <v>1863113.042538</v>
      </c>
      <c r="GX10" s="32">
        <v>1862939.6896609999</v>
      </c>
      <c r="GY10" s="32">
        <v>1957633.415788</v>
      </c>
      <c r="GZ10" s="32">
        <v>1861868.1516160001</v>
      </c>
    </row>
    <row r="11" spans="1:208"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c r="GW11" s="32">
        <v>4764183.7269850001</v>
      </c>
      <c r="GX11" s="32">
        <v>4715033.9908729997</v>
      </c>
      <c r="GY11" s="32">
        <v>4531757.439402</v>
      </c>
      <c r="GZ11" s="32">
        <v>4583614.911599</v>
      </c>
    </row>
    <row r="12" spans="1:20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row>
    <row r="13" spans="1:208"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c r="GW13" s="32">
        <v>841187.32357899996</v>
      </c>
      <c r="GX13" s="32">
        <v>895081.36886499997</v>
      </c>
      <c r="GY13" s="32">
        <v>949583.32365499996</v>
      </c>
      <c r="GZ13" s="32">
        <v>1210736.6009229999</v>
      </c>
    </row>
    <row r="14" spans="1:20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c r="GW15" s="32">
        <v>188196.90158500001</v>
      </c>
      <c r="GX15" s="32">
        <v>188210.60678</v>
      </c>
      <c r="GY15" s="32">
        <v>197556.98715500001</v>
      </c>
      <c r="GZ15" s="32">
        <v>217618.84297600001</v>
      </c>
    </row>
    <row r="16" spans="1:208"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c r="GW16" s="32">
        <v>233746.82000899999</v>
      </c>
      <c r="GX16" s="32">
        <v>239626.375333</v>
      </c>
      <c r="GY16" s="32">
        <v>231559.82958600001</v>
      </c>
      <c r="GZ16" s="32">
        <v>257725.16966300001</v>
      </c>
    </row>
    <row r="17" spans="2:208"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c r="GW17" s="32">
        <v>1882624.324052</v>
      </c>
      <c r="GX17" s="32">
        <v>1926519.9086470001</v>
      </c>
      <c r="GY17" s="32">
        <v>2004375.6469459999</v>
      </c>
      <c r="GZ17" s="32">
        <v>2712195.690684</v>
      </c>
    </row>
    <row r="18" spans="2:20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c r="GW20" s="32">
        <v>181918.977342</v>
      </c>
      <c r="GX20" s="32">
        <v>178815.45770999999</v>
      </c>
      <c r="GY20" s="32">
        <v>146187.40925900001</v>
      </c>
      <c r="GZ20" s="32">
        <v>198105.57819199999</v>
      </c>
    </row>
    <row r="21" spans="2:208"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c r="GW21" s="32">
        <v>6433253.1256290004</v>
      </c>
      <c r="GX21" s="32">
        <v>6441150.1078279996</v>
      </c>
      <c r="GY21" s="32">
        <v>6452975.7300439999</v>
      </c>
      <c r="GZ21" s="32">
        <v>6766623.7070300002</v>
      </c>
    </row>
    <row r="22" spans="2:208"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c r="GW22" s="32">
        <v>20470.781597000001</v>
      </c>
      <c r="GX22" s="32">
        <v>20570.646270000001</v>
      </c>
      <c r="GY22" s="32">
        <v>153423.66081500001</v>
      </c>
      <c r="GZ22" s="32">
        <v>191393.97138</v>
      </c>
    </row>
    <row r="23" spans="2:208"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c r="GW27" s="32">
        <v>242703.55009199999</v>
      </c>
      <c r="GX27" s="32">
        <v>268365.250007</v>
      </c>
      <c r="GY27" s="32">
        <v>286977.78878399997</v>
      </c>
      <c r="GZ27" s="32">
        <v>309944.38811499998</v>
      </c>
    </row>
    <row r="28" spans="2:208"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c r="GW28" s="32">
        <v>313532.49124</v>
      </c>
      <c r="GX28" s="32">
        <v>360310.26151400001</v>
      </c>
      <c r="GY28" s="32">
        <v>310944.69217400003</v>
      </c>
      <c r="GZ28" s="32">
        <v>300814.13245899999</v>
      </c>
    </row>
    <row r="29" spans="2:20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c r="GW30" s="32">
        <v>1974963.329681</v>
      </c>
      <c r="GX30" s="32">
        <v>2032512.7133609999</v>
      </c>
      <c r="GY30" s="32">
        <v>2052204.9278750001</v>
      </c>
      <c r="GZ30" s="32">
        <v>2099904.3059240002</v>
      </c>
    </row>
    <row r="31" spans="2:20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c r="GW32" s="32">
        <v>69864.553339000006</v>
      </c>
      <c r="GX32" s="32">
        <v>69895.281545000005</v>
      </c>
      <c r="GY32" s="32">
        <v>70181.414762</v>
      </c>
      <c r="GZ32" s="32">
        <v>70560.361678000001</v>
      </c>
    </row>
    <row r="33" spans="1:208"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c r="GW33" s="33">
        <v>21821287.760435004</v>
      </c>
      <c r="GX33" s="33">
        <v>21996889.048972994</v>
      </c>
      <c r="GY33" s="33">
        <v>22424821.534056004</v>
      </c>
      <c r="GZ33" s="33">
        <v>24211545.045303997</v>
      </c>
    </row>
    <row r="34" spans="1:208" ht="2.1" customHeight="1"/>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Z66"/>
  <sheetViews>
    <sheetView zoomScale="95" zoomScaleNormal="95" workbookViewId="0">
      <pane xSplit="2" ySplit="6" topLeftCell="GE7"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8" width="9.7109375" style="22" customWidth="1"/>
    <col min="209" max="16384" width="11.42578125" style="22"/>
  </cols>
  <sheetData>
    <row r="1" spans="1:20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row>
    <row r="8" spans="1:20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row>
    <row r="9" spans="1:20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row>
    <row r="10" spans="1:208"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c r="GW10" s="32">
        <v>472.53972399999998</v>
      </c>
      <c r="GX10" s="32">
        <v>456.17397799999998</v>
      </c>
      <c r="GY10" s="32">
        <v>409.66088999999999</v>
      </c>
      <c r="GZ10" s="32">
        <v>333.25701299999997</v>
      </c>
    </row>
    <row r="11" spans="1:208"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c r="GW11" s="32">
        <v>3169.6044259999999</v>
      </c>
      <c r="GX11" s="32">
        <v>2974.6261669999999</v>
      </c>
      <c r="GY11" s="32">
        <v>2954.2992429999999</v>
      </c>
      <c r="GZ11" s="32">
        <v>3004.1346109999999</v>
      </c>
    </row>
    <row r="12" spans="1:20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row>
    <row r="13" spans="1:208"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row>
    <row r="14" spans="1:20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c r="GW15" s="32">
        <v>0</v>
      </c>
      <c r="GX15" s="32">
        <v>0</v>
      </c>
      <c r="GY15" s="32">
        <v>0</v>
      </c>
      <c r="GZ15" s="32">
        <v>0</v>
      </c>
    </row>
    <row r="16" spans="1:20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c r="GW16" s="32">
        <v>0</v>
      </c>
      <c r="GX16" s="32">
        <v>0</v>
      </c>
      <c r="GY16" s="32">
        <v>0</v>
      </c>
      <c r="GZ16" s="32">
        <v>0</v>
      </c>
    </row>
    <row r="17" spans="2:208"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row>
    <row r="18" spans="2:20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row>
    <row r="21" spans="2:208"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c r="GW21" s="32">
        <v>0</v>
      </c>
      <c r="GX21" s="32">
        <v>0</v>
      </c>
      <c r="GY21" s="32">
        <v>0</v>
      </c>
      <c r="GZ21" s="32">
        <v>0</v>
      </c>
    </row>
    <row r="22" spans="2:208"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row>
    <row r="23" spans="2:208"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row>
    <row r="28" spans="2:20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row>
    <row r="29" spans="2:20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row>
    <row r="31" spans="2:20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row>
    <row r="33" spans="1:208"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c r="GW33" s="33">
        <v>3642.1441500000001</v>
      </c>
      <c r="GX33" s="33">
        <v>3430.8001449999997</v>
      </c>
      <c r="GY33" s="33">
        <v>3363.960133</v>
      </c>
      <c r="GZ33" s="33">
        <v>3337.3916239999999</v>
      </c>
    </row>
    <row r="34" spans="1:208" ht="2.1" customHeight="1">
      <c r="BN34" s="34"/>
      <c r="BO34" s="34"/>
    </row>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Z42"/>
  <sheetViews>
    <sheetView zoomScale="95" zoomScaleNormal="95" workbookViewId="0">
      <pane xSplit="2" ySplit="6" topLeftCell="GC7" activePane="bottomRight" state="frozenSplit"/>
      <selection activeCell="GJ4" sqref="GJ4"/>
      <selection pane="topRight" activeCell="GJ4" sqref="GJ4"/>
      <selection pane="bottomLeft" activeCell="GJ4" sqref="GJ4"/>
      <selection pane="bottomRight" activeCell="GO13" sqref="GO13"/>
    </sheetView>
  </sheetViews>
  <sheetFormatPr baseColWidth="10" defaultColWidth="11.42578125" defaultRowHeight="9"/>
  <cols>
    <col min="1" max="1" width="10.7109375" style="22" customWidth="1"/>
    <col min="2" max="2" width="28.7109375" style="22" customWidth="1"/>
    <col min="3" max="208" width="9.7109375" style="22" customWidth="1"/>
    <col min="209" max="16384" width="11.42578125" style="22"/>
  </cols>
  <sheetData>
    <row r="1" spans="1:208"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row>
    <row r="2" spans="1:208"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row>
    <row r="3" spans="1:208"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row>
    <row r="4" spans="1:20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row>
    <row r="5" spans="1:20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row>
    <row r="6" spans="1:20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row>
    <row r="7" spans="1:208"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c r="GW7" s="32">
        <v>7029.2769639999997</v>
      </c>
      <c r="GX7" s="32">
        <v>6063.7424350000001</v>
      </c>
      <c r="GY7" s="32">
        <v>6133.1300080000001</v>
      </c>
      <c r="GZ7" s="32">
        <v>6178.771632</v>
      </c>
    </row>
    <row r="8" spans="1:20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c r="GW8" s="32">
        <v>75.300612000000001</v>
      </c>
      <c r="GX8" s="32">
        <v>75.086011999999997</v>
      </c>
      <c r="GY8" s="32">
        <v>72.818492000000006</v>
      </c>
      <c r="GZ8" s="32">
        <v>73.777108999999996</v>
      </c>
    </row>
    <row r="9" spans="1:208"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c r="GW9" s="32">
        <v>129474.49708</v>
      </c>
      <c r="GX9" s="32">
        <v>123840.194023</v>
      </c>
      <c r="GY9" s="32">
        <v>97130.362242999996</v>
      </c>
      <c r="GZ9" s="32">
        <v>97985.881850999998</v>
      </c>
    </row>
    <row r="10" spans="1:208"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c r="GW10" s="32">
        <v>1269838.4664040001</v>
      </c>
      <c r="GX10" s="32">
        <v>1332109.9957369999</v>
      </c>
      <c r="GY10" s="32">
        <v>1249395.2767330001</v>
      </c>
      <c r="GZ10" s="32">
        <v>1220555.5411439999</v>
      </c>
    </row>
    <row r="11" spans="1:208"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c r="GW11" s="32">
        <v>321509.69851000002</v>
      </c>
      <c r="GX11" s="32">
        <v>481352.96942899999</v>
      </c>
      <c r="GY11" s="32">
        <v>160833.009082</v>
      </c>
      <c r="GZ11" s="32">
        <v>125964.126473</v>
      </c>
    </row>
    <row r="12" spans="1:208"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row>
    <row r="13" spans="1:208"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c r="GW13" s="32">
        <v>3590241.2805269998</v>
      </c>
      <c r="GX13" s="32">
        <v>3772215.2280060002</v>
      </c>
      <c r="GY13" s="32">
        <v>3488852.6113809999</v>
      </c>
      <c r="GZ13" s="32">
        <v>3315220.3560859999</v>
      </c>
    </row>
    <row r="14" spans="1:20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row>
    <row r="15" spans="1:208"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c r="GW15" s="32">
        <v>247312.15824799999</v>
      </c>
      <c r="GX15" s="32">
        <v>252859.77168100001</v>
      </c>
      <c r="GY15" s="32">
        <v>271153.34763099998</v>
      </c>
      <c r="GZ15" s="32">
        <v>248422.942052</v>
      </c>
    </row>
    <row r="16" spans="1:208"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c r="GW16" s="32">
        <v>0</v>
      </c>
      <c r="GX16" s="32">
        <v>6415.2788220000002</v>
      </c>
      <c r="GY16" s="32">
        <v>0</v>
      </c>
      <c r="GZ16" s="32">
        <v>0</v>
      </c>
    </row>
    <row r="17" spans="2:208"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c r="GW17" s="32">
        <v>1999.3136629999999</v>
      </c>
      <c r="GX17" s="32">
        <v>0</v>
      </c>
      <c r="GY17" s="32">
        <v>0</v>
      </c>
      <c r="GZ17" s="32">
        <v>0</v>
      </c>
    </row>
    <row r="18" spans="2:208"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row>
    <row r="19" spans="2:208"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row>
    <row r="20" spans="2:208"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c r="GW20" s="32">
        <v>0</v>
      </c>
      <c r="GX20" s="32">
        <v>0</v>
      </c>
      <c r="GY20" s="32">
        <v>0</v>
      </c>
      <c r="GZ20" s="32">
        <v>0</v>
      </c>
    </row>
    <row r="21" spans="2:208"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c r="GW21" s="32">
        <v>4996.33115</v>
      </c>
      <c r="GX21" s="32">
        <v>5006.3697009999996</v>
      </c>
      <c r="GY21" s="32">
        <v>4502.1984640000001</v>
      </c>
      <c r="GZ21" s="32">
        <v>4532.4862640000001</v>
      </c>
    </row>
    <row r="22" spans="2:208"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c r="GW22" s="32">
        <v>137400.39881300001</v>
      </c>
      <c r="GX22" s="32">
        <v>142060.45256400001</v>
      </c>
      <c r="GY22" s="32">
        <v>144328.55865200001</v>
      </c>
      <c r="GZ22" s="32">
        <v>144228.133768</v>
      </c>
    </row>
    <row r="23" spans="2:208"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row>
    <row r="24" spans="2:20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row>
    <row r="25" spans="2:208"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row>
    <row r="26" spans="2:20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row>
    <row r="27" spans="2:208"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row>
    <row r="28" spans="2:20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row>
    <row r="29" spans="2:208"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row>
    <row r="30" spans="2:208"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row>
    <row r="31" spans="2:208"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row>
    <row r="32" spans="2:20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c r="GW32" s="32">
        <v>10491.762967000001</v>
      </c>
      <c r="GX32" s="32">
        <v>0</v>
      </c>
      <c r="GY32" s="32">
        <v>8473.1523820000002</v>
      </c>
      <c r="GZ32" s="32">
        <v>8506.7301310000003</v>
      </c>
    </row>
    <row r="33" spans="1:208"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c r="GW33" s="33">
        <v>5720368.4849379994</v>
      </c>
      <c r="GX33" s="33">
        <v>6121999.0884100003</v>
      </c>
      <c r="GY33" s="33">
        <v>5430874.4650680004</v>
      </c>
      <c r="GZ33" s="33">
        <v>5171668.74651</v>
      </c>
    </row>
    <row r="35" spans="1:20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row>
    <row r="36" spans="1:20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row>
    <row r="39" spans="1:20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row>
    <row r="40" spans="1:20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row>
    <row r="41" spans="1:20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row>
    <row r="42" spans="1:20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2025-04-21T16:13:51Z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