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1ED01969-F006-4906-AA7A-D060BD29581D}" xr6:coauthVersionLast="47" xr6:coauthVersionMax="47" xr10:uidLastSave="{00000000-0000-0000-0000-000000000000}"/>
  <bookViews>
    <workbookView xWindow="-120" yWindow="-120" windowWidth="29040" windowHeight="1584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'2_01'!$GN$2:$GZ$37</definedName>
    <definedName name="_xlnm.Print_Area" localSheetId="5">'2_02'!$GN$2:$GZ$37</definedName>
    <definedName name="_xlnm.Print_Area" localSheetId="6">'2_03'!$GN$2:$GZ$37</definedName>
    <definedName name="_xlnm.Print_Area" localSheetId="7">'2_04'!$GN$2:$GZ$37</definedName>
    <definedName name="_xlnm.Print_Area" localSheetId="8">'2_05'!$GN$2:$GZ$37</definedName>
    <definedName name="_xlnm.Print_Area" localSheetId="9">'2_06'!$GN$2:$GZ$37</definedName>
    <definedName name="_xlnm.Print_Area" localSheetId="10">'2_07'!$GN$2:$GZ$37</definedName>
    <definedName name="_xlnm.Print_Area" localSheetId="11">'2_08'!$GN$2:$GZ$37</definedName>
    <definedName name="_xlnm.Print_Area" localSheetId="12">'2_09'!$GN$2:$GZ$37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Z21" i="35" l="1"/>
  <c r="GZ22" i="35"/>
  <c r="GZ23" i="35"/>
  <c r="GZ17" i="35"/>
  <c r="GZ18" i="35"/>
  <c r="GZ19" i="35"/>
  <c r="GZ7" i="35"/>
  <c r="GZ8" i="35"/>
  <c r="GZ9" i="35"/>
  <c r="GZ10" i="35"/>
  <c r="GZ11" i="35"/>
  <c r="GZ12" i="35"/>
  <c r="GZ13" i="35"/>
  <c r="GZ14" i="35"/>
  <c r="GZ15" i="35"/>
  <c r="GZ16" i="35"/>
  <c r="GZ20" i="35"/>
  <c r="GZ24" i="35"/>
  <c r="GZ25" i="35"/>
  <c r="GZ26" i="35"/>
  <c r="GZ27" i="35"/>
  <c r="GZ31" i="35"/>
  <c r="GZ32" i="35"/>
  <c r="GZ33" i="35"/>
  <c r="GZ25" i="7"/>
  <c r="GZ26" i="7"/>
  <c r="GZ13" i="8"/>
  <c r="GZ17" i="8"/>
  <c r="GZ19" i="8"/>
  <c r="GZ25" i="8"/>
  <c r="GZ26" i="8"/>
  <c r="GZ29" i="8"/>
  <c r="GZ30" i="8"/>
  <c r="GX10" i="35"/>
  <c r="GY33" i="35"/>
  <c r="GX33" i="35"/>
  <c r="GU33" i="35"/>
  <c r="GY32" i="35"/>
  <c r="GY31" i="35"/>
  <c r="GY28" i="35"/>
  <c r="GX28" i="35"/>
  <c r="GY27" i="35"/>
  <c r="GX16" i="35"/>
  <c r="GX15" i="35"/>
  <c r="GU12" i="35"/>
  <c r="GU11" i="35"/>
  <c r="GY7" i="35"/>
  <c r="GX18" i="8"/>
  <c r="GZ33" i="8"/>
  <c r="GZ31" i="8"/>
  <c r="GX30" i="8"/>
  <c r="GX29" i="8"/>
  <c r="GZ28" i="8"/>
  <c r="GZ23" i="8"/>
  <c r="GZ16" i="8"/>
  <c r="GY16" i="8"/>
  <c r="GZ15" i="7"/>
  <c r="GX13" i="8"/>
  <c r="GZ12" i="8"/>
  <c r="GZ11" i="8"/>
  <c r="GZ10" i="8"/>
  <c r="GZ8" i="7"/>
  <c r="GZ7" i="7"/>
  <c r="GZ7" i="8"/>
  <c r="GZ9" i="8"/>
  <c r="GZ22" i="8"/>
  <c r="GZ32" i="8"/>
  <c r="GZ9" i="7"/>
  <c r="GZ31" i="7"/>
  <c r="GZ32" i="7"/>
  <c r="GX17" i="8"/>
  <c r="GY15" i="35"/>
  <c r="GY16" i="35"/>
  <c r="GX22" i="35"/>
  <c r="GX8" i="35"/>
  <c r="GX9" i="35"/>
  <c r="GY19" i="35"/>
  <c r="GX20" i="35"/>
  <c r="GY20" i="35"/>
  <c r="GX21" i="35"/>
  <c r="GZ30" i="35" l="1"/>
  <c r="GZ29" i="35"/>
  <c r="GZ28" i="35"/>
  <c r="GZ24" i="7"/>
  <c r="GZ22" i="7"/>
  <c r="GZ8" i="8"/>
  <c r="GX25" i="7"/>
  <c r="GX32" i="35"/>
  <c r="GZ24" i="8"/>
  <c r="GZ20" i="8"/>
  <c r="GY29" i="7"/>
  <c r="GY8" i="35"/>
  <c r="GY21" i="35"/>
  <c r="GY17" i="8"/>
  <c r="GY30" i="8"/>
  <c r="GX25" i="35"/>
  <c r="GY9" i="35"/>
  <c r="GY25" i="35"/>
  <c r="GX16" i="8"/>
  <c r="GY28" i="7"/>
  <c r="GX27" i="35"/>
  <c r="GZ18" i="8"/>
  <c r="GZ19" i="7"/>
  <c r="GZ17" i="7"/>
  <c r="GZ13" i="7"/>
  <c r="GZ27" i="7"/>
  <c r="GZ14" i="8"/>
  <c r="GZ21" i="8"/>
  <c r="GZ33" i="7"/>
  <c r="GZ27" i="8"/>
  <c r="GZ23" i="7"/>
  <c r="GZ21" i="7"/>
  <c r="GZ20" i="7"/>
  <c r="GZ18" i="7"/>
  <c r="GZ16" i="7"/>
  <c r="GZ15" i="8"/>
  <c r="GZ14" i="7"/>
  <c r="GZ12" i="7"/>
  <c r="GZ11" i="7"/>
  <c r="GZ10" i="7"/>
  <c r="GZ29" i="7"/>
  <c r="GZ28" i="7"/>
  <c r="GZ30" i="7"/>
  <c r="GX25" i="8"/>
  <c r="GY12" i="8"/>
  <c r="GX29" i="7"/>
  <c r="GY26" i="35"/>
  <c r="GY14" i="35"/>
  <c r="GX24" i="8"/>
  <c r="GX26" i="35"/>
  <c r="GX14" i="35"/>
  <c r="GW13" i="35"/>
  <c r="GY13" i="35"/>
  <c r="GX18" i="7"/>
  <c r="GX13" i="35"/>
  <c r="GY29" i="8"/>
  <c r="GX19" i="7"/>
  <c r="GY33" i="8"/>
  <c r="GX33" i="8"/>
  <c r="GX17" i="7"/>
  <c r="GX28" i="7"/>
  <c r="GX7" i="7"/>
  <c r="GY21" i="8"/>
  <c r="GX9" i="8"/>
  <c r="GY28" i="8"/>
  <c r="GY17" i="7"/>
  <c r="GY16" i="7"/>
  <c r="GX31" i="7"/>
  <c r="GX10" i="8"/>
  <c r="GY9" i="8"/>
  <c r="GX21" i="8"/>
  <c r="GX28" i="8"/>
  <c r="GX13" i="7"/>
  <c r="GX16" i="7"/>
  <c r="GX22" i="8"/>
  <c r="GY30" i="7"/>
  <c r="GY18" i="8"/>
  <c r="GY32" i="8"/>
  <c r="GX32" i="8"/>
  <c r="GX20" i="8"/>
  <c r="GX8" i="8"/>
  <c r="GY8" i="8"/>
  <c r="GY20" i="8"/>
  <c r="GY24" i="35"/>
  <c r="GY12" i="35"/>
  <c r="GY31" i="8"/>
  <c r="GY19" i="8"/>
  <c r="GY7" i="8"/>
  <c r="GX24" i="35"/>
  <c r="GX12" i="35"/>
  <c r="GX31" i="8"/>
  <c r="GX19" i="8"/>
  <c r="GX7" i="8"/>
  <c r="GX23" i="35"/>
  <c r="GY18" i="7"/>
  <c r="GY24" i="7"/>
  <c r="GY27" i="7"/>
  <c r="GY15" i="8"/>
  <c r="GY11" i="35"/>
  <c r="GY10" i="35"/>
  <c r="GX30" i="7"/>
  <c r="GX12" i="7"/>
  <c r="GX27" i="8"/>
  <c r="GX15" i="8"/>
  <c r="GY23" i="8"/>
  <c r="GY11" i="8"/>
  <c r="GY26" i="8"/>
  <c r="GY14" i="8"/>
  <c r="GX11" i="35"/>
  <c r="GX31" i="35"/>
  <c r="GX19" i="35"/>
  <c r="GX7" i="35"/>
  <c r="GX23" i="8"/>
  <c r="GX11" i="8"/>
  <c r="GX26" i="8"/>
  <c r="GX14" i="8"/>
  <c r="GY30" i="35"/>
  <c r="GY18" i="35"/>
  <c r="GY22" i="8"/>
  <c r="GY10" i="7"/>
  <c r="GY25" i="8"/>
  <c r="GY13" i="8"/>
  <c r="GY23" i="35"/>
  <c r="GY22" i="35"/>
  <c r="GX30" i="35"/>
  <c r="GX18" i="35"/>
  <c r="GY29" i="35"/>
  <c r="GY17" i="35"/>
  <c r="GX29" i="35"/>
  <c r="GX17" i="35"/>
  <c r="GY27" i="8"/>
  <c r="GX27" i="7"/>
  <c r="GX15" i="7"/>
  <c r="GY15" i="7"/>
  <c r="GY26" i="7"/>
  <c r="GY14" i="7"/>
  <c r="GX26" i="7"/>
  <c r="GX14" i="7"/>
  <c r="GY25" i="7"/>
  <c r="GY13" i="7"/>
  <c r="GX24" i="7"/>
  <c r="GY23" i="7"/>
  <c r="GX11" i="7"/>
  <c r="GY10" i="8"/>
  <c r="GX22" i="7"/>
  <c r="GX10" i="7"/>
  <c r="GY12" i="7"/>
  <c r="GY22" i="7"/>
  <c r="GY33" i="7"/>
  <c r="GY21" i="7"/>
  <c r="GY9" i="7"/>
  <c r="GX12" i="8"/>
  <c r="GX33" i="7"/>
  <c r="GX21" i="7"/>
  <c r="GX9" i="7"/>
  <c r="GY24" i="8"/>
  <c r="GX23" i="7"/>
  <c r="GY32" i="7"/>
  <c r="GY20" i="7"/>
  <c r="GY8" i="7"/>
  <c r="GX32" i="7"/>
  <c r="GX20" i="7"/>
  <c r="GX8" i="7"/>
  <c r="GY11" i="7"/>
  <c r="GY31" i="7"/>
  <c r="GY19" i="7"/>
  <c r="GY7" i="7"/>
  <c r="GU12" i="8"/>
  <c r="GV16" i="35"/>
  <c r="GU22" i="35"/>
  <c r="GU8" i="35"/>
  <c r="GU16" i="35"/>
  <c r="GU20" i="35"/>
  <c r="GU19" i="8"/>
  <c r="GU10" i="35"/>
  <c r="GU18" i="35"/>
  <c r="GV30" i="7"/>
  <c r="GU23" i="8"/>
  <c r="GU14" i="35"/>
  <c r="GU7" i="8"/>
  <c r="GU15" i="8"/>
  <c r="GU16" i="7"/>
  <c r="GU11" i="7"/>
  <c r="GV16" i="8"/>
  <c r="GV15" i="8"/>
  <c r="GW15" i="35"/>
  <c r="GW30" i="8"/>
  <c r="GV7" i="8"/>
  <c r="GV31" i="8"/>
  <c r="GW29" i="8"/>
  <c r="GW16" i="35"/>
  <c r="GV28" i="7"/>
  <c r="GV20" i="35"/>
  <c r="GV21" i="35"/>
  <c r="GV29" i="7"/>
  <c r="GV32" i="8"/>
  <c r="GV8" i="8"/>
  <c r="GW28" i="8"/>
  <c r="GV31" i="35"/>
  <c r="GV7" i="35"/>
  <c r="GV19" i="8"/>
  <c r="GV18" i="8"/>
  <c r="GW23" i="35"/>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36" l="1"/>
  <c r="GL19" i="8"/>
  <c r="GL19" i="37"/>
  <c r="GL19" i="35"/>
  <c r="GL19" i="7"/>
</calcChain>
</file>

<file path=xl/sharedStrings.xml><?xml version="1.0" encoding="utf-8"?>
<sst xmlns="http://schemas.openxmlformats.org/spreadsheetml/2006/main" count="10364" uniqueCount="225">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</sst>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45574</xdr:colOff>
      <xdr:row>2</xdr:row>
      <xdr:rowOff>27344</xdr:rowOff>
    </xdr:from>
    <xdr:to>
      <xdr:col>196</xdr:col>
      <xdr:colOff>372663</xdr:colOff>
      <xdr:row>4</xdr:row>
      <xdr:rowOff>47396</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156824" y="425662"/>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51501</xdr:colOff>
      <xdr:row>2</xdr:row>
      <xdr:rowOff>18685</xdr:rowOff>
    </xdr:from>
    <xdr:to>
      <xdr:col>196</xdr:col>
      <xdr:colOff>378589</xdr:colOff>
      <xdr:row>4</xdr:row>
      <xdr:rowOff>38737</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67501" y="417003"/>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38735</xdr:colOff>
      <xdr:row>2</xdr:row>
      <xdr:rowOff>37369</xdr:rowOff>
    </xdr:from>
    <xdr:to>
      <xdr:col>196</xdr:col>
      <xdr:colOff>365826</xdr:colOff>
      <xdr:row>4</xdr:row>
      <xdr:rowOff>57421</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11440" y="435687"/>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3</xdr:row>
      <xdr:rowOff>3645</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3</xdr:row>
      <xdr:rowOff>3645</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15493</xdr:colOff>
      <xdr:row>2</xdr:row>
      <xdr:rowOff>4104</xdr:rowOff>
    </xdr:from>
    <xdr:to>
      <xdr:col>196</xdr:col>
      <xdr:colOff>342584</xdr:colOff>
      <xdr:row>4</xdr:row>
      <xdr:rowOff>44207</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8198" y="419740"/>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74740</xdr:colOff>
      <xdr:row>1</xdr:row>
      <xdr:rowOff>183209</xdr:rowOff>
    </xdr:from>
    <xdr:to>
      <xdr:col>196</xdr:col>
      <xdr:colOff>401829</xdr:colOff>
      <xdr:row>4</xdr:row>
      <xdr:rowOff>15494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30126" y="391027"/>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18229</xdr:colOff>
      <xdr:row>2</xdr:row>
      <xdr:rowOff>1369</xdr:rowOff>
    </xdr:from>
    <xdr:to>
      <xdr:col>196</xdr:col>
      <xdr:colOff>345318</xdr:colOff>
      <xdr:row>4</xdr:row>
      <xdr:rowOff>41472</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73615" y="417005"/>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87500</xdr:colOff>
      <xdr:row>1</xdr:row>
      <xdr:rowOff>184577</xdr:rowOff>
    </xdr:from>
    <xdr:to>
      <xdr:col>196</xdr:col>
      <xdr:colOff>414591</xdr:colOff>
      <xdr:row>4</xdr:row>
      <xdr:rowOff>16862</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60205" y="392395"/>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133988</xdr:colOff>
      <xdr:row>1</xdr:row>
      <xdr:rowOff>184578</xdr:rowOff>
    </xdr:from>
    <xdr:to>
      <xdr:col>196</xdr:col>
      <xdr:colOff>461079</xdr:colOff>
      <xdr:row>4</xdr:row>
      <xdr:rowOff>16863</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106693" y="392396"/>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195</xdr:col>
      <xdr:colOff>104819</xdr:colOff>
      <xdr:row>2</xdr:row>
      <xdr:rowOff>16861</xdr:rowOff>
    </xdr:from>
    <xdr:to>
      <xdr:col>196</xdr:col>
      <xdr:colOff>431910</xdr:colOff>
      <xdr:row>4</xdr:row>
      <xdr:rowOff>26886</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077524" y="415179"/>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75">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Z41"/>
  <sheetViews>
    <sheetView zoomScale="110" zoomScaleNormal="110" workbookViewId="0">
      <pane xSplit="2" ySplit="6" topLeftCell="GI7" activePane="bottomRight" state="frozenSplit"/>
      <selection activeCell="GR18" sqref="GR18"/>
      <selection pane="topRight" activeCell="GR18" sqref="GR18"/>
      <selection pane="bottomLeft" activeCell="GR18" sqref="GR18"/>
      <selection pane="bottomRight" activeCell="GQ3" sqref="GQ3"/>
    </sheetView>
  </sheetViews>
  <sheetFormatPr baseColWidth="10" defaultColWidth="11.42578125" defaultRowHeight="12.75"/>
  <cols>
    <col min="1" max="1" width="10.7109375" style="3" customWidth="1"/>
    <col min="2" max="2" width="30.7109375" style="18" customWidth="1"/>
    <col min="3" max="208" width="9.7109375" style="18" customWidth="1"/>
    <col min="209" max="16384" width="11.42578125" style="18"/>
  </cols>
  <sheetData>
    <row r="1" spans="1:208"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row>
    <row r="7" spans="1:208"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c r="GY7" s="23">
        <f>IFERROR('2_03'!GY7+'2_04'!GY7+'2_05'!GY7+'2_06'!GY7,"ND")</f>
        <v>7427010.1685819998</v>
      </c>
      <c r="GZ7" s="23">
        <f>IFERROR('2_03'!GZ7+'2_04'!GZ7+'2_05'!GZ7+'2_06'!GZ7,"ND")</f>
        <v>7677878.609339999</v>
      </c>
    </row>
    <row r="8" spans="1:208"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c r="GY8" s="23">
        <f>IFERROR('2_03'!GY8+'2_04'!GY8+'2_05'!GY8+'2_06'!GY8,"ND")</f>
        <v>2359476.6730440003</v>
      </c>
      <c r="GZ8" s="23">
        <f>IFERROR('2_03'!GZ8+'2_04'!GZ8+'2_05'!GZ8+'2_06'!GZ8,"ND")</f>
        <v>2368729.1374279996</v>
      </c>
    </row>
    <row r="9" spans="1:208"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c r="GY9" s="23">
        <f>IFERROR('2_03'!GY9+'2_04'!GY9+'2_05'!GY9+'2_06'!GY9,"ND")</f>
        <v>5308015.7156170001</v>
      </c>
      <c r="GZ9" s="23">
        <f>IFERROR('2_03'!GZ9+'2_04'!GZ9+'2_05'!GZ9+'2_06'!GZ9,"ND")</f>
        <v>5722529.2312100008</v>
      </c>
    </row>
    <row r="10" spans="1:208"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c r="GY10" s="23">
        <f>IFERROR('2_03'!GY10+'2_04'!GY10+'2_05'!GY10+'2_06'!GY10,"ND")</f>
        <v>32562105.934064999</v>
      </c>
      <c r="GZ10" s="23">
        <f>IFERROR('2_03'!GZ10+'2_04'!GZ10+'2_05'!GZ10+'2_06'!GZ10,"ND")</f>
        <v>32697128.631114997</v>
      </c>
    </row>
    <row r="11" spans="1:208"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c r="GY11" s="23">
        <f>IFERROR('2_03'!GY11+'2_04'!GY11+'2_05'!GY11+'2_06'!GY11,"ND")</f>
        <v>25459064.369909</v>
      </c>
      <c r="GZ11" s="23">
        <f>IFERROR('2_03'!GZ11+'2_04'!GZ11+'2_05'!GZ11+'2_06'!GZ11,"ND")</f>
        <v>25072900.106137998</v>
      </c>
    </row>
    <row r="12" spans="1:208"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c r="GY12" s="23" t="str">
        <f>IFERROR('2_03'!GY12+'2_04'!GY12+'2_05'!GY12+'2_06'!GY12,"ND")</f>
        <v>ND</v>
      </c>
      <c r="GZ12" s="23" t="str">
        <f>IFERROR('2_03'!GZ12+'2_04'!GZ12+'2_05'!GZ12+'2_06'!GZ12,"ND")</f>
        <v>ND</v>
      </c>
    </row>
    <row r="13" spans="1:208"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c r="GY13" s="23">
        <f>IFERROR('2_03'!GY13+'2_04'!GY13+'2_05'!GY13+'2_06'!GY13,"ND")</f>
        <v>37395737.817530997</v>
      </c>
      <c r="GZ13" s="23">
        <f>IFERROR('2_03'!GZ13+'2_04'!GZ13+'2_05'!GZ13+'2_06'!GZ13,"ND")</f>
        <v>39238687.556884006</v>
      </c>
    </row>
    <row r="14" spans="1:208"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c r="GY14" s="23" t="str">
        <f>IFERROR('2_03'!GY14+'2_04'!GY14+'2_05'!GY14+'2_06'!GY14,"ND")</f>
        <v>ND</v>
      </c>
      <c r="GZ14" s="23" t="str">
        <f>IFERROR('2_03'!GZ14+'2_04'!GZ14+'2_05'!GZ14+'2_06'!GZ14,"ND")</f>
        <v>ND</v>
      </c>
    </row>
    <row r="15" spans="1:208"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c r="GY15" s="23">
        <f>IFERROR('2_03'!GY15+'2_04'!GY15+'2_05'!GY15+'2_06'!GY15,"ND")</f>
        <v>3946306.9284350001</v>
      </c>
      <c r="GZ15" s="23">
        <f>IFERROR('2_03'!GZ15+'2_04'!GZ15+'2_05'!GZ15+'2_06'!GZ15,"ND")</f>
        <v>4048916.5913479994</v>
      </c>
    </row>
    <row r="16" spans="1:208"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c r="GY16" s="23">
        <f>IFERROR('2_03'!GY16+'2_04'!GY16+'2_05'!GY16+'2_06'!GY16,"ND")</f>
        <v>2967431.2606009999</v>
      </c>
      <c r="GZ16" s="23">
        <f>IFERROR('2_03'!GZ16+'2_04'!GZ16+'2_05'!GZ16+'2_06'!GZ16,"ND")</f>
        <v>3046145.9901040001</v>
      </c>
    </row>
    <row r="17" spans="1:208"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c r="GY17" s="23">
        <f>IFERROR('2_03'!GY17+'2_04'!GY17+'2_05'!GY17+'2_06'!GY17,"ND")</f>
        <v>18617889.043547999</v>
      </c>
      <c r="GZ17" s="23">
        <f>IFERROR('2_03'!GZ17+'2_04'!GZ17+'2_05'!GZ17+'2_06'!GZ17,"ND")</f>
        <v>18216226.740295999</v>
      </c>
    </row>
    <row r="18" spans="1:208"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c r="GY18" s="23" t="str">
        <f>IFERROR('2_03'!GY18+'2_04'!GY18+'2_05'!GY18+'2_06'!GY18,"ND")</f>
        <v>ND</v>
      </c>
      <c r="GZ18" s="23" t="str">
        <f>IFERROR('2_03'!GZ18+'2_04'!GZ18+'2_05'!GZ18+'2_06'!GZ18,"ND")</f>
        <v>ND</v>
      </c>
    </row>
    <row r="19" spans="1:208"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c r="GY19" s="23" t="str">
        <f>IFERROR('2_03'!GY19+'2_04'!GY19+'2_05'!GY19+'2_06'!GY19,"ND")</f>
        <v>ND</v>
      </c>
      <c r="GZ19" s="23" t="str">
        <f>IFERROR('2_03'!GZ19+'2_04'!GZ19+'2_05'!GZ19+'2_06'!GZ19,"ND")</f>
        <v>ND</v>
      </c>
    </row>
    <row r="20" spans="1:208"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c r="GY20" s="23">
        <f>IFERROR('2_03'!GY20+'2_04'!GY20+'2_05'!GY20+'2_06'!GY20,"ND")</f>
        <v>948984.75937099999</v>
      </c>
      <c r="GZ20" s="23">
        <f>IFERROR('2_03'!GZ20+'2_04'!GZ20+'2_05'!GZ20+'2_06'!GZ20,"ND")</f>
        <v>960819.70737200009</v>
      </c>
    </row>
    <row r="21" spans="1:208"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c r="GY21" s="23">
        <f>IFERROR('2_03'!GY21+'2_04'!GY21+'2_05'!GY21+'2_06'!GY21,"ND")</f>
        <v>29797831.346117001</v>
      </c>
      <c r="GZ21" s="23">
        <f>IFERROR('2_03'!GZ21+'2_04'!GZ21+'2_05'!GZ21+'2_06'!GZ21,"ND")</f>
        <v>30436474.308505002</v>
      </c>
    </row>
    <row r="22" spans="1:208"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c r="GY22" s="23">
        <f>IFERROR('2_03'!GY22+'2_04'!GY22+'2_05'!GY22+'2_06'!GY22,"ND")</f>
        <v>6549650.1645510001</v>
      </c>
      <c r="GZ22" s="23">
        <f>IFERROR('2_03'!GZ22+'2_04'!GZ22+'2_05'!GZ22+'2_06'!GZ22,"ND")</f>
        <v>6799339.6739140004</v>
      </c>
    </row>
    <row r="23" spans="1:208"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c r="GY23" s="23" t="str">
        <f>IFERROR('2_03'!GY23+'2_04'!GY23+'2_05'!GY23+'2_06'!GY23,"ND")</f>
        <v>ND</v>
      </c>
      <c r="GZ23" s="23" t="str">
        <f>IFERROR('2_03'!GZ23+'2_04'!GZ23+'2_05'!GZ23+'2_06'!GZ23,"ND")</f>
        <v>ND</v>
      </c>
    </row>
    <row r="24" spans="1:20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c r="GY24" s="38">
        <f>IFERROR('2_03'!GY24+'2_04'!GY24+'2_05'!GY24+'2_06'!GY24,"ND")</f>
        <v>80908.690602000002</v>
      </c>
      <c r="GZ24" s="38">
        <f>IFERROR('2_03'!GZ24+'2_04'!GZ24+'2_05'!GZ24+'2_06'!GZ24,"ND")</f>
        <v>103605.33426100001</v>
      </c>
    </row>
    <row r="25" spans="1:208"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c r="GY25" s="23" t="str">
        <f>IFERROR('2_03'!GY25+'2_04'!GY25+'2_05'!GY25+'2_06'!GY25,"ND")</f>
        <v>ND</v>
      </c>
      <c r="GZ25" s="23" t="str">
        <f>IFERROR('2_03'!GZ25+'2_04'!GZ25+'2_05'!GZ25+'2_06'!GZ25,"ND")</f>
        <v>ND</v>
      </c>
    </row>
    <row r="26" spans="1:208"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c r="GY26" s="23" t="str">
        <f>IFERROR('2_03'!GY26+'2_04'!GY26+'2_05'!GY26+'2_06'!GY26,"ND")</f>
        <v>ND</v>
      </c>
      <c r="GZ26" s="23" t="str">
        <f>IFERROR('2_03'!GZ26+'2_04'!GZ26+'2_05'!GZ26+'2_06'!GZ26,"ND")</f>
        <v>ND</v>
      </c>
    </row>
    <row r="27" spans="1:208"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c r="GY27" s="23">
        <f>IFERROR('2_03'!GY27+'2_04'!GY27+'2_05'!GY27+'2_06'!GY27,"ND")</f>
        <v>411239.15162899997</v>
      </c>
      <c r="GZ27" s="23">
        <f>IFERROR('2_03'!GZ27+'2_04'!GZ27+'2_05'!GZ27+'2_06'!GZ27,"ND")</f>
        <v>405857.71173600003</v>
      </c>
    </row>
    <row r="28" spans="1:208"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c r="GY28" s="23">
        <f>IFERROR('2_03'!GY28+'2_04'!GY28+'2_05'!GY28+'2_06'!GY28,"ND")</f>
        <v>138615.211235</v>
      </c>
      <c r="GZ28" s="23">
        <f>IFERROR('2_03'!GZ28+'2_04'!GZ28+'2_05'!GZ28+'2_06'!GZ28,"ND")</f>
        <v>130020.29001699999</v>
      </c>
    </row>
    <row r="29" spans="1:208"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c r="GY29" s="23" t="str">
        <f>IFERROR('2_03'!GY29+'2_04'!GY29+'2_05'!GY29+'2_06'!GY29,"ND")</f>
        <v>ND</v>
      </c>
      <c r="GZ29" s="23" t="str">
        <f>IFERROR('2_03'!GZ29+'2_04'!GZ29+'2_05'!GZ29+'2_06'!GZ29,"ND")</f>
        <v>ND</v>
      </c>
    </row>
    <row r="30" spans="1:208"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c r="GY30" s="23">
        <f>IFERROR('2_03'!GY30+'2_04'!GY30+'2_05'!GY30+'2_06'!GY30,"ND")</f>
        <v>22095915.236238997</v>
      </c>
      <c r="GZ30" s="23">
        <f>IFERROR('2_03'!GZ30+'2_04'!GZ30+'2_05'!GZ30+'2_06'!GZ30,"ND")</f>
        <v>21803933.069158003</v>
      </c>
    </row>
    <row r="31" spans="1:208"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c r="GY31" s="23" t="str">
        <f>IFERROR('2_03'!GY31+'2_04'!GY31+'2_05'!GY31+'2_06'!GY31,"ND")</f>
        <v>ND</v>
      </c>
      <c r="GZ31" s="23" t="str">
        <f>IFERROR('2_03'!GZ31+'2_04'!GZ31+'2_05'!GZ31+'2_06'!GZ31,"ND")</f>
        <v>ND</v>
      </c>
    </row>
    <row r="32" spans="1:208"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c r="GY32" s="23">
        <f>IFERROR('2_03'!GY32+'2_04'!GY32+'2_05'!GY32+'2_06'!GY32,"ND")</f>
        <v>11262.266915</v>
      </c>
      <c r="GZ32" s="23">
        <f>IFERROR('2_03'!GZ32+'2_04'!GZ32+'2_05'!GZ32+'2_06'!GZ32,"ND")</f>
        <v>6915.3410359999998</v>
      </c>
    </row>
    <row r="33" spans="1:208"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c r="GY33" s="24">
        <f>IFERROR('2_03'!GY33+'2_04'!GY33+'2_05'!GY33+'2_06'!GY33,"ND")</f>
        <v>196077444.73799101</v>
      </c>
      <c r="GZ33" s="24">
        <f>IFERROR('2_03'!GZ33+'2_04'!GZ33+'2_05'!GZ33+'2_06'!GZ33,"ND")</f>
        <v>198736108.02986199</v>
      </c>
    </row>
    <row r="34" spans="1:208"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8"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8">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8">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8">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8">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Z39"/>
  <sheetViews>
    <sheetView zoomScale="110" zoomScaleNormal="110" workbookViewId="0">
      <pane xSplit="2" ySplit="6" topLeftCell="GG7" activePane="bottomRight" state="frozenSplit"/>
      <selection activeCell="GR18" sqref="GR18"/>
      <selection pane="topRight" activeCell="GR18" sqref="GR18"/>
      <selection pane="bottomLeft" activeCell="GR18" sqref="GR18"/>
      <selection pane="bottomRight" activeCell="GZ7" sqref="GZ7:GZ32"/>
    </sheetView>
  </sheetViews>
  <sheetFormatPr baseColWidth="10" defaultColWidth="11.42578125" defaultRowHeight="9"/>
  <cols>
    <col min="1" max="1" width="11.42578125" style="15"/>
    <col min="2" max="2" width="28.7109375" style="15" customWidth="1"/>
    <col min="3" max="208" width="9.7109375" style="15" customWidth="1"/>
    <col min="209" max="16384" width="11.42578125" style="15"/>
  </cols>
  <sheetData>
    <row r="1" spans="1:208"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row>
    <row r="7" spans="1:208"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c r="GY7" s="38">
        <f>IFERROR('2_03'!GY7+'2_04'!GY7,"ND")</f>
        <v>7427010.1619760003</v>
      </c>
      <c r="GZ7" s="38">
        <f>IFERROR('2_03'!GZ7+'2_04'!GZ7,"ND")</f>
        <v>7677878.6027339995</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c r="GY8" s="38">
        <f>IFERROR('2_03'!GY8+'2_04'!GY8,"ND")</f>
        <v>2269323.5231670002</v>
      </c>
      <c r="GZ8" s="38">
        <f>IFERROR('2_03'!GZ8+'2_04'!GZ8,"ND")</f>
        <v>2292867.6059309999</v>
      </c>
    </row>
    <row r="9" spans="1:208"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c r="GY9" s="38">
        <f>IFERROR('2_03'!GY9+'2_04'!GY9,"ND")</f>
        <v>5267326.7654370004</v>
      </c>
      <c r="GZ9" s="38">
        <f>IFERROR('2_03'!GZ9+'2_04'!GZ9,"ND")</f>
        <v>5453322.1497100005</v>
      </c>
    </row>
    <row r="10" spans="1:208"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c r="GY10" s="38">
        <f>IFERROR('2_03'!GY10+'2_04'!GY10,"ND")</f>
        <v>32550266.978454001</v>
      </c>
      <c r="GZ10" s="38">
        <f>IFERROR('2_03'!GZ10+'2_04'!GZ10,"ND")</f>
        <v>32681264.963974997</v>
      </c>
    </row>
    <row r="11" spans="1:208"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c r="GY11" s="38">
        <f>IFERROR('2_03'!GY11+'2_04'!GY11,"ND")</f>
        <v>24006681.804310001</v>
      </c>
      <c r="GZ11" s="38">
        <f>IFERROR('2_03'!GZ11+'2_04'!GZ11,"ND")</f>
        <v>23861681.859666999</v>
      </c>
    </row>
    <row r="12" spans="1:208"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c r="GY12" s="38" t="str">
        <f>IFERROR('2_03'!GY12+'2_04'!GY12,"ND")</f>
        <v>ND</v>
      </c>
      <c r="GZ12" s="38" t="str">
        <f>IFERROR('2_03'!GZ12+'2_04'!GZ12,"ND")</f>
        <v>ND</v>
      </c>
    </row>
    <row r="13" spans="1:208"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c r="GY13" s="38">
        <f>IFERROR('2_03'!GY13+'2_04'!GY13,"ND")</f>
        <v>36055137.943783998</v>
      </c>
      <c r="GZ13" s="38">
        <f>IFERROR('2_03'!GZ13+'2_04'!GZ13,"ND")</f>
        <v>36363624.107019998</v>
      </c>
    </row>
    <row r="14" spans="1:208"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c r="GY14" s="38" t="str">
        <f>IFERROR('2_03'!GY14+'2_04'!GY14,"ND")</f>
        <v>ND</v>
      </c>
      <c r="GZ14" s="38" t="str">
        <f>IFERROR('2_03'!GZ14+'2_04'!GZ14,"ND")</f>
        <v>ND</v>
      </c>
    </row>
    <row r="15" spans="1:208"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c r="GY15" s="38">
        <f>IFERROR('2_03'!GY15+'2_04'!GY15,"ND")</f>
        <v>3904605.512718</v>
      </c>
      <c r="GZ15" s="38">
        <f>IFERROR('2_03'!GZ15+'2_04'!GZ15,"ND")</f>
        <v>4006776.5357259996</v>
      </c>
    </row>
    <row r="16" spans="1:208"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c r="GY16" s="38">
        <f>IFERROR('2_03'!GY16+'2_04'!GY16,"ND")</f>
        <v>2955207.2850330002</v>
      </c>
      <c r="GZ16" s="38">
        <f>IFERROR('2_03'!GZ16+'2_04'!GZ16,"ND")</f>
        <v>3033914.2699819999</v>
      </c>
    </row>
    <row r="17" spans="2:208"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c r="GY17" s="38">
        <f>IFERROR('2_03'!GY17+'2_04'!GY17,"ND")</f>
        <v>18603714.115557</v>
      </c>
      <c r="GZ17" s="38">
        <f>IFERROR('2_03'!GZ17+'2_04'!GZ17,"ND")</f>
        <v>17951247.484556001</v>
      </c>
    </row>
    <row r="18" spans="2:208"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c r="GY18" s="38" t="str">
        <f>IFERROR('2_03'!GY18+'2_04'!GY18,"ND")</f>
        <v>ND</v>
      </c>
      <c r="GZ18" s="38" t="str">
        <f>IFERROR('2_03'!GZ18+'2_04'!GZ18,"ND")</f>
        <v>ND</v>
      </c>
    </row>
    <row r="19" spans="2:208"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c r="GY19" s="38" t="str">
        <f>IFERROR('2_03'!GY19+'2_04'!GY19,"ND")</f>
        <v>ND</v>
      </c>
      <c r="GZ19" s="38" t="str">
        <f>IFERROR('2_03'!GZ19+'2_04'!GZ19,"ND")</f>
        <v>ND</v>
      </c>
    </row>
    <row r="20" spans="2:208"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c r="GY20" s="38">
        <f>IFERROR('2_03'!GY20+'2_04'!GY20,"ND")</f>
        <v>939289.71245200001</v>
      </c>
      <c r="GZ20" s="38">
        <f>IFERROR('2_03'!GZ20+'2_04'!GZ20,"ND")</f>
        <v>951025.81337700004</v>
      </c>
    </row>
    <row r="21" spans="2:208"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c r="GY21" s="38">
        <f>IFERROR('2_03'!GY21+'2_04'!GY21,"ND")</f>
        <v>29300007.829826999</v>
      </c>
      <c r="GZ21" s="38">
        <f>IFERROR('2_03'!GZ21+'2_04'!GZ21,"ND")</f>
        <v>29242570.341236003</v>
      </c>
    </row>
    <row r="22" spans="2:208"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c r="GY22" s="38">
        <f>IFERROR('2_03'!GY22+'2_04'!GY22,"ND")</f>
        <v>6549396.3927269997</v>
      </c>
      <c r="GZ22" s="38">
        <f>IFERROR('2_03'!GZ22+'2_04'!GZ22,"ND")</f>
        <v>6799086.0415270003</v>
      </c>
    </row>
    <row r="23" spans="2:208"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c r="GY23" s="38" t="str">
        <f>IFERROR('2_03'!GY23+'2_04'!GY23,"ND")</f>
        <v>ND</v>
      </c>
      <c r="GZ23" s="38" t="str">
        <f>IFERROR('2_03'!GZ23+'2_04'!GZ23,"ND")</f>
        <v>ND</v>
      </c>
    </row>
    <row r="24" spans="2:20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c r="GY24" s="38">
        <f>IFERROR('2_03'!GY24+'2_04'!GY24,"ND")</f>
        <v>80908.690602000002</v>
      </c>
      <c r="GZ24" s="38">
        <f>IFERROR('2_03'!GZ24+'2_04'!GZ24,"ND")</f>
        <v>103605.33426100001</v>
      </c>
    </row>
    <row r="25" spans="2:208"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c r="GY25" s="38" t="str">
        <f>IFERROR('2_03'!GY25+'2_04'!GY25,"ND")</f>
        <v>ND</v>
      </c>
      <c r="GZ25" s="38" t="str">
        <f>IFERROR('2_03'!GZ25+'2_04'!GZ25,"ND")</f>
        <v>ND</v>
      </c>
    </row>
    <row r="26" spans="2:20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c r="GY26" s="38" t="str">
        <f>IFERROR('2_03'!GY26+'2_04'!GY26,"ND")</f>
        <v>ND</v>
      </c>
      <c r="GZ26" s="38" t="str">
        <f>IFERROR('2_03'!GZ26+'2_04'!GZ26,"ND")</f>
        <v>ND</v>
      </c>
    </row>
    <row r="27" spans="2:208"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c r="GY27" s="38">
        <f>IFERROR('2_03'!GY27+'2_04'!GY27,"ND")</f>
        <v>411239.15162899997</v>
      </c>
      <c r="GZ27" s="38">
        <f>IFERROR('2_03'!GZ27+'2_04'!GZ27,"ND")</f>
        <v>405857.71173600003</v>
      </c>
    </row>
    <row r="28" spans="2:208"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c r="GY28" s="38">
        <f>IFERROR('2_03'!GY28+'2_04'!GY28,"ND")</f>
        <v>138615.211235</v>
      </c>
      <c r="GZ28" s="38">
        <f>IFERROR('2_03'!GZ28+'2_04'!GZ28,"ND")</f>
        <v>130020.29001699999</v>
      </c>
    </row>
    <row r="29" spans="2:208"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c r="GY29" s="23" t="str">
        <f>IFERROR('2_03'!GY29+'2_04'!GY29,"ND")</f>
        <v>ND</v>
      </c>
      <c r="GZ29" s="23" t="str">
        <f>IFERROR('2_03'!GZ29+'2_04'!GZ29,"ND")</f>
        <v>ND</v>
      </c>
    </row>
    <row r="30" spans="2:208"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c r="GY30" s="38">
        <f>IFERROR('2_03'!GY30+'2_04'!GY30,"ND")</f>
        <v>21735392.348538999</v>
      </c>
      <c r="GZ30" s="38">
        <f>IFERROR('2_03'!GZ30+'2_04'!GZ30,"ND")</f>
        <v>21654994.886841003</v>
      </c>
    </row>
    <row r="31" spans="2:208"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c r="GY31" s="38" t="str">
        <f>IFERROR('2_03'!GY31+'2_04'!GY31,"ND")</f>
        <v>ND</v>
      </c>
      <c r="GZ31" s="38" t="str">
        <f>IFERROR('2_03'!GZ31+'2_04'!GZ31,"ND")</f>
        <v>ND</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c r="GY32" s="38">
        <f>IFERROR('2_03'!GY32+'2_04'!GY32,"ND")</f>
        <v>11262.266915</v>
      </c>
      <c r="GZ32" s="38">
        <f>IFERROR('2_03'!GZ32+'2_04'!GZ32,"ND")</f>
        <v>6915.3410359999998</v>
      </c>
    </row>
    <row r="33" spans="1:208"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c r="GY33" s="39">
        <f>IFERROR('2_03'!GY33+'2_04'!GY33,"ND")</f>
        <v>192205385.69436201</v>
      </c>
      <c r="GZ33" s="39">
        <f>IFERROR('2_03'!GZ33+'2_04'!GZ33,"ND")</f>
        <v>192616653.33933198</v>
      </c>
    </row>
    <row r="34" spans="1:208" ht="2.1" customHeight="1"/>
    <row r="35" spans="1:208">
      <c r="B35" s="48"/>
      <c r="C35" s="18"/>
      <c r="D35" s="18"/>
      <c r="E35" s="18"/>
      <c r="F35" s="18"/>
      <c r="G35" s="18"/>
      <c r="H35" s="18"/>
      <c r="I35" s="18"/>
      <c r="J35" s="18"/>
      <c r="K35" s="18"/>
      <c r="L35" s="18"/>
      <c r="M35" s="18"/>
      <c r="N35" s="14"/>
      <c r="Z35" s="14"/>
      <c r="AL35" s="14"/>
      <c r="AX35" s="14"/>
      <c r="BJ35" s="14"/>
      <c r="BV35" s="14"/>
      <c r="EZ35" s="64"/>
      <c r="FA35" s="64"/>
    </row>
    <row r="36" spans="1:208"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8">
      <c r="BB37" s="12"/>
    </row>
    <row r="38" spans="1:20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8">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38"/>
  <sheetViews>
    <sheetView zoomScale="110" zoomScaleNormal="110" workbookViewId="0">
      <pane xSplit="2" ySplit="6" topLeftCell="GH7" activePane="bottomRight" state="frozenSplit"/>
      <selection activeCell="GR18" sqref="GR18"/>
      <selection pane="topRight" activeCell="GR18" sqref="GR18"/>
      <selection pane="bottomLeft" activeCell="GR18" sqref="GR18"/>
      <selection pane="bottomRight" activeCell="GN23" sqref="GN23"/>
    </sheetView>
  </sheetViews>
  <sheetFormatPr baseColWidth="10" defaultColWidth="11.42578125" defaultRowHeight="9"/>
  <cols>
    <col min="1" max="1" width="10.7109375" style="15" customWidth="1"/>
    <col min="2" max="2" width="28.7109375" style="15" customWidth="1"/>
    <col min="3" max="208" width="9.7109375" style="15" customWidth="1"/>
    <col min="209" max="16384" width="11.42578125" style="15"/>
  </cols>
  <sheetData>
    <row r="1" spans="1:208"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row>
    <row r="7" spans="1:208"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c r="GX7" s="38">
        <v>1355602.7918</v>
      </c>
      <c r="GY7" s="38">
        <v>1291859.2870420001</v>
      </c>
      <c r="GZ7" s="38">
        <v>1511176.4915469999</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c r="GX8" s="38">
        <v>71150.188026000003</v>
      </c>
      <c r="GY8" s="38">
        <v>46967.001067999998</v>
      </c>
      <c r="GZ8" s="38">
        <v>69679.929692999998</v>
      </c>
    </row>
    <row r="9" spans="1:208"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c r="GX9" s="38">
        <v>584938.71204699995</v>
      </c>
      <c r="GY9" s="38">
        <v>573458.56950800004</v>
      </c>
      <c r="GZ9" s="38">
        <v>589057.03150599997</v>
      </c>
    </row>
    <row r="10" spans="1:208"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c r="GX10" s="38">
        <v>12073077.897365</v>
      </c>
      <c r="GY10" s="38">
        <v>11711209.675375</v>
      </c>
      <c r="GZ10" s="38">
        <v>11777068.911</v>
      </c>
    </row>
    <row r="11" spans="1:208"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c r="GX11" s="38">
        <v>8571944.6364089996</v>
      </c>
      <c r="GY11" s="38">
        <v>8086679.219052</v>
      </c>
      <c r="GZ11" s="38">
        <v>8133272.2220299998</v>
      </c>
    </row>
    <row r="12" spans="1:208"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row>
    <row r="13" spans="1:208"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c r="GX13" s="38">
        <v>13407957.56319</v>
      </c>
      <c r="GY13" s="38">
        <v>13216737.56473</v>
      </c>
      <c r="GZ13" s="38">
        <v>13063256.433509</v>
      </c>
    </row>
    <row r="14" spans="1:208"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row>
    <row r="15" spans="1:208"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c r="GX15" s="38">
        <v>1635271.870042</v>
      </c>
      <c r="GY15" s="38">
        <v>1810954.2946009999</v>
      </c>
      <c r="GZ15" s="38">
        <v>1914704.0278149999</v>
      </c>
    </row>
    <row r="16" spans="1:208"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c r="GX16" s="38">
        <v>209135.63263800001</v>
      </c>
      <c r="GY16" s="38">
        <v>209401.945745</v>
      </c>
      <c r="GZ16" s="38">
        <v>216952.56799400001</v>
      </c>
    </row>
    <row r="17" spans="2:208"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c r="GX17" s="38">
        <v>3061083.8483040002</v>
      </c>
      <c r="GY17" s="38">
        <v>3013456.122401</v>
      </c>
      <c r="GZ17" s="38">
        <v>2959849.1777750002</v>
      </c>
    </row>
    <row r="18" spans="2:208"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row>
    <row r="19" spans="2:208"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row>
    <row r="20" spans="2:208"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c r="GX20" s="38">
        <v>115933.350125</v>
      </c>
      <c r="GY20" s="38">
        <v>114520.23437000001</v>
      </c>
      <c r="GZ20" s="38">
        <v>121758.463324</v>
      </c>
    </row>
    <row r="21" spans="2:208"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c r="GX21" s="38">
        <v>11930403.481171999</v>
      </c>
      <c r="GY21" s="38">
        <v>11245351.985702001</v>
      </c>
      <c r="GZ21" s="38">
        <v>11221045.024447</v>
      </c>
    </row>
    <row r="22" spans="2:208"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c r="GX22" s="38">
        <v>774252.69565799995</v>
      </c>
      <c r="GY22" s="38">
        <v>715435.87106000003</v>
      </c>
      <c r="GZ22" s="38">
        <v>694142.762139</v>
      </c>
    </row>
    <row r="23" spans="2:208"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row>
    <row r="24" spans="2:20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c r="GX24" s="38">
        <v>14394.784114</v>
      </c>
      <c r="GY24" s="38">
        <v>2790.272516</v>
      </c>
      <c r="GZ24" s="38">
        <v>2171.199611</v>
      </c>
    </row>
    <row r="25" spans="2:208"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row>
    <row r="26" spans="2:20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row>
    <row r="27" spans="2:208"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c r="GX27" s="38">
        <v>121440.577939</v>
      </c>
      <c r="GY27" s="38">
        <v>146820.656219</v>
      </c>
      <c r="GZ27" s="38">
        <v>139019.03683900001</v>
      </c>
    </row>
    <row r="28" spans="2:208"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c r="GX28" s="38">
        <v>126376.06269599999</v>
      </c>
      <c r="GY28" s="38">
        <v>134607.87790200001</v>
      </c>
      <c r="GZ28" s="38">
        <v>126014.023351</v>
      </c>
    </row>
    <row r="29" spans="2:208"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row>
    <row r="30" spans="2:208"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c r="GX30" s="38">
        <v>4750288.720768</v>
      </c>
      <c r="GY30" s="38">
        <v>4615908.9694879996</v>
      </c>
      <c r="GZ30" s="38">
        <v>4813835.5766430004</v>
      </c>
    </row>
    <row r="31" spans="2:208"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c r="GX32" s="38">
        <v>7183.269053</v>
      </c>
      <c r="GY32" s="38">
        <v>11262.266915</v>
      </c>
      <c r="GZ32" s="38">
        <v>6915.3410359999998</v>
      </c>
    </row>
    <row r="33" spans="1:208"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c r="GX33" s="39">
        <v>58810436.08134599</v>
      </c>
      <c r="GY33" s="39">
        <v>56947421.813693993</v>
      </c>
      <c r="GZ33" s="39">
        <v>57359918.220258996</v>
      </c>
    </row>
    <row r="34" spans="1:208" ht="2.1" customHeight="1"/>
    <row r="35" spans="1:208">
      <c r="B35" s="48"/>
      <c r="C35" s="18"/>
      <c r="D35" s="18"/>
      <c r="E35" s="18"/>
      <c r="F35" s="18"/>
      <c r="G35" s="18"/>
      <c r="H35" s="18"/>
      <c r="I35" s="18"/>
      <c r="J35" s="18"/>
      <c r="K35" s="18"/>
      <c r="L35" s="18"/>
      <c r="M35" s="18"/>
      <c r="N35" s="14"/>
      <c r="Z35" s="14"/>
      <c r="AL35" s="14"/>
      <c r="AX35" s="14"/>
      <c r="BJ35" s="14"/>
      <c r="BV35" s="14"/>
      <c r="EZ35" s="64"/>
      <c r="FA35" s="64"/>
    </row>
    <row r="36" spans="1:208"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Z40"/>
  <sheetViews>
    <sheetView zoomScale="110" zoomScaleNormal="110" workbookViewId="0">
      <pane xSplit="2" ySplit="6" topLeftCell="GH7" activePane="bottomRight" state="frozenSplit"/>
      <selection activeCell="GR18" sqref="GR18"/>
      <selection pane="topRight" activeCell="GR18" sqref="GR18"/>
      <selection pane="bottomLeft" activeCell="GR18" sqref="GR18"/>
      <selection pane="bottomRight" activeCell="GL20" sqref="GL20"/>
    </sheetView>
  </sheetViews>
  <sheetFormatPr baseColWidth="10" defaultColWidth="11.42578125" defaultRowHeight="9"/>
  <cols>
    <col min="1" max="1" width="10.7109375" style="15" customWidth="1"/>
    <col min="2" max="2" width="28.7109375" style="15" customWidth="1"/>
    <col min="3" max="208" width="9.7109375" style="15" customWidth="1"/>
    <col min="209" max="16384" width="11.42578125" style="15"/>
  </cols>
  <sheetData>
    <row r="1" spans="1:20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row>
    <row r="7" spans="1:208"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c r="GX7" s="38">
        <v>6115139.9557940001</v>
      </c>
      <c r="GY7" s="38">
        <v>6135150.874934</v>
      </c>
      <c r="GZ7" s="38">
        <v>6166702.1111869998</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c r="GX8" s="38">
        <v>2247186.5265029999</v>
      </c>
      <c r="GY8" s="38">
        <v>2222356.5220989999</v>
      </c>
      <c r="GZ8" s="38">
        <v>2223187.6762379999</v>
      </c>
    </row>
    <row r="9" spans="1:208"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c r="GX9" s="38">
        <v>4846393.0731330002</v>
      </c>
      <c r="GY9" s="38">
        <v>4693868.1959290002</v>
      </c>
      <c r="GZ9" s="38">
        <v>4864265.1182040004</v>
      </c>
    </row>
    <row r="10" spans="1:208"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c r="GX10" s="38">
        <v>20359270.036254998</v>
      </c>
      <c r="GY10" s="38">
        <v>20839057.303079002</v>
      </c>
      <c r="GZ10" s="38">
        <v>20904196.052974999</v>
      </c>
    </row>
    <row r="11" spans="1:208"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c r="GX11" s="38">
        <v>16360558.44321</v>
      </c>
      <c r="GY11" s="38">
        <v>15920002.585258</v>
      </c>
      <c r="GZ11" s="38">
        <v>15728409.637637001</v>
      </c>
    </row>
    <row r="12" spans="1:208"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row>
    <row r="13" spans="1:208"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c r="GX13" s="38">
        <v>23119009.984241001</v>
      </c>
      <c r="GY13" s="38">
        <v>22838400.379053999</v>
      </c>
      <c r="GZ13" s="38">
        <v>23300367.673510998</v>
      </c>
    </row>
    <row r="14" spans="1:208"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row>
    <row r="15" spans="1:208"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c r="GX15" s="38">
        <v>2112705.491802</v>
      </c>
      <c r="GY15" s="38">
        <v>2093651.2181170001</v>
      </c>
      <c r="GZ15" s="38">
        <v>2092072.5079109999</v>
      </c>
    </row>
    <row r="16" spans="1:208"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c r="GX16" s="38">
        <v>2717457.4943949999</v>
      </c>
      <c r="GY16" s="38">
        <v>2745805.339288</v>
      </c>
      <c r="GZ16" s="38">
        <v>2816961.701988</v>
      </c>
    </row>
    <row r="17" spans="2:208"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c r="GX17" s="38">
        <v>15682219.426990001</v>
      </c>
      <c r="GY17" s="38">
        <v>15590257.993155999</v>
      </c>
      <c r="GZ17" s="38">
        <v>14991398.306781</v>
      </c>
    </row>
    <row r="18" spans="2:208"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row>
    <row r="19" spans="2:208"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row>
    <row r="20" spans="2:208"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c r="GX20" s="38">
        <v>797988.31488700002</v>
      </c>
      <c r="GY20" s="38">
        <v>824769.47808200005</v>
      </c>
      <c r="GZ20" s="38">
        <v>829267.35005300003</v>
      </c>
    </row>
    <row r="21" spans="2:208"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c r="GX21" s="38">
        <v>18038129.139318001</v>
      </c>
      <c r="GY21" s="38">
        <v>18054655.844124999</v>
      </c>
      <c r="GZ21" s="38">
        <v>18021525.316789001</v>
      </c>
    </row>
    <row r="22" spans="2:208"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c r="GX22" s="38">
        <v>5834251.9443960004</v>
      </c>
      <c r="GY22" s="38">
        <v>5833960.5216669999</v>
      </c>
      <c r="GZ22" s="38">
        <v>6104943.2793880003</v>
      </c>
    </row>
    <row r="23" spans="2:208"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row>
    <row r="24" spans="2:20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c r="GX24" s="38">
        <v>78581.339812999999</v>
      </c>
      <c r="GY24" s="38">
        <v>78118.418086000005</v>
      </c>
      <c r="GZ24" s="38">
        <v>101434.13465000001</v>
      </c>
    </row>
    <row r="25" spans="2:208"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row>
    <row r="26" spans="2:20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row>
    <row r="27" spans="2:208"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c r="GX27" s="38">
        <v>308173.22520500002</v>
      </c>
      <c r="GY27" s="38">
        <v>264418.49540999997</v>
      </c>
      <c r="GZ27" s="38">
        <v>266838.67489700002</v>
      </c>
    </row>
    <row r="28" spans="2:208"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c r="GX28" s="38">
        <v>4007.333333</v>
      </c>
      <c r="GY28" s="38">
        <v>4007.333333</v>
      </c>
      <c r="GZ28" s="38">
        <v>4006.266666</v>
      </c>
    </row>
    <row r="29" spans="2:208"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row>
    <row r="30" spans="2:208"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c r="GX30" s="38">
        <v>16829424.341557</v>
      </c>
      <c r="GY30" s="38">
        <v>17119483.379051</v>
      </c>
      <c r="GZ30" s="38">
        <v>16841159.310198002</v>
      </c>
    </row>
    <row r="31" spans="2:208"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c r="GX32" s="38">
        <v>0</v>
      </c>
      <c r="GY32" s="38">
        <v>0</v>
      </c>
      <c r="GZ32" s="38">
        <v>0</v>
      </c>
    </row>
    <row r="33" spans="1:208"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c r="GX33" s="39">
        <v>135450496.07083198</v>
      </c>
      <c r="GY33" s="39">
        <v>135257963.88066801</v>
      </c>
      <c r="GZ33" s="39">
        <v>135256735.11907297</v>
      </c>
    </row>
    <row r="34" spans="1:208" ht="2.1" customHeight="1"/>
    <row r="35" spans="1:208">
      <c r="B35" s="48"/>
      <c r="EZ35" s="64"/>
      <c r="FA35" s="64"/>
    </row>
    <row r="36" spans="1:208"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8">
      <c r="D37" s="12"/>
      <c r="BB37" s="12"/>
    </row>
    <row r="38" spans="1:20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8">
      <c r="N39" s="12"/>
      <c r="O39" s="12"/>
      <c r="P39" s="12"/>
      <c r="Q39" s="12"/>
      <c r="R39" s="12"/>
      <c r="S39" s="12"/>
      <c r="T39" s="12"/>
      <c r="U39" s="12"/>
      <c r="V39" s="12"/>
      <c r="W39" s="12"/>
      <c r="X39" s="12"/>
      <c r="Y39" s="12"/>
      <c r="Z39" s="12"/>
      <c r="AA39" s="12"/>
      <c r="AB39" s="12"/>
    </row>
    <row r="40" spans="1:208">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Z38"/>
  <sheetViews>
    <sheetView zoomScale="110" zoomScaleNormal="110" workbookViewId="0">
      <pane xSplit="2" ySplit="6" topLeftCell="GG7" activePane="bottomRight" state="frozenSplit"/>
      <selection activeCell="GR18" sqref="GR18"/>
      <selection pane="topRight" activeCell="GR18" sqref="GR18"/>
      <selection pane="bottomLeft" activeCell="GR18" sqref="GR18"/>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8" width="9.7109375" style="18" customWidth="1"/>
    <col min="209" max="16384" width="11.42578125" style="18"/>
  </cols>
  <sheetData>
    <row r="1" spans="1:20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row>
    <row r="7" spans="1:208"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c r="GZ7" s="23">
        <v>0</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c r="GX8" s="23">
        <v>91276.875945000007</v>
      </c>
      <c r="GY8" s="23">
        <v>90153.149877000003</v>
      </c>
      <c r="GZ8" s="23">
        <v>75861.531497000004</v>
      </c>
    </row>
    <row r="9" spans="1:208"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c r="GX9" s="23">
        <v>40442.904493000002</v>
      </c>
      <c r="GY9" s="23">
        <v>40688.95018</v>
      </c>
      <c r="GZ9" s="23">
        <v>269207.08149999997</v>
      </c>
    </row>
    <row r="10" spans="1:208"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c r="GX10" s="23">
        <v>6002.1806770000003</v>
      </c>
      <c r="GY10" s="23">
        <v>11135.648219999999</v>
      </c>
      <c r="GZ10" s="23">
        <v>15152.8</v>
      </c>
    </row>
    <row r="11" spans="1:208"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c r="GX11" s="23">
        <v>779800.36781800003</v>
      </c>
      <c r="GY11" s="23">
        <v>1452131.969734</v>
      </c>
      <c r="GZ11" s="23">
        <v>1210978.150312</v>
      </c>
    </row>
    <row r="12" spans="1:208"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row>
    <row r="13" spans="1:208"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c r="GX13" s="23">
        <v>1211574.2160110001</v>
      </c>
      <c r="GY13" s="23">
        <v>1078733.078978</v>
      </c>
      <c r="GZ13" s="23">
        <v>2612207.4328450002</v>
      </c>
    </row>
    <row r="14" spans="1:208"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row>
    <row r="15" spans="1:208"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c r="GX15" s="23">
        <v>0</v>
      </c>
      <c r="GY15" s="23">
        <v>0</v>
      </c>
      <c r="GZ15" s="23">
        <v>0</v>
      </c>
    </row>
    <row r="16" spans="1:208"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c r="GX16" s="23">
        <v>5085.8</v>
      </c>
      <c r="GY16" s="23">
        <v>5034.8562510000002</v>
      </c>
      <c r="GZ16" s="23">
        <v>5000</v>
      </c>
    </row>
    <row r="17" spans="2:208"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c r="GX17" s="23">
        <v>139366.48395299999</v>
      </c>
      <c r="GY17" s="23">
        <v>6300.777</v>
      </c>
      <c r="GZ17" s="23">
        <v>257100.684832</v>
      </c>
    </row>
    <row r="18" spans="2:208"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row>
    <row r="19" spans="2:208"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row>
    <row r="20" spans="2:208"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c r="GZ20" s="23">
        <v>0</v>
      </c>
    </row>
    <row r="21" spans="2:208"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c r="GX21" s="23">
        <v>379892.15650799999</v>
      </c>
      <c r="GY21" s="23">
        <v>497736.89856100001</v>
      </c>
      <c r="GZ21" s="23">
        <v>1193824.0012020001</v>
      </c>
    </row>
    <row r="22" spans="2:208"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c r="GX22" s="23">
        <v>0</v>
      </c>
      <c r="GY22" s="23">
        <v>0</v>
      </c>
      <c r="GZ22" s="23">
        <v>0</v>
      </c>
    </row>
    <row r="23" spans="2:208"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row>
    <row r="24" spans="2:20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row>
    <row r="25" spans="2:208"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row>
    <row r="26" spans="2:208"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row>
    <row r="27" spans="2:208"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c r="GX27" s="23">
        <v>0</v>
      </c>
      <c r="GY27" s="23">
        <v>0</v>
      </c>
      <c r="GZ27" s="23">
        <v>0</v>
      </c>
    </row>
    <row r="28" spans="2:208"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row>
    <row r="29" spans="2:208"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row>
    <row r="30" spans="2:208"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c r="GX30" s="23">
        <v>130123.31092600001</v>
      </c>
      <c r="GY30" s="23">
        <v>288525.23162699997</v>
      </c>
      <c r="GZ30" s="23">
        <v>76262.824103000006</v>
      </c>
    </row>
    <row r="31" spans="2:208"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row>
    <row r="33" spans="1:208"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c r="GX33" s="24">
        <v>2783564.2963310005</v>
      </c>
      <c r="GY33" s="24">
        <v>3470440.5604280001</v>
      </c>
      <c r="GZ33" s="24">
        <v>5715594.5062910002</v>
      </c>
    </row>
    <row r="34" spans="1:208"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8">
      <c r="B35" s="48"/>
      <c r="EZ35" s="63"/>
      <c r="FA35" s="63"/>
    </row>
    <row r="36" spans="1:20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8">
      <c r="D37" s="56"/>
      <c r="E37" s="56"/>
      <c r="F37" s="56"/>
      <c r="G37" s="56"/>
      <c r="H37" s="56"/>
      <c r="I37" s="56"/>
      <c r="J37" s="56"/>
      <c r="K37" s="56"/>
      <c r="L37" s="56"/>
    </row>
    <row r="38" spans="1:20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Z38"/>
  <sheetViews>
    <sheetView tabSelected="1" zoomScale="110" zoomScaleNormal="110" workbookViewId="0">
      <pane xSplit="2" ySplit="6" topLeftCell="GG7" activePane="bottomRight" state="frozenSplit"/>
      <selection activeCell="GR18" sqref="GR18"/>
      <selection pane="topRight" activeCell="GR18" sqref="GR18"/>
      <selection pane="bottomLeft" activeCell="GR18" sqref="GR18"/>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8" width="9.7109375" style="18" customWidth="1"/>
    <col min="209" max="16384" width="11.42578125" style="18"/>
  </cols>
  <sheetData>
    <row r="1" spans="1:208"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row>
    <row r="7" spans="1:208"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c r="GX7" s="23">
        <v>16.339887000000001</v>
      </c>
      <c r="GY7" s="23">
        <v>6.6059999999999999E-3</v>
      </c>
      <c r="GZ7" s="23">
        <v>6.6059999999999999E-3</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c r="GZ8" s="23">
        <v>0</v>
      </c>
    </row>
    <row r="9" spans="1:208"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c r="GZ9" s="23">
        <v>0</v>
      </c>
    </row>
    <row r="10" spans="1:208"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c r="GX10" s="23">
        <v>850.32191599999999</v>
      </c>
      <c r="GY10" s="23">
        <v>703.30739100000005</v>
      </c>
      <c r="GZ10" s="23">
        <v>710.86713999999995</v>
      </c>
    </row>
    <row r="11" spans="1:208"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c r="GX11" s="23">
        <v>289.06531100000001</v>
      </c>
      <c r="GY11" s="23">
        <v>250.595865</v>
      </c>
      <c r="GZ11" s="23">
        <v>240.096159</v>
      </c>
    </row>
    <row r="12" spans="1:208"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row>
    <row r="13" spans="1:208"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c r="GX13" s="23">
        <v>275196.50823099999</v>
      </c>
      <c r="GY13" s="23">
        <v>261866.794769</v>
      </c>
      <c r="GZ13" s="23">
        <v>262856.01701900002</v>
      </c>
    </row>
    <row r="14" spans="1:208"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row>
    <row r="15" spans="1:208"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c r="GX15" s="23">
        <v>43954.489638999999</v>
      </c>
      <c r="GY15" s="23">
        <v>41701.415717000003</v>
      </c>
      <c r="GZ15" s="23">
        <v>42140.055622</v>
      </c>
    </row>
    <row r="16" spans="1:208"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c r="GX16" s="23">
        <v>7452.3425790000001</v>
      </c>
      <c r="GY16" s="23">
        <v>7189.1193169999997</v>
      </c>
      <c r="GZ16" s="23">
        <v>7231.7201219999997</v>
      </c>
    </row>
    <row r="17" spans="2:208"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c r="GX17" s="23">
        <v>9048.6095609999993</v>
      </c>
      <c r="GY17" s="23">
        <v>7874.1509910000004</v>
      </c>
      <c r="GZ17" s="23">
        <v>7878.5709079999997</v>
      </c>
    </row>
    <row r="18" spans="2:208"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row>
    <row r="19" spans="2:208"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row>
    <row r="20" spans="2:208"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c r="GX20" s="23">
        <v>10478.274273999999</v>
      </c>
      <c r="GY20" s="23">
        <v>9695.0469190000003</v>
      </c>
      <c r="GZ20" s="23">
        <v>9793.8939950000004</v>
      </c>
    </row>
    <row r="21" spans="2:208"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c r="GX21" s="23">
        <v>220.51828399999999</v>
      </c>
      <c r="GY21" s="23">
        <v>86.617728999999997</v>
      </c>
      <c r="GZ21" s="23">
        <v>79.966066999999995</v>
      </c>
    </row>
    <row r="22" spans="2:208"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c r="GX22" s="23">
        <v>299.36899</v>
      </c>
      <c r="GY22" s="23">
        <v>253.77182400000001</v>
      </c>
      <c r="GZ22" s="23">
        <v>253.63238699999999</v>
      </c>
    </row>
    <row r="23" spans="2:208"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row>
    <row r="24" spans="2:20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row>
    <row r="25" spans="2:208"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row>
    <row r="26" spans="2:208"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row>
    <row r="27" spans="2:208"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c r="GZ27" s="23">
        <v>0</v>
      </c>
    </row>
    <row r="28" spans="2:208"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row>
    <row r="29" spans="2:208"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row>
    <row r="30" spans="2:208"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c r="GX30" s="23">
        <v>76338.702197000006</v>
      </c>
      <c r="GY30" s="23">
        <v>71997.656073000006</v>
      </c>
      <c r="GZ30" s="23">
        <v>72675.358214000007</v>
      </c>
    </row>
    <row r="31" spans="2:208"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row>
    <row r="33" spans="1:208"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c r="GX33" s="24">
        <v>424144.54086900002</v>
      </c>
      <c r="GY33" s="24">
        <v>401618.48320100002</v>
      </c>
      <c r="GZ33" s="24">
        <v>403860.18423900002</v>
      </c>
    </row>
    <row r="34" spans="1:208"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8">
      <c r="B35" s="48"/>
      <c r="EZ35" s="63"/>
      <c r="FA35" s="63"/>
    </row>
    <row r="36" spans="1:20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Z38"/>
  <sheetViews>
    <sheetView zoomScale="110" zoomScaleNormal="110" workbookViewId="0">
      <pane xSplit="2" ySplit="6" topLeftCell="GG7" activePane="bottomRight" state="frozenSplit"/>
      <selection activeCell="GR18" sqref="GR18"/>
      <selection pane="topRight" activeCell="GR18" sqref="GR18"/>
      <selection pane="bottomLeft" activeCell="GR18" sqref="GR18"/>
      <selection pane="bottomRight" activeCell="GI33" sqref="GI33"/>
    </sheetView>
  </sheetViews>
  <sheetFormatPr baseColWidth="10" defaultColWidth="11.42578125" defaultRowHeight="9"/>
  <cols>
    <col min="1" max="1" width="10.7109375" style="15" customWidth="1"/>
    <col min="2" max="2" width="28.7109375" style="18" customWidth="1"/>
    <col min="3" max="208" width="9.7109375" style="18" customWidth="1"/>
    <col min="209" max="16384" width="11.42578125" style="18"/>
  </cols>
  <sheetData>
    <row r="1" spans="1:20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row>
    <row r="7" spans="1:208"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c r="GY7" s="23">
        <f>IFERROR('2_08'!GY7+'2_09'!GY7,"ND")</f>
        <v>1284.6807586897462</v>
      </c>
      <c r="GZ7" s="23">
        <f>IFERROR('2_08'!GZ7+'2_09'!GZ7,"ND")</f>
        <v>1262.4351997996505</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c r="GY8" s="23">
        <f>IFERROR('2_08'!GY8+'2_09'!GY8,"ND")</f>
        <v>646.80319689431917</v>
      </c>
      <c r="GZ8" s="23">
        <f>IFERROR('2_08'!GZ8+'2_09'!GZ8,"ND")</f>
        <v>602.88044858404567</v>
      </c>
    </row>
    <row r="9" spans="1:208"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c r="GY9" s="23">
        <f>IFERROR('2_08'!GY9+'2_09'!GY9,"ND")</f>
        <v>598.02239408312664</v>
      </c>
      <c r="GZ9" s="23">
        <f>IFERROR('2_08'!GZ9+'2_09'!GZ9,"ND")</f>
        <v>500.54607533561079</v>
      </c>
    </row>
    <row r="10" spans="1:208"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c r="GY10" s="23">
        <f>IFERROR('2_08'!GY10+'2_09'!GY10,"ND")</f>
        <v>6026.0700529811575</v>
      </c>
      <c r="GZ10" s="23">
        <f>IFERROR('2_08'!GZ10+'2_09'!GZ10,"ND")</f>
        <v>6158.5006146634141</v>
      </c>
    </row>
    <row r="11" spans="1:208"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c r="GY11" s="23">
        <f>IFERROR('2_08'!GY11+'2_09'!GY11,"ND")</f>
        <v>6614.869820654666</v>
      </c>
      <c r="GZ11" s="23">
        <f>IFERROR('2_08'!GZ11+'2_09'!GZ11,"ND")</f>
        <v>7167.3133422252777</v>
      </c>
    </row>
    <row r="12" spans="1:208"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c r="GY12" s="38" t="str">
        <f>IFERROR('2_08'!GY12+'2_09'!GY12,"ND")</f>
        <v>ND</v>
      </c>
      <c r="GZ12" s="38" t="str">
        <f>IFERROR('2_08'!GZ12+'2_09'!GZ12,"ND")</f>
        <v>ND</v>
      </c>
    </row>
    <row r="13" spans="1:208"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c r="GY13" s="23">
        <f>IFERROR('2_08'!GY13+'2_09'!GY13,"ND")</f>
        <v>5505.8060454006127</v>
      </c>
      <c r="GZ13" s="23">
        <f>IFERROR('2_08'!GZ13+'2_09'!GZ13,"ND")</f>
        <v>5498.0071134027648</v>
      </c>
    </row>
    <row r="14" spans="1:208"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c r="GY14" s="23" t="str">
        <f>IFERROR('2_08'!GY14+'2_09'!GY14,"ND")</f>
        <v>ND</v>
      </c>
      <c r="GZ14" s="23" t="str">
        <f>IFERROR('2_08'!GZ14+'2_09'!GZ14,"ND")</f>
        <v>ND</v>
      </c>
    </row>
    <row r="15" spans="1:208"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c r="GY15" s="23">
        <f>IFERROR('2_08'!GY15+'2_09'!GY15,"ND")</f>
        <v>210.23491941872084</v>
      </c>
      <c r="GZ15" s="23">
        <f>IFERROR('2_08'!GZ15+'2_09'!GZ15,"ND")</f>
        <v>245.60437339883288</v>
      </c>
    </row>
    <row r="16" spans="1:208"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c r="GY16" s="23">
        <f>IFERROR('2_08'!GY16+'2_09'!GY16,"ND")</f>
        <v>338.4488196435297</v>
      </c>
      <c r="GZ16" s="23">
        <f>IFERROR('2_08'!GZ16+'2_09'!GZ16,"ND")</f>
        <v>303.04548962163898</v>
      </c>
    </row>
    <row r="17" spans="2:208"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c r="GY17" s="23">
        <f>IFERROR('2_08'!GY17+'2_09'!GY17,"ND")</f>
        <v>2765.1537497567961</v>
      </c>
      <c r="GZ17" s="23">
        <f>IFERROR('2_08'!GZ17+'2_09'!GZ17,"ND")</f>
        <v>2684.1493461924438</v>
      </c>
    </row>
    <row r="18" spans="2:208"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c r="GY18" s="38" t="str">
        <f>IFERROR('2_08'!GY18+'2_09'!GY18,"ND")</f>
        <v>ND</v>
      </c>
      <c r="GZ18" s="38" t="str">
        <f>IFERROR('2_08'!GZ18+'2_09'!GZ18,"ND")</f>
        <v>ND</v>
      </c>
    </row>
    <row r="19" spans="2:208"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c r="GY19" s="38" t="str">
        <f>IFERROR('2_08'!GY19+'2_09'!GY19,"ND")</f>
        <v>ND</v>
      </c>
      <c r="GZ19" s="38" t="str">
        <f>IFERROR('2_08'!GZ19+'2_09'!GZ19,"ND")</f>
        <v>ND</v>
      </c>
    </row>
    <row r="20" spans="2:208"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c r="GY20" s="23">
        <f>IFERROR('2_08'!GY20+'2_09'!GY20,"ND")</f>
        <v>9.9427292011188158</v>
      </c>
      <c r="GZ20" s="23">
        <f>IFERROR('2_08'!GZ20+'2_09'!GZ20,"ND")</f>
        <v>0</v>
      </c>
    </row>
    <row r="21" spans="2:208"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c r="GY21" s="23">
        <f>IFERROR('2_08'!GY21+'2_09'!GY21,"ND")</f>
        <v>8465.6274697318677</v>
      </c>
      <c r="GZ21" s="23">
        <f>IFERROR('2_08'!GZ21+'2_09'!GZ21,"ND")</f>
        <v>9382.0551649297086</v>
      </c>
    </row>
    <row r="22" spans="2:208"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c r="GY22" s="23">
        <f>IFERROR('2_08'!GY22+'2_09'!GY22,"ND")</f>
        <v>1038.4328993364938</v>
      </c>
      <c r="GZ22" s="23">
        <f>IFERROR('2_08'!GZ22+'2_09'!GZ22,"ND")</f>
        <v>1067.0836105498897</v>
      </c>
    </row>
    <row r="23" spans="2:208"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c r="GY23" s="23" t="str">
        <f>IFERROR('2_08'!GY23+'2_09'!GY23,"ND")</f>
        <v>ND</v>
      </c>
      <c r="GZ23" s="23" t="str">
        <f>IFERROR('2_08'!GZ23+'2_09'!GZ23,"ND")</f>
        <v>ND</v>
      </c>
    </row>
    <row r="24" spans="2:20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c r="GY24" s="38">
        <f>IFERROR('2_08'!GY24+'2_09'!GY24,"ND")</f>
        <v>117.50597552185349</v>
      </c>
      <c r="GZ24" s="38">
        <f>IFERROR('2_08'!GZ24+'2_09'!GZ24,"ND")</f>
        <v>113.83377131512182</v>
      </c>
    </row>
    <row r="25" spans="2:208"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c r="GY25" s="38" t="str">
        <f>IFERROR('2_08'!GY25+'2_09'!GY25,"ND")</f>
        <v>ND</v>
      </c>
      <c r="GZ25" s="38" t="str">
        <f>IFERROR('2_08'!GZ25+'2_09'!GZ25,"ND")</f>
        <v>ND</v>
      </c>
    </row>
    <row r="26" spans="2:208"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c r="GY26" s="23" t="str">
        <f>IFERROR('2_08'!GY26+'2_09'!GY26,"ND")</f>
        <v>ND</v>
      </c>
      <c r="GZ26" s="23" t="str">
        <f>IFERROR('2_08'!GZ26+'2_09'!GZ26,"ND")</f>
        <v>ND</v>
      </c>
    </row>
    <row r="27" spans="2:208"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c r="GY27" s="23">
        <f>IFERROR('2_08'!GY27+'2_09'!GY27,"ND")</f>
        <v>647.35638869502418</v>
      </c>
      <c r="GZ27" s="23">
        <f>IFERROR('2_08'!GZ27+'2_09'!GZ27,"ND")</f>
        <v>615.28137218785525</v>
      </c>
    </row>
    <row r="28" spans="2:208"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c r="GY28" s="23">
        <f>IFERROR('2_08'!GY28+'2_09'!GY28,"ND")</f>
        <v>476.35916044491432</v>
      </c>
      <c r="GZ28" s="23">
        <f>IFERROR('2_08'!GZ28+'2_09'!GZ28,"ND")</f>
        <v>7.5895958232450162</v>
      </c>
    </row>
    <row r="29" spans="2:208"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c r="GY29" s="23" t="str">
        <f>IFERROR('2_08'!GY29+'2_09'!GY29,"ND")</f>
        <v>ND</v>
      </c>
      <c r="GZ29" s="23" t="str">
        <f>IFERROR('2_08'!GZ29+'2_09'!GZ29,"ND")</f>
        <v>ND</v>
      </c>
    </row>
    <row r="30" spans="2:208"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c r="GY30" s="23">
        <f>IFERROR('2_08'!GY30+'2_09'!GY30,"ND")</f>
        <v>5132.3809450127947</v>
      </c>
      <c r="GZ30" s="23">
        <f>IFERROR('2_08'!GZ30+'2_09'!GZ30,"ND")</f>
        <v>5426.2400305828569</v>
      </c>
    </row>
    <row r="31" spans="2:208"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c r="GY31" s="23" t="str">
        <f>IFERROR('2_08'!GY31+'2_09'!GY31,"ND")</f>
        <v>ND</v>
      </c>
      <c r="GZ31" s="23" t="str">
        <f>IFERROR('2_08'!GZ31+'2_09'!GZ31,"ND")</f>
        <v>ND</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c r="GY32" s="65">
        <f>IFERROR('2_08'!GY32+'2_09'!GY32,"ND")</f>
        <v>8.4313791633975299</v>
      </c>
      <c r="GZ32" s="65">
        <f>IFERROR('2_08'!GZ32+'2_09'!GZ32,"ND")</f>
        <v>12.607530691050687</v>
      </c>
    </row>
    <row r="33" spans="1:208"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c r="GY33" s="24">
        <f>IFERROR('2_08'!GY33+'2_09'!GY33,"ND")</f>
        <v>39886.126704630144</v>
      </c>
      <c r="GZ33" s="24">
        <f>IFERROR('2_08'!GZ33+'2_09'!GZ33,"ND")</f>
        <v>41047.173079303408</v>
      </c>
    </row>
    <row r="34" spans="1:208" ht="2.1" customHeight="1"/>
    <row r="35" spans="1:208">
      <c r="B35" s="48"/>
      <c r="EZ35" s="63"/>
      <c r="FA35" s="63"/>
    </row>
    <row r="36" spans="1:20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8">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Z38"/>
  <sheetViews>
    <sheetView zoomScale="110" zoomScaleNormal="110" workbookViewId="0">
      <pane xSplit="2" ySplit="6" topLeftCell="GG7" activePane="bottomRight" state="frozenSplit"/>
      <selection activeCell="GR18" sqref="GR18"/>
      <selection pane="topRight" activeCell="GR18" sqref="GR18"/>
      <selection pane="bottomLeft" activeCell="GR18" sqref="GR18"/>
      <selection pane="bottomRight" activeCell="GZ7" sqref="GZ7:GZ32"/>
    </sheetView>
  </sheetViews>
  <sheetFormatPr baseColWidth="10" defaultColWidth="11.42578125" defaultRowHeight="9"/>
  <cols>
    <col min="1" max="1" width="10.7109375" style="15" customWidth="1"/>
    <col min="2" max="2" width="28.7109375" style="15" customWidth="1"/>
    <col min="3" max="208" width="9.7109375" style="15" customWidth="1"/>
    <col min="209" max="16384" width="11.42578125" style="15"/>
  </cols>
  <sheetData>
    <row r="1" spans="1:208"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row>
    <row r="7" spans="1:208"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c r="GX7" s="38">
        <v>423.31471486470747</v>
      </c>
      <c r="GY7" s="38">
        <v>397.15298079715768</v>
      </c>
      <c r="GZ7" s="38">
        <v>397.89218632938247</v>
      </c>
    </row>
    <row r="8" spans="1:208"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c r="GX8" s="38">
        <v>18.128662142324831</v>
      </c>
      <c r="GY8" s="38">
        <v>29.398806561655054</v>
      </c>
      <c r="GZ8" s="38">
        <v>50.295922107094874</v>
      </c>
    </row>
    <row r="9" spans="1:208"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c r="GX9" s="38">
        <v>14.810257656383591</v>
      </c>
      <c r="GY9" s="38">
        <v>14.773512517522823</v>
      </c>
      <c r="GZ9" s="38">
        <v>22.223106969114756</v>
      </c>
    </row>
    <row r="10" spans="1:208"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c r="GX10" s="38">
        <v>1941.4038987794011</v>
      </c>
      <c r="GY10" s="38">
        <v>1956.6664272037187</v>
      </c>
      <c r="GZ10" s="38">
        <v>2021.9037440829234</v>
      </c>
    </row>
    <row r="11" spans="1:208"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c r="GX11" s="38">
        <v>1290.1041373014561</v>
      </c>
      <c r="GY11" s="38">
        <v>1337.8102745931046</v>
      </c>
      <c r="GZ11" s="38">
        <v>1220.2537334084143</v>
      </c>
    </row>
    <row r="12" spans="1:208"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row>
    <row r="13" spans="1:208"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c r="GX13" s="38">
        <v>453.39293362291323</v>
      </c>
      <c r="GY13" s="38">
        <v>391.80955914019779</v>
      </c>
      <c r="GZ13" s="38">
        <v>376.25250652689192</v>
      </c>
    </row>
    <row r="14" spans="1:208"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row>
    <row r="15" spans="1:208"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c r="GX15" s="38">
        <v>2.9105219273400491E-2</v>
      </c>
      <c r="GY15" s="38">
        <v>3.2351707090821753E-2</v>
      </c>
      <c r="GZ15" s="38">
        <v>6.8992269301384634E-2</v>
      </c>
    </row>
    <row r="16" spans="1:208"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c r="GX16" s="38">
        <v>24.07852688424045</v>
      </c>
      <c r="GY16" s="38">
        <v>31.366110356023327</v>
      </c>
      <c r="GZ16" s="38">
        <v>27.810714633113907</v>
      </c>
    </row>
    <row r="17" spans="2:208"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c r="GX17" s="38">
        <v>495.166220430826</v>
      </c>
      <c r="GY17" s="38">
        <v>527.12000699512214</v>
      </c>
      <c r="GZ17" s="38">
        <v>509.15327282369611</v>
      </c>
    </row>
    <row r="18" spans="2:208"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row>
    <row r="19" spans="2:208"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row>
    <row r="20" spans="2:208"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c r="GX20" s="38">
        <v>0</v>
      </c>
      <c r="GY20" s="38">
        <v>0</v>
      </c>
      <c r="GZ20" s="38">
        <v>0</v>
      </c>
    </row>
    <row r="21" spans="2:208"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c r="GX21" s="38">
        <v>1960.2392211599365</v>
      </c>
      <c r="GY21" s="38">
        <v>1884.8625578470817</v>
      </c>
      <c r="GZ21" s="38">
        <v>1958.8056028040883</v>
      </c>
    </row>
    <row r="22" spans="2:208"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c r="GX22" s="38">
        <v>203.63177054102209</v>
      </c>
      <c r="GY22" s="38">
        <v>206.54359808526095</v>
      </c>
      <c r="GZ22" s="38">
        <v>194.13098987092042</v>
      </c>
    </row>
    <row r="23" spans="2:208"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row>
    <row r="24" spans="2:208"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c r="GX24" s="38">
        <v>28.086445851743971</v>
      </c>
      <c r="GY24" s="38">
        <v>25.763298082500917</v>
      </c>
      <c r="GZ24" s="38">
        <v>30.603462578950833</v>
      </c>
    </row>
    <row r="25" spans="2:208"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row>
    <row r="26" spans="2:208"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row>
    <row r="27" spans="2:208"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c r="GX27" s="38">
        <v>188.85308192684897</v>
      </c>
      <c r="GY27" s="38">
        <v>150.42670620710552</v>
      </c>
      <c r="GZ27" s="38">
        <v>116.80860141631267</v>
      </c>
    </row>
    <row r="28" spans="2:208"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c r="GX28" s="38">
        <v>15.453781695025711</v>
      </c>
      <c r="GY28" s="38">
        <v>9.0011781287605253</v>
      </c>
      <c r="GZ28" s="38">
        <v>7.5895958232450162</v>
      </c>
    </row>
    <row r="29" spans="2:208"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row>
    <row r="30" spans="2:208"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c r="GX30" s="38">
        <v>714.21806750200619</v>
      </c>
      <c r="GY30" s="38">
        <v>711.30691667175995</v>
      </c>
      <c r="GZ30" s="38">
        <v>656.01363970595332</v>
      </c>
    </row>
    <row r="31" spans="2:208"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row>
    <row r="32" spans="2:208"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c r="GX32" s="66">
        <v>8.1263062569361875</v>
      </c>
      <c r="GY32" s="66">
        <v>8.4313791633975299</v>
      </c>
      <c r="GZ32" s="66">
        <v>12.607530691050687</v>
      </c>
    </row>
    <row r="33" spans="1:208"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c r="GX33" s="39">
        <v>7779.0371318350453</v>
      </c>
      <c r="GY33" s="39">
        <v>7682.4656640574603</v>
      </c>
      <c r="GZ33" s="39">
        <v>7602.413602040454</v>
      </c>
    </row>
    <row r="34" spans="1:208" ht="2.1" customHeight="1"/>
    <row r="35" spans="1:208">
      <c r="B35" s="48"/>
      <c r="EZ35" s="64"/>
      <c r="FA35" s="64"/>
    </row>
    <row r="36" spans="1:208"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8">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Z39"/>
  <sheetViews>
    <sheetView zoomScale="110" zoomScaleNormal="110" workbookViewId="0">
      <pane xSplit="2" ySplit="6" topLeftCell="GH7" activePane="bottomRight" state="frozenSplit"/>
      <selection activeCell="GR18" sqref="GR18"/>
      <selection pane="topRight" activeCell="GR18" sqref="GR18"/>
      <selection pane="bottomLeft" activeCell="GR18" sqref="GR18"/>
      <selection pane="bottomRight" activeCell="HB19" sqref="HB19"/>
    </sheetView>
  </sheetViews>
  <sheetFormatPr baseColWidth="10" defaultColWidth="11.42578125" defaultRowHeight="15"/>
  <cols>
    <col min="1" max="1" width="10.7109375" style="15" customWidth="1"/>
    <col min="2" max="2" width="28.7109375" style="2" customWidth="1"/>
    <col min="3" max="208" width="9.7109375" style="2" customWidth="1"/>
    <col min="209" max="16384" width="11.42578125" style="2"/>
  </cols>
  <sheetData>
    <row r="1" spans="1:208">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8"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8"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8"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8"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8"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row>
    <row r="7" spans="1:208"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c r="GX7" s="38">
        <v>803.54665426433621</v>
      </c>
      <c r="GY7" s="38">
        <v>887.52777789258846</v>
      </c>
      <c r="GZ7" s="38">
        <v>864.54301347026808</v>
      </c>
    </row>
    <row r="8" spans="1:208"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c r="GX8" s="38">
        <v>769.20279707597263</v>
      </c>
      <c r="GY8" s="38">
        <v>617.40439033266409</v>
      </c>
      <c r="GZ8" s="38">
        <v>552.58452647695083</v>
      </c>
    </row>
    <row r="9" spans="1:208"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c r="GX9" s="38">
        <v>525.71271955163047</v>
      </c>
      <c r="GY9" s="38">
        <v>583.24888156560382</v>
      </c>
      <c r="GZ9" s="38">
        <v>478.32296836649601</v>
      </c>
    </row>
    <row r="10" spans="1:208"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c r="GX10" s="38">
        <v>3582.8031473652541</v>
      </c>
      <c r="GY10" s="38">
        <v>4069.4036257774387</v>
      </c>
      <c r="GZ10" s="38">
        <v>4136.5968705804908</v>
      </c>
    </row>
    <row r="11" spans="1:208"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c r="GX11" s="38">
        <v>5632.6786532449632</v>
      </c>
      <c r="GY11" s="38">
        <v>5277.0595460615614</v>
      </c>
      <c r="GZ11" s="38">
        <v>5947.0596088168631</v>
      </c>
    </row>
    <row r="12" spans="1:208"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row>
    <row r="13" spans="1:208"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c r="GX13" s="38">
        <v>5236.2577749377988</v>
      </c>
      <c r="GY13" s="38">
        <v>5113.9964862604147</v>
      </c>
      <c r="GZ13" s="38">
        <v>5121.7546068758729</v>
      </c>
    </row>
    <row r="14" spans="1:208"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row>
    <row r="15" spans="1:208"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c r="GX15" s="38">
        <v>180.41537849663035</v>
      </c>
      <c r="GY15" s="38">
        <v>210.20256771163002</v>
      </c>
      <c r="GZ15" s="38">
        <v>245.53538112953149</v>
      </c>
    </row>
    <row r="16" spans="1:208"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c r="GX16" s="38">
        <v>322.36222504516701</v>
      </c>
      <c r="GY16" s="38">
        <v>307.08270928750636</v>
      </c>
      <c r="GZ16" s="38">
        <v>275.23477498852509</v>
      </c>
    </row>
    <row r="17" spans="2:208"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c r="GX17" s="38">
        <v>2600.4991311560048</v>
      </c>
      <c r="GY17" s="38">
        <v>2238.0337427616741</v>
      </c>
      <c r="GZ17" s="38">
        <v>2174.9960733687476</v>
      </c>
    </row>
    <row r="18" spans="2:208"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row>
    <row r="19" spans="2:208"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row>
    <row r="20" spans="2:208"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c r="GX20" s="38">
        <v>9.9959910343304799</v>
      </c>
      <c r="GY20" s="38">
        <v>9.9427292011188158</v>
      </c>
      <c r="GZ20" s="38">
        <v>0</v>
      </c>
    </row>
    <row r="21" spans="2:208"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c r="GX21" s="38">
        <v>7266.2022251239878</v>
      </c>
      <c r="GY21" s="38">
        <v>6580.7649118847867</v>
      </c>
      <c r="GZ21" s="38">
        <v>7423.2495621256194</v>
      </c>
    </row>
    <row r="22" spans="2:208"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c r="GX22" s="38">
        <v>832.9655689289882</v>
      </c>
      <c r="GY22" s="38">
        <v>831.88930125123295</v>
      </c>
      <c r="GZ22" s="38">
        <v>872.95262067896931</v>
      </c>
    </row>
    <row r="23" spans="2:208"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row>
    <row r="24" spans="2:208"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c r="GX24" s="38">
        <v>82.12088458614322</v>
      </c>
      <c r="GY24" s="38">
        <v>91.742677439352562</v>
      </c>
      <c r="GZ24" s="38">
        <v>83.230308736170997</v>
      </c>
    </row>
    <row r="25" spans="2:208"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row>
    <row r="26" spans="2:208"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row>
    <row r="27" spans="2:208"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c r="GX27" s="38">
        <v>445.47679008021606</v>
      </c>
      <c r="GY27" s="38">
        <v>496.92968248791863</v>
      </c>
      <c r="GZ27" s="38">
        <v>498.47277077154263</v>
      </c>
    </row>
    <row r="28" spans="2:208"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c r="GX28" s="38">
        <v>0</v>
      </c>
      <c r="GY28" s="38">
        <v>467.35798231615382</v>
      </c>
      <c r="GZ28" s="38">
        <v>0</v>
      </c>
    </row>
    <row r="29" spans="2:208"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row>
    <row r="30" spans="2:208"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c r="GX30" s="38">
        <v>4477.5209929309003</v>
      </c>
      <c r="GY30" s="38">
        <v>4421.074028341035</v>
      </c>
      <c r="GZ30" s="38">
        <v>4770.2263908769037</v>
      </c>
    </row>
    <row r="31" spans="2:208"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row>
    <row r="32" spans="2:208"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c r="GX32" s="38">
        <v>0</v>
      </c>
      <c r="GY32" s="38">
        <v>0</v>
      </c>
      <c r="GZ32" s="38">
        <v>0</v>
      </c>
    </row>
    <row r="33" spans="1:208"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c r="GX33" s="39">
        <v>32767.760933822326</v>
      </c>
      <c r="GY33" s="39">
        <v>32203.661040572682</v>
      </c>
      <c r="GZ33" s="39">
        <v>33444.759477262953</v>
      </c>
    </row>
    <row r="34" spans="1:208"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8" s="15" customFormat="1" ht="9">
      <c r="B35" s="48"/>
      <c r="EZ35" s="64"/>
      <c r="FA35" s="64"/>
    </row>
    <row r="36" spans="1:208"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8" s="15" customFormat="1" ht="9"/>
    <row r="38" spans="1:208"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8"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2025-04-21T16:12:02Z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