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C5F6A877-08F7-4194-B565-24B7E58F9C05}" xr6:coauthVersionLast="47" xr6:coauthVersionMax="47" xr10:uidLastSave="{00000000-0000-0000-0000-000000000000}"/>
  <bookViews>
    <workbookView xWindow="-120" yWindow="-120" windowWidth="29040" windowHeight="15840" tabRatio="779" activeTab="12"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'3_01'!$GL$2:$GX$37</definedName>
    <definedName name="_xlnm.Print_Area" localSheetId="5">'3_02'!$GL$2:$GX$37</definedName>
    <definedName name="_xlnm.Print_Area" localSheetId="6">'3_03'!$GL$2:$GX$37</definedName>
    <definedName name="_xlnm.Print_Area" localSheetId="7">'3_04'!$GL$2:$GX$37</definedName>
    <definedName name="_xlnm.Print_Area" localSheetId="8">'3_05'!$GL$2:$GX$37</definedName>
    <definedName name="_xlnm.Print_Area" localSheetId="9">'3_06'!$GL$2:$GX$37</definedName>
    <definedName name="_xlnm.Print_Area" localSheetId="10">'3_07'!$GL$2:$GX$37</definedName>
    <definedName name="_xlnm.Print_Area" localSheetId="11">'3_08'!$GL$2:$GX$37</definedName>
    <definedName name="_xlnm.Print_Area" localSheetId="12">'3_09'!$GL$2:$GX$37</definedName>
    <definedName name="_xlnm.Print_Area" localSheetId="13">'3_10'!$GL$2:$GX$37</definedName>
    <definedName name="_xlnm.Print_Area" localSheetId="14">'3_11'!$GL$2:$GX$37</definedName>
    <definedName name="_xlnm.Print_Area" localSheetId="15">'3_12'!$GL$2:$GX$37</definedName>
    <definedName name="_xlnm.Print_Area" localSheetId="16">'3_13'!$GL$2:$GX$37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X29" i="41" l="1"/>
  <c r="GX17" i="7" l="1"/>
  <c r="GX14" i="7"/>
  <c r="GX19" i="7"/>
  <c r="GX25" i="41"/>
  <c r="GX24" i="41"/>
  <c r="GX13" i="7"/>
  <c r="GX32" i="7"/>
  <c r="GX9" i="7"/>
  <c r="GX8" i="7"/>
  <c r="GX29" i="7"/>
  <c r="GX7" i="7"/>
  <c r="GX21" i="41"/>
  <c r="GX22" i="41"/>
  <c r="GX31" i="7"/>
  <c r="GX20" i="41"/>
  <c r="GX18" i="41"/>
  <c r="GX13" i="41"/>
  <c r="GX28" i="7"/>
  <c r="GX27" i="7"/>
  <c r="GW13" i="7"/>
  <c r="GX24" i="7"/>
  <c r="GX23" i="41"/>
  <c r="GX7" i="41"/>
  <c r="GX21" i="7"/>
  <c r="GX18" i="7"/>
  <c r="GX12" i="7"/>
  <c r="GX15" i="7"/>
  <c r="GX31" i="41"/>
  <c r="GX11" i="7"/>
  <c r="GX22" i="7"/>
  <c r="GX10" i="7"/>
  <c r="GX15" i="41"/>
  <c r="GX30" i="7"/>
  <c r="GX26" i="7"/>
  <c r="GX23" i="7"/>
  <c r="GX16" i="41"/>
  <c r="GX30" i="41"/>
  <c r="GX33" i="41"/>
  <c r="GX9" i="41"/>
  <c r="GX12" i="41"/>
  <c r="GX10" i="41"/>
  <c r="GX32" i="41"/>
  <c r="GX8" i="41"/>
  <c r="GX16" i="7"/>
  <c r="GX14" i="41"/>
  <c r="GX33" i="39"/>
  <c r="GX33" i="7" s="1"/>
  <c r="GX19" i="41"/>
  <c r="GX20" i="7"/>
  <c r="GX28" i="41"/>
  <c r="GX27" i="41"/>
  <c r="GX25" i="7"/>
  <c r="GX17" i="41"/>
  <c r="GX11" i="41"/>
  <c r="GX26" i="41"/>
  <c r="GU24" i="41"/>
  <c r="GU32" i="41"/>
  <c r="GV20" i="41"/>
  <c r="GW13" i="41"/>
  <c r="GV19" i="41"/>
  <c r="GU13" i="41"/>
  <c r="GU21" i="41"/>
  <c r="GU30" i="41"/>
  <c r="GT22" i="41"/>
  <c r="GW11" i="41"/>
  <c r="GV33" i="41"/>
  <c r="GV9" i="41"/>
  <c r="GU8" i="41"/>
  <c r="GU16" i="41"/>
  <c r="GV7" i="41"/>
  <c r="GU12" i="7"/>
  <c r="GU20" i="7"/>
  <c r="GU29" i="41"/>
  <c r="GV30" i="41"/>
  <c r="GV29" i="41"/>
  <c r="GW12" i="41"/>
  <c r="GW10" i="41"/>
  <c r="GW33" i="41"/>
  <c r="GW9" i="41"/>
  <c r="GW32" i="41"/>
  <c r="GW8" i="41"/>
  <c r="GV19" i="7"/>
  <c r="GW28" i="41"/>
  <c r="GW31" i="41"/>
  <c r="GW7" i="41"/>
  <c r="GW30" i="7"/>
  <c r="GW30" i="41"/>
  <c r="GU22" i="41"/>
  <c r="GW29" i="41"/>
  <c r="GV31" i="41"/>
  <c r="GW12" i="7"/>
  <c r="GV32" i="41"/>
  <c r="GW14" i="7"/>
  <c r="GV18" i="41"/>
  <c r="GW24" i="7"/>
  <c r="GU33" i="41"/>
  <c r="GV11" i="7"/>
  <c r="GW23" i="41"/>
  <c r="GV15" i="41"/>
  <c r="GW22" i="41"/>
  <c r="GV9" i="7"/>
  <c r="GW21" i="41"/>
  <c r="GV13" i="41"/>
  <c r="GV8" i="41"/>
  <c r="GW23" i="7"/>
  <c r="GV14" i="41"/>
  <c r="GT7" i="41"/>
  <c r="GU23" i="41"/>
  <c r="GU31" i="41"/>
  <c r="GV23" i="41"/>
  <c r="GV22" i="41"/>
  <c r="GV33" i="39"/>
  <c r="GV33" i="7" s="1"/>
  <c r="GV15" i="7"/>
  <c r="GV27" i="7"/>
  <c r="GU25" i="41"/>
  <c r="GV21" i="41"/>
  <c r="GV14" i="7"/>
  <c r="GV26" i="7"/>
  <c r="GU9" i="41"/>
  <c r="GV16" i="41"/>
  <c r="GV12" i="7"/>
  <c r="GV24" i="7"/>
  <c r="GW27" i="41"/>
  <c r="GW29" i="7"/>
  <c r="GW11" i="7"/>
  <c r="GU17" i="41"/>
  <c r="GV17" i="41"/>
  <c r="GV13" i="7"/>
  <c r="GV25" i="7"/>
  <c r="GV23" i="7"/>
  <c r="GW26" i="41"/>
  <c r="GW28" i="7"/>
  <c r="GW10" i="7"/>
  <c r="GV22" i="7"/>
  <c r="GW9" i="7"/>
  <c r="GW32" i="7"/>
  <c r="GW8" i="7"/>
  <c r="GV21" i="7"/>
  <c r="GU14" i="7"/>
  <c r="GU22" i="7"/>
  <c r="GT28" i="41"/>
  <c r="GV20" i="7"/>
  <c r="GW31" i="7"/>
  <c r="GW7" i="7"/>
  <c r="GT31" i="41"/>
  <c r="GT20" i="41"/>
  <c r="GU28" i="41"/>
  <c r="GT26" i="41"/>
  <c r="GU12" i="41"/>
  <c r="GU20" i="41"/>
  <c r="GU26" i="41"/>
  <c r="GU7" i="41"/>
  <c r="GU15" i="41"/>
  <c r="GV12" i="41"/>
  <c r="GU10" i="41"/>
  <c r="GU18" i="41"/>
  <c r="GV11" i="41"/>
  <c r="GW25" i="41"/>
  <c r="GW33" i="39"/>
  <c r="GW33" i="7" s="1"/>
  <c r="GW27" i="7"/>
  <c r="GT29" i="41"/>
  <c r="GV10" i="41"/>
  <c r="GW24" i="41"/>
  <c r="GW26" i="7"/>
  <c r="GT28" i="7"/>
  <c r="GU25" i="7"/>
  <c r="GT21" i="41"/>
  <c r="GW25" i="7"/>
  <c r="GV32" i="7"/>
  <c r="GV8" i="7"/>
  <c r="GW20" i="41"/>
  <c r="GW22" i="7"/>
  <c r="GW19" i="41"/>
  <c r="GW21" i="7"/>
  <c r="GV10" i="7"/>
  <c r="GU18" i="7"/>
  <c r="GV7" i="7"/>
  <c r="GU24" i="7"/>
  <c r="GU32" i="7"/>
  <c r="GU21" i="7"/>
  <c r="GV28" i="41"/>
  <c r="GW18" i="41"/>
  <c r="GW20" i="7"/>
  <c r="GV27" i="41"/>
  <c r="GW17" i="41"/>
  <c r="GW19" i="7"/>
  <c r="GU10" i="7"/>
  <c r="GV31" i="7"/>
  <c r="GU8" i="7"/>
  <c r="GU16" i="7"/>
  <c r="GV26" i="41"/>
  <c r="GW16" i="41"/>
  <c r="GW15" i="7"/>
  <c r="GW18" i="7"/>
  <c r="GV25" i="41"/>
  <c r="GV18" i="7"/>
  <c r="GV30" i="7"/>
  <c r="GW15" i="41"/>
  <c r="GW17" i="7"/>
  <c r="GU31" i="7"/>
  <c r="GT29" i="7"/>
  <c r="GU26" i="7"/>
  <c r="GU15" i="7"/>
  <c r="GU27" i="7"/>
  <c r="GV24" i="41"/>
  <c r="GV17" i="7"/>
  <c r="GV29" i="7"/>
  <c r="GW14" i="41"/>
  <c r="GW16" i="7"/>
  <c r="GU23" i="7"/>
  <c r="GV16" i="7"/>
  <c r="GV28" i="7"/>
  <c r="GT19" i="7"/>
  <c r="GU11" i="7"/>
  <c r="GU19" i="7"/>
  <c r="GT30" i="7"/>
  <c r="GU30" i="7"/>
  <c r="GT27" i="41"/>
  <c r="GU11" i="41"/>
  <c r="GU19" i="41"/>
  <c r="GU27" i="41"/>
  <c r="GT30" i="41"/>
  <c r="GU14" i="41"/>
  <c r="GT23" i="7"/>
  <c r="GU9" i="7"/>
  <c r="GU17" i="7"/>
  <c r="GU7" i="7"/>
  <c r="GU28" i="7"/>
  <c r="GT10" i="7"/>
  <c r="GU33" i="39"/>
  <c r="GU33" i="7" s="1"/>
  <c r="GU13" i="7"/>
  <c r="GU29" i="7"/>
  <c r="GT33" i="39"/>
  <c r="GT33" i="7" s="1"/>
  <c r="GT22" i="7"/>
  <c r="GT24" i="7"/>
  <c r="GT21" i="7"/>
  <c r="GT17" i="7"/>
  <c r="GT16" i="7"/>
  <c r="GT14" i="7"/>
  <c r="GT33" i="41"/>
  <c r="GT12" i="41"/>
  <c r="GT32" i="41"/>
  <c r="GT8" i="41"/>
  <c r="GT10" i="41"/>
  <c r="GR27" i="41"/>
  <c r="GT18" i="7"/>
  <c r="GT16" i="41"/>
  <c r="GT15" i="41"/>
  <c r="GT11" i="7"/>
  <c r="GT12" i="7"/>
  <c r="GT9" i="41"/>
  <c r="GT11" i="41"/>
  <c r="GT23" i="41"/>
  <c r="GT24" i="41"/>
  <c r="GT9" i="7"/>
  <c r="GT18" i="41"/>
  <c r="GT32" i="7"/>
  <c r="GT8" i="7"/>
  <c r="GT20" i="7"/>
  <c r="GT17" i="41"/>
  <c r="GT31" i="7"/>
  <c r="GT7" i="7"/>
  <c r="GT15" i="7"/>
  <c r="GT25" i="41"/>
  <c r="GT27" i="7"/>
  <c r="GT26" i="7"/>
  <c r="GT25" i="7"/>
  <c r="GT19" i="41"/>
  <c r="GT13" i="41"/>
  <c r="GT14" i="41"/>
  <c r="GT13" i="7"/>
  <c r="GS27" i="7"/>
  <c r="GS31" i="41"/>
  <c r="GS24" i="41"/>
  <c r="GQ8" i="41"/>
  <c r="GS19" i="7"/>
  <c r="GS18" i="41"/>
  <c r="GS19" i="41"/>
  <c r="GR24" i="41"/>
  <c r="GS32" i="41"/>
  <c r="GS8" i="41"/>
  <c r="GS7" i="41"/>
  <c r="GS28" i="7"/>
  <c r="GS20" i="7"/>
  <c r="GS26" i="41"/>
  <c r="GS9" i="7"/>
  <c r="GS25" i="41"/>
  <c r="GS11" i="7"/>
  <c r="GS25" i="7"/>
  <c r="GS23" i="41"/>
  <c r="GS17" i="7"/>
  <c r="GS20" i="41"/>
  <c r="GR29" i="41"/>
  <c r="GS16" i="41"/>
  <c r="GR7" i="41"/>
  <c r="GS15" i="41"/>
  <c r="GR19" i="7"/>
  <c r="GS10" i="41"/>
  <c r="GS9" i="41"/>
  <c r="GS23" i="7"/>
  <c r="GS26" i="7"/>
  <c r="GS29" i="7"/>
  <c r="GS32" i="7"/>
  <c r="GS8" i="7"/>
  <c r="GS14" i="7"/>
  <c r="GS31" i="7"/>
  <c r="GS33" i="41"/>
  <c r="GQ7" i="41"/>
  <c r="GR32" i="7"/>
  <c r="GR8" i="7"/>
  <c r="GR14" i="7"/>
  <c r="GS7"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8"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15" i="7"/>
  <c r="GK7" i="7"/>
  <c r="GK26" i="7"/>
  <c r="GK18" i="7"/>
  <c r="GK10" i="7"/>
  <c r="GK13" i="7"/>
  <c r="GK32" i="7"/>
  <c r="GK24" i="7"/>
  <c r="GK16" i="7"/>
  <c r="GK8" i="7"/>
  <c r="GK27" i="7"/>
  <c r="GK19" i="7"/>
  <c r="GK11" i="7"/>
  <c r="GK30" i="7"/>
  <c r="GK22" i="7"/>
  <c r="GK14" i="7"/>
  <c r="GJ27" i="7"/>
  <c r="GJ19" i="7"/>
  <c r="GJ11" i="7"/>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 r="GO33" i="39" l="1"/>
  <c r="GO33" i="7" s="1"/>
  <c r="GO12" i="45"/>
  <c r="GO12" i="41"/>
  <c r="GO12" i="43"/>
  <c r="GO12" i="7"/>
  <c r="GO12" i="44"/>
</calcChain>
</file>

<file path=xl/sharedStrings.xml><?xml version="1.0" encoding="utf-8"?>
<sst xmlns="http://schemas.openxmlformats.org/spreadsheetml/2006/main" count="15482" uniqueCount="229">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</sst>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110289</xdr:colOff>
      <xdr:row>2</xdr:row>
      <xdr:rowOff>80211</xdr:rowOff>
    </xdr:from>
    <xdr:to>
      <xdr:col>194</xdr:col>
      <xdr:colOff>437378</xdr:colOff>
      <xdr:row>4</xdr:row>
      <xdr:rowOff>50130</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83815" y="501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80212</xdr:colOff>
      <xdr:row>2</xdr:row>
      <xdr:rowOff>80211</xdr:rowOff>
    </xdr:from>
    <xdr:to>
      <xdr:col>194</xdr:col>
      <xdr:colOff>407301</xdr:colOff>
      <xdr:row>4</xdr:row>
      <xdr:rowOff>50130</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83817" y="501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100264</xdr:colOff>
      <xdr:row>1</xdr:row>
      <xdr:rowOff>190500</xdr:rowOff>
    </xdr:from>
    <xdr:to>
      <xdr:col>194</xdr:col>
      <xdr:colOff>427353</xdr:colOff>
      <xdr:row>3</xdr:row>
      <xdr:rowOff>160420</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203869" y="4010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90236</xdr:colOff>
      <xdr:row>2</xdr:row>
      <xdr:rowOff>1</xdr:rowOff>
    </xdr:from>
    <xdr:to>
      <xdr:col>194</xdr:col>
      <xdr:colOff>417326</xdr:colOff>
      <xdr:row>3</xdr:row>
      <xdr:rowOff>180473</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43447" y="42110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90237</xdr:colOff>
      <xdr:row>1</xdr:row>
      <xdr:rowOff>190500</xdr:rowOff>
    </xdr:from>
    <xdr:to>
      <xdr:col>194</xdr:col>
      <xdr:colOff>417326</xdr:colOff>
      <xdr:row>3</xdr:row>
      <xdr:rowOff>160420</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93842" y="4010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50132</xdr:colOff>
      <xdr:row>2</xdr:row>
      <xdr:rowOff>0</xdr:rowOff>
    </xdr:from>
    <xdr:to>
      <xdr:col>194</xdr:col>
      <xdr:colOff>377221</xdr:colOff>
      <xdr:row>3</xdr:row>
      <xdr:rowOff>180472</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3737" y="4211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80210</xdr:colOff>
      <xdr:row>2</xdr:row>
      <xdr:rowOff>20053</xdr:rowOff>
    </xdr:from>
    <xdr:to>
      <xdr:col>194</xdr:col>
      <xdr:colOff>407299</xdr:colOff>
      <xdr:row>3</xdr:row>
      <xdr:rowOff>200525</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83815" y="4411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70183</xdr:colOff>
      <xdr:row>2</xdr:row>
      <xdr:rowOff>80212</xdr:rowOff>
    </xdr:from>
    <xdr:to>
      <xdr:col>194</xdr:col>
      <xdr:colOff>397272</xdr:colOff>
      <xdr:row>4</xdr:row>
      <xdr:rowOff>50131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73788" y="50131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70185</xdr:colOff>
      <xdr:row>1</xdr:row>
      <xdr:rowOff>190498</xdr:rowOff>
    </xdr:from>
    <xdr:to>
      <xdr:col>194</xdr:col>
      <xdr:colOff>397274</xdr:colOff>
      <xdr:row>3</xdr:row>
      <xdr:rowOff>160418</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73790" y="40105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80212</xdr:colOff>
      <xdr:row>2</xdr:row>
      <xdr:rowOff>90236</xdr:rowOff>
    </xdr:from>
    <xdr:to>
      <xdr:col>194</xdr:col>
      <xdr:colOff>407301</xdr:colOff>
      <xdr:row>4</xdr:row>
      <xdr:rowOff>60155</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83817" y="51134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40105</xdr:colOff>
      <xdr:row>1</xdr:row>
      <xdr:rowOff>190499</xdr:rowOff>
    </xdr:from>
    <xdr:to>
      <xdr:col>194</xdr:col>
      <xdr:colOff>367194</xdr:colOff>
      <xdr:row>3</xdr:row>
      <xdr:rowOff>160419</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43710" y="350920"/>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90238</xdr:colOff>
      <xdr:row>2</xdr:row>
      <xdr:rowOff>60159</xdr:rowOff>
    </xdr:from>
    <xdr:to>
      <xdr:col>194</xdr:col>
      <xdr:colOff>417327</xdr:colOff>
      <xdr:row>4</xdr:row>
      <xdr:rowOff>30078</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93843" y="48126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50131</xdr:colOff>
      <xdr:row>2</xdr:row>
      <xdr:rowOff>100263</xdr:rowOff>
    </xdr:from>
    <xdr:to>
      <xdr:col>194</xdr:col>
      <xdr:colOff>377220</xdr:colOff>
      <xdr:row>4</xdr:row>
      <xdr:rowOff>70182</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3736" y="5213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X42"/>
  <sheetViews>
    <sheetView zoomScale="95" zoomScaleNormal="95" workbookViewId="0">
      <pane xSplit="2" ySplit="6" topLeftCell="GE7" activePane="bottomRight" state="frozenSplit"/>
      <selection activeCell="GZ6" sqref="GZ6"/>
      <selection pane="topRight" activeCell="GZ6" sqref="GZ6"/>
      <selection pane="bottomLeft" activeCell="GZ6" sqref="GZ6"/>
      <selection pane="bottomRight" activeCell="GY13" sqref="GY13"/>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6" width="9.7109375" style="22" customWidth="1"/>
    <col min="207" max="16384" width="11.42578125" style="22"/>
  </cols>
  <sheetData>
    <row r="1" spans="1:206"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c r="GW7" s="32">
        <f>IFERROR('3_02'!GW7+'3_03'!GW7+'3_04'!GW7+'3_05'!GW7+'3_06'!GW7+'3_07'!GW7+'3_08'!GW7+'3_09'!GW7,"ND")</f>
        <v>824273.32135300001</v>
      </c>
      <c r="GX7" s="32">
        <f>IFERROR('3_02'!GX7+'3_03'!GX7+'3_04'!GX7+'3_05'!GX7+'3_06'!GX7+'3_07'!GX7+'3_08'!GX7+'3_09'!GX7,"ND")</f>
        <v>748568.62205000001</v>
      </c>
    </row>
    <row r="8" spans="1:206"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c r="GW8" s="32">
        <f>IFERROR('3_02'!GW8+'3_03'!GW8+'3_04'!GW8+'3_05'!GW8+'3_06'!GW8+'3_07'!GW8+'3_08'!GW8+'3_09'!GW8,"ND")</f>
        <v>708287.38262100006</v>
      </c>
      <c r="GX8" s="32">
        <f>IFERROR('3_02'!GX8+'3_03'!GX8+'3_04'!GX8+'3_05'!GX8+'3_06'!GX8+'3_07'!GX8+'3_08'!GX8+'3_09'!GX8,"ND")</f>
        <v>703008.19352900004</v>
      </c>
    </row>
    <row r="9" spans="1:206"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c r="GW9" s="32">
        <f>IFERROR('3_02'!GW9+'3_03'!GW9+'3_04'!GW9+'3_05'!GW9+'3_06'!GW9+'3_07'!GW9+'3_08'!GW9+'3_09'!GW9,"ND")</f>
        <v>2253940.4846259998</v>
      </c>
      <c r="GX9" s="32">
        <f>IFERROR('3_02'!GX9+'3_03'!GX9+'3_04'!GX9+'3_05'!GX9+'3_06'!GX9+'3_07'!GX9+'3_08'!GX9+'3_09'!GX9,"ND")</f>
        <v>2221810.5588710001</v>
      </c>
    </row>
    <row r="10" spans="1:206"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c r="GW10" s="32">
        <f>IFERROR('3_02'!GW10+'3_03'!GW10+'3_04'!GW10+'3_05'!GW10+'3_06'!GW10+'3_07'!GW10+'3_08'!GW10+'3_09'!GW10,"ND")</f>
        <v>4637052.1874259999</v>
      </c>
      <c r="GX10" s="32">
        <f>IFERROR('3_02'!GX10+'3_03'!GX10+'3_04'!GX10+'3_05'!GX10+'3_06'!GX10+'3_07'!GX10+'3_08'!GX10+'3_09'!GX10,"ND")</f>
        <v>4857601.4038159987</v>
      </c>
    </row>
    <row r="11" spans="1:206"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c r="GW11" s="32">
        <f>IFERROR('3_02'!GW11+'3_03'!GW11+'3_04'!GW11+'3_05'!GW11+'3_06'!GW11+'3_07'!GW11+'3_08'!GW11+'3_09'!GW11,"ND")</f>
        <v>5115679.945638</v>
      </c>
      <c r="GX11" s="32">
        <f>IFERROR('3_02'!GX11+'3_03'!GX11+'3_04'!GX11+'3_05'!GX11+'3_06'!GX11+'3_07'!GX11+'3_08'!GX11+'3_09'!GX11,"ND")</f>
        <v>5226123.1670749998</v>
      </c>
    </row>
    <row r="12" spans="1:206"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c r="GW12" s="32" t="str">
        <f>IFERROR('3_02'!GW12+'3_03'!GW12+'3_04'!GW12+'3_05'!GW12+'3_06'!GW12+'3_07'!GW12+'3_08'!GW12+'3_09'!GW12,"ND")</f>
        <v>ND</v>
      </c>
      <c r="GX12" s="32" t="str">
        <f>IFERROR('3_02'!GX12+'3_03'!GX12+'3_04'!GX12+'3_05'!GX12+'3_06'!GX12+'3_07'!GX12+'3_08'!GX12+'3_09'!GX12,"ND")</f>
        <v>ND</v>
      </c>
    </row>
    <row r="13" spans="1:206"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c r="GW13" s="32">
        <f>IFERROR('3_02'!GW13+'3_03'!GW13+'3_04'!GW13+'3_05'!GW13+'3_06'!GW13+'3_07'!GW13+'3_08'!GW13+'3_09'!GW13,"ND")</f>
        <v>9812316.893178001</v>
      </c>
      <c r="GX13" s="32">
        <f>IFERROR('3_02'!GX13+'3_03'!GX13+'3_04'!GX13+'3_05'!GX13+'3_06'!GX13+'3_07'!GX13+'3_08'!GX13+'3_09'!GX13,"ND")</f>
        <v>9954766.0043610018</v>
      </c>
    </row>
    <row r="14" spans="1:206"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c r="GW14" s="32" t="str">
        <f>IFERROR('3_02'!GW14+'3_03'!GW14+'3_04'!GW14+'3_05'!GW14+'3_06'!GW14+'3_07'!GW14+'3_08'!GW14+'3_09'!GW14,"ND")</f>
        <v>ND</v>
      </c>
      <c r="GX14" s="32" t="str">
        <f>IFERROR('3_02'!GX14+'3_03'!GX14+'3_04'!GX14+'3_05'!GX14+'3_06'!GX14+'3_07'!GX14+'3_08'!GX14+'3_09'!GX14,"ND")</f>
        <v>ND</v>
      </c>
    </row>
    <row r="15" spans="1:206"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c r="GW15" s="32">
        <f>IFERROR('3_02'!GW15+'3_03'!GW15+'3_04'!GW15+'3_05'!GW15+'3_06'!GW15+'3_07'!GW15+'3_08'!GW15+'3_09'!GW15,"ND")</f>
        <v>999737.91034299997</v>
      </c>
      <c r="GX15" s="32">
        <f>IFERROR('3_02'!GX15+'3_03'!GX15+'3_04'!GX15+'3_05'!GX15+'3_06'!GX15+'3_07'!GX15+'3_08'!GX15+'3_09'!GX15,"ND")</f>
        <v>879315.58880500006</v>
      </c>
    </row>
    <row r="16" spans="1:206"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c r="GW16" s="32">
        <f>IFERROR('3_02'!GW16+'3_03'!GW16+'3_04'!GW16+'3_05'!GW16+'3_06'!GW16+'3_07'!GW16+'3_08'!GW16+'3_09'!GW16,"ND")</f>
        <v>264262.96998699999</v>
      </c>
      <c r="GX16" s="32">
        <f>IFERROR('3_02'!GX16+'3_03'!GX16+'3_04'!GX16+'3_05'!GX16+'3_06'!GX16+'3_07'!GX16+'3_08'!GX16+'3_09'!GX16,"ND")</f>
        <v>276592.22868399997</v>
      </c>
    </row>
    <row r="17" spans="1:206"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c r="GW17" s="32">
        <f>IFERROR('3_02'!GW17+'3_03'!GW17+'3_04'!GW17+'3_05'!GW17+'3_06'!GW17+'3_07'!GW17+'3_08'!GW17+'3_09'!GW17,"ND")</f>
        <v>2484371.0378049999</v>
      </c>
      <c r="GX17" s="32">
        <f>IFERROR('3_02'!GX17+'3_03'!GX17+'3_04'!GX17+'3_05'!GX17+'3_06'!GX17+'3_07'!GX17+'3_08'!GX17+'3_09'!GX17,"ND")</f>
        <v>2676423.8641329999</v>
      </c>
    </row>
    <row r="18" spans="1:206"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c r="GW18" s="32" t="str">
        <f>IFERROR('3_02'!GW18+'3_03'!GW18+'3_04'!GW18+'3_05'!GW18+'3_06'!GW18+'3_07'!GW18+'3_08'!GW18+'3_09'!GW18,"ND")</f>
        <v>ND</v>
      </c>
      <c r="GX18" s="32" t="str">
        <f>IFERROR('3_02'!GX18+'3_03'!GX18+'3_04'!GX18+'3_05'!GX18+'3_06'!GX18+'3_07'!GX18+'3_08'!GX18+'3_09'!GX18,"ND")</f>
        <v>ND</v>
      </c>
    </row>
    <row r="19" spans="1:206"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c r="GW19" s="32" t="str">
        <f>IFERROR('3_02'!GW19+'3_03'!GW19+'3_04'!GW19+'3_05'!GW19+'3_06'!GW19+'3_07'!GW19+'3_08'!GW19+'3_09'!GW19,"ND")</f>
        <v>ND</v>
      </c>
      <c r="GX19" s="32" t="str">
        <f>IFERROR('3_02'!GX19+'3_03'!GX19+'3_04'!GX19+'3_05'!GX19+'3_06'!GX19+'3_07'!GX19+'3_08'!GX19+'3_09'!GX19,"ND")</f>
        <v>ND</v>
      </c>
    </row>
    <row r="20" spans="1:206"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c r="GW20" s="32">
        <f>IFERROR('3_02'!GW20+'3_03'!GW20+'3_04'!GW20+'3_05'!GW20+'3_06'!GW20+'3_07'!GW20+'3_08'!GW20+'3_09'!GW20,"ND")</f>
        <v>205906.29750399999</v>
      </c>
      <c r="GX20" s="32">
        <f>IFERROR('3_02'!GX20+'3_03'!GX20+'3_04'!GX20+'3_05'!GX20+'3_06'!GX20+'3_07'!GX20+'3_08'!GX20+'3_09'!GX20,"ND")</f>
        <v>200796.16973599998</v>
      </c>
    </row>
    <row r="21" spans="1:206"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c r="GW21" s="32">
        <f>IFERROR('3_02'!GW21+'3_03'!GW21+'3_04'!GW21+'3_05'!GW21+'3_06'!GW21+'3_07'!GW21+'3_08'!GW21+'3_09'!GW21,"ND")</f>
        <v>6500223.1400120007</v>
      </c>
      <c r="GX21" s="32">
        <f>IFERROR('3_02'!GX21+'3_03'!GX21+'3_04'!GX21+'3_05'!GX21+'3_06'!GX21+'3_07'!GX21+'3_08'!GX21+'3_09'!GX21,"ND")</f>
        <v>6650404.8774789991</v>
      </c>
    </row>
    <row r="22" spans="1:206"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c r="GW22" s="32">
        <f>IFERROR('3_02'!GW22+'3_03'!GW22+'3_04'!GW22+'3_05'!GW22+'3_06'!GW22+'3_07'!GW22+'3_08'!GW22+'3_09'!GW22,"ND")</f>
        <v>875937.87341</v>
      </c>
      <c r="GX22" s="32">
        <f>IFERROR('3_02'!GX22+'3_03'!GX22+'3_04'!GX22+'3_05'!GX22+'3_06'!GX22+'3_07'!GX22+'3_08'!GX22+'3_09'!GX22,"ND")</f>
        <v>919844.54489500006</v>
      </c>
    </row>
    <row r="23" spans="1:206"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
        <v>65</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c r="GW23" s="32" t="str">
        <f>IFERROR('3_02'!GW23+'3_03'!GW23+'3_04'!GW23+'3_05'!GW23+'3_06'!GW23+'3_07'!GW23+'3_08'!GW23+'3_09'!GW23,"ND")</f>
        <v>ND</v>
      </c>
      <c r="GX23" s="32" t="str">
        <f>IFERROR('3_02'!GX23+'3_03'!GX23+'3_04'!GX23+'3_05'!GX23+'3_06'!GX23+'3_07'!GX23+'3_08'!GX23+'3_09'!GX23,"ND")</f>
        <v>ND</v>
      </c>
    </row>
    <row r="24" spans="1:206"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c r="GW24" s="32">
        <f>IFERROR('3_02'!GW24+'3_03'!GW24+'3_04'!GW24+'3_05'!GW24+'3_06'!GW24+'3_07'!GW24+'3_08'!GW24+'3_09'!GW24,"ND")</f>
        <v>0</v>
      </c>
      <c r="GX24" s="32">
        <f>IFERROR('3_02'!GX24+'3_03'!GX24+'3_04'!GX24+'3_05'!GX24+'3_06'!GX24+'3_07'!GX24+'3_08'!GX24+'3_09'!GX24,"ND")</f>
        <v>0</v>
      </c>
    </row>
    <row r="25" spans="1:206"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c r="GW25" s="32" t="str">
        <f>IFERROR('3_02'!GW25+'3_03'!GW25+'3_04'!GW25+'3_05'!GW25+'3_06'!GW25+'3_07'!GW25+'3_08'!GW25+'3_09'!GW25,"ND")</f>
        <v>ND</v>
      </c>
      <c r="GX25" s="32" t="str">
        <f>IFERROR('3_02'!GX25+'3_03'!GX25+'3_04'!GX25+'3_05'!GX25+'3_06'!GX25+'3_07'!GX25+'3_08'!GX25+'3_09'!GX25,"ND")</f>
        <v>ND</v>
      </c>
    </row>
    <row r="26" spans="1:206"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c r="GW26" s="32" t="str">
        <f>IFERROR('3_02'!GW26+'3_03'!GW26+'3_04'!GW26+'3_05'!GW26+'3_06'!GW26+'3_07'!GW26+'3_08'!GW26+'3_09'!GW26,"ND")</f>
        <v>ND</v>
      </c>
      <c r="GX26" s="32" t="str">
        <f>IFERROR('3_02'!GX26+'3_03'!GX26+'3_04'!GX26+'3_05'!GX26+'3_06'!GX26+'3_07'!GX26+'3_08'!GX26+'3_09'!GX26,"ND")</f>
        <v>ND</v>
      </c>
    </row>
    <row r="27" spans="1:206"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c r="GW27" s="32">
        <f>IFERROR('3_02'!GW27+'3_03'!GW27+'3_04'!GW27+'3_05'!GW27+'3_06'!GW27+'3_07'!GW27+'3_08'!GW27+'3_09'!GW27,"ND")</f>
        <v>368141.044528</v>
      </c>
      <c r="GX27" s="32">
        <f>IFERROR('3_02'!GX27+'3_03'!GX27+'3_04'!GX27+'3_05'!GX27+'3_06'!GX27+'3_07'!GX27+'3_08'!GX27+'3_09'!GX27,"ND")</f>
        <v>418231.21500700002</v>
      </c>
    </row>
    <row r="28" spans="1:206"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c r="GW28" s="32">
        <f>IFERROR('3_02'!GW28+'3_03'!GW28+'3_04'!GW28+'3_05'!GW28+'3_06'!GW28+'3_07'!GW28+'3_08'!GW28+'3_09'!GW28,"ND")</f>
        <v>314204.46792700002</v>
      </c>
      <c r="GX28" s="32">
        <f>IFERROR('3_02'!GX28+'3_03'!GX28+'3_04'!GX28+'3_05'!GX28+'3_06'!GX28+'3_07'!GX28+'3_08'!GX28+'3_09'!GX28,"ND")</f>
        <v>360987.03587200004</v>
      </c>
    </row>
    <row r="29" spans="1:206"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c r="GW29" s="32" t="str">
        <f>IFERROR('3_02'!GW29+'3_03'!GW29+'3_04'!GW29+'3_05'!GW29+'3_06'!GW29+'3_07'!GW29+'3_08'!GW29+'3_09'!GW29,"ND")</f>
        <v>ND</v>
      </c>
      <c r="GX29" s="32" t="str">
        <f>IFERROR('3_02'!GX29+'3_03'!GX29+'3_04'!GX29+'3_05'!GX29+'3_06'!GX29+'3_07'!GX29+'3_08'!GX29+'3_09'!GX29,"ND")</f>
        <v>ND</v>
      </c>
    </row>
    <row r="30" spans="1:206"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c r="GW30" s="32">
        <f>IFERROR('3_02'!GW30+'3_03'!GW30+'3_04'!GW30+'3_05'!GW30+'3_06'!GW30+'3_07'!GW30+'3_08'!GW30+'3_09'!GW30,"ND")</f>
        <v>2056506.078402</v>
      </c>
      <c r="GX30" s="32">
        <f>IFERROR('3_02'!GX30+'3_03'!GX30+'3_04'!GX30+'3_05'!GX30+'3_06'!GX30+'3_07'!GX30+'3_08'!GX30+'3_09'!GX30,"ND")</f>
        <v>2061749.9116209999</v>
      </c>
    </row>
    <row r="31" spans="1:206"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c r="GW31" s="32" t="str">
        <f>IFERROR('3_02'!GW31+'3_03'!GW31+'3_04'!GW31+'3_05'!GW31+'3_06'!GW31+'3_07'!GW31+'3_08'!GW31+'3_09'!GW31,"ND")</f>
        <v>ND</v>
      </c>
      <c r="GX31" s="32" t="str">
        <f>IFERROR('3_02'!GX31+'3_03'!GX31+'3_04'!GX31+'3_05'!GX31+'3_06'!GX31+'3_07'!GX31+'3_08'!GX31+'3_09'!GX31,"ND")</f>
        <v>ND</v>
      </c>
    </row>
    <row r="32" spans="1:206"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c r="GW32" s="32">
        <f>IFERROR('3_02'!GW32+'3_03'!GW32+'3_04'!GW32+'3_05'!GW32+'3_06'!GW32+'3_07'!GW32+'3_08'!GW32+'3_09'!GW32,"ND")</f>
        <v>80356.316306000008</v>
      </c>
      <c r="GX32" s="32">
        <f>IFERROR('3_02'!GX32+'3_03'!GX32+'3_04'!GX32+'3_05'!GX32+'3_06'!GX32+'3_07'!GX32+'3_08'!GX32+'3_09'!GX32,"ND")</f>
        <v>69895.281545000005</v>
      </c>
    </row>
    <row r="33" spans="1:206"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c r="GW33" s="33">
        <f>IFERROR('3_02'!GW33+'3_03'!GW33+'3_04'!GW33+'3_05'!GW33+'3_06'!GW33+'3_07'!GW33+'3_08'!GW33+'3_09'!GW33,"ND")</f>
        <v>37501197.351066001</v>
      </c>
      <c r="GX33" s="33">
        <f>IFERROR('3_02'!GX33+'3_03'!GX33+'3_04'!GX33+'3_05'!GX33+'3_06'!GX33+'3_07'!GX33+'3_08'!GX33+'3_09'!GX33,"ND")</f>
        <v>38226118.667478994</v>
      </c>
    </row>
    <row r="34" spans="1:206" ht="2.1" customHeight="1">
      <c r="A34" s="22"/>
    </row>
    <row r="35" spans="1:206"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X42"/>
  <sheetViews>
    <sheetView zoomScale="95" zoomScaleNormal="95" workbookViewId="0">
      <pane xSplit="2" ySplit="6" topLeftCell="GD7" activePane="bottomRight" state="frozenSplit"/>
      <selection activeCell="GW13" sqref="GW13"/>
      <selection pane="topRight" activeCell="GW13" sqref="GW13"/>
      <selection pane="bottomLeft" activeCell="GW13" sqref="GW13"/>
      <selection pane="bottomRight" activeCell="GO13" sqref="GO13"/>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c r="GT7" s="32">
        <v>0</v>
      </c>
      <c r="GU7" s="32">
        <v>0</v>
      </c>
      <c r="GV7" s="32">
        <v>0</v>
      </c>
      <c r="GW7" s="32">
        <v>99912.077372</v>
      </c>
      <c r="GX7" s="32">
        <v>0</v>
      </c>
    </row>
    <row r="8" spans="1:20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c r="GT8" s="32">
        <v>45365.046961</v>
      </c>
      <c r="GU8" s="32">
        <v>79938.432950000002</v>
      </c>
      <c r="GV8" s="32">
        <v>64891.472300000001</v>
      </c>
      <c r="GW8" s="32">
        <v>29991.602351000001</v>
      </c>
      <c r="GX8" s="32">
        <v>50063.900881000001</v>
      </c>
    </row>
    <row r="9" spans="1:206"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c r="GT9" s="32">
        <v>210953.466059</v>
      </c>
      <c r="GU9" s="32">
        <v>44938.448442000001</v>
      </c>
      <c r="GV9" s="32">
        <v>187043.15072999999</v>
      </c>
      <c r="GW9" s="32">
        <v>147528.87074099999</v>
      </c>
      <c r="GX9" s="32">
        <v>113104.07464000001</v>
      </c>
    </row>
    <row r="10" spans="1:206"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c r="GT10" s="32">
        <v>1905990.289137</v>
      </c>
      <c r="GU10" s="32">
        <v>1166741.7643840001</v>
      </c>
      <c r="GV10" s="32">
        <v>1107574.2852650001</v>
      </c>
      <c r="GW10" s="32">
        <v>1048693.4492339999</v>
      </c>
      <c r="GX10" s="32">
        <v>1207325.4454590001</v>
      </c>
    </row>
    <row r="11" spans="1:206"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c r="GT11" s="32">
        <v>215.36285599999999</v>
      </c>
      <c r="GU11" s="32">
        <v>222.05419699999999</v>
      </c>
      <c r="GV11" s="32">
        <v>216.17804699999999</v>
      </c>
      <c r="GW11" s="32">
        <v>219.751137</v>
      </c>
      <c r="GX11" s="32">
        <v>217.23763199999999</v>
      </c>
    </row>
    <row r="12" spans="1:20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row>
    <row r="13" spans="1:206"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c r="GT13" s="32">
        <v>3337134.772072</v>
      </c>
      <c r="GU13" s="32">
        <v>3775738.6048119999</v>
      </c>
      <c r="GV13" s="32">
        <v>5941580.2873050002</v>
      </c>
      <c r="GW13" s="32">
        <v>5380882.1115800003</v>
      </c>
      <c r="GX13" s="32">
        <v>5287463.2051060004</v>
      </c>
    </row>
    <row r="14" spans="1:20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c r="GT15" s="32">
        <v>532514.58267699997</v>
      </c>
      <c r="GU15" s="32">
        <v>609948.52324400004</v>
      </c>
      <c r="GV15" s="32">
        <v>362397.802907</v>
      </c>
      <c r="GW15" s="32">
        <v>564228.85051000002</v>
      </c>
      <c r="GX15" s="32">
        <v>438245.21034400002</v>
      </c>
    </row>
    <row r="16" spans="1:206"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c r="GT16" s="32">
        <v>0</v>
      </c>
      <c r="GU16" s="32">
        <v>0</v>
      </c>
      <c r="GV16" s="32">
        <v>0</v>
      </c>
      <c r="GW16" s="32">
        <v>0</v>
      </c>
      <c r="GX16" s="32">
        <v>0</v>
      </c>
    </row>
    <row r="17" spans="2:206"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c r="GT17" s="32">
        <v>548.19635400000004</v>
      </c>
      <c r="GU17" s="32">
        <v>565.22886000000005</v>
      </c>
      <c r="GV17" s="32">
        <v>550.28873299999998</v>
      </c>
      <c r="GW17" s="32">
        <v>599732.01435499999</v>
      </c>
      <c r="GX17" s="32">
        <v>749888.466961</v>
      </c>
    </row>
    <row r="18" spans="2:206"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c r="GT20" s="32">
        <v>94920.135874</v>
      </c>
      <c r="GU20" s="32">
        <v>74935.988507999995</v>
      </c>
      <c r="GV20" s="32">
        <v>54935.565610999998</v>
      </c>
      <c r="GW20" s="32">
        <v>23987.320162</v>
      </c>
      <c r="GX20" s="32">
        <v>21980.712026000001</v>
      </c>
    </row>
    <row r="21" spans="2:206"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c r="GT21" s="32">
        <v>0</v>
      </c>
      <c r="GU21" s="32">
        <v>0</v>
      </c>
      <c r="GV21" s="32">
        <v>0</v>
      </c>
      <c r="GW21" s="32">
        <v>61973.683233000003</v>
      </c>
      <c r="GX21" s="32">
        <v>199903.15281699999</v>
      </c>
    </row>
    <row r="22" spans="2:206"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c r="GT22" s="32">
        <v>878210.136466</v>
      </c>
      <c r="GU22" s="32">
        <v>889094.82731399999</v>
      </c>
      <c r="GV22" s="32">
        <v>810951.99438799999</v>
      </c>
      <c r="GW22" s="32">
        <v>551027.15013800003</v>
      </c>
      <c r="GX22" s="32">
        <v>584917.71281599998</v>
      </c>
    </row>
    <row r="23" spans="2:206"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c r="GT27" s="32">
        <v>133215.515025</v>
      </c>
      <c r="GU27" s="32">
        <v>198611.30474299999</v>
      </c>
      <c r="GV27" s="32">
        <v>142813.10682799999</v>
      </c>
      <c r="GW27" s="32">
        <v>125437.49443599999</v>
      </c>
      <c r="GX27" s="32">
        <v>149865.965</v>
      </c>
    </row>
    <row r="28" spans="2:206"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c r="GT28" s="32">
        <v>658.63674300000002</v>
      </c>
      <c r="GU28" s="32">
        <v>663.12455499999999</v>
      </c>
      <c r="GV28" s="32">
        <v>665.742391</v>
      </c>
      <c r="GW28" s="32">
        <v>671.97668699999997</v>
      </c>
      <c r="GX28" s="32">
        <v>676.77435800000001</v>
      </c>
    </row>
    <row r="29" spans="2:206"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c r="GT30" s="32">
        <v>0</v>
      </c>
      <c r="GU30" s="32">
        <v>0</v>
      </c>
      <c r="GV30" s="32">
        <v>0</v>
      </c>
      <c r="GW30" s="32">
        <v>0</v>
      </c>
      <c r="GX30" s="32">
        <v>0</v>
      </c>
    </row>
    <row r="31" spans="2:206"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row>
    <row r="33" spans="1:206"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c r="GT33" s="33">
        <v>7139726.1402240004</v>
      </c>
      <c r="GU33" s="33">
        <v>6841398.3020090004</v>
      </c>
      <c r="GV33" s="33">
        <v>8673619.8745050002</v>
      </c>
      <c r="GW33" s="33">
        <v>8634286.3519360013</v>
      </c>
      <c r="GX33" s="33">
        <v>8803651.8580400012</v>
      </c>
    </row>
    <row r="34" spans="1:206"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X42"/>
  <sheetViews>
    <sheetView zoomScale="95" zoomScaleNormal="95" workbookViewId="0">
      <pane xSplit="2" ySplit="6" topLeftCell="GC9" activePane="bottomRight" state="frozenSplit"/>
      <selection activeCell="GW13" sqref="GW13"/>
      <selection pane="topRight" activeCell="GW13" sqref="GW13"/>
      <selection pane="bottomLeft" activeCell="GW13" sqref="GW13"/>
      <selection pane="bottomRight" activeCell="GO13" sqref="GO1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6" width="9.7109375" style="22" customWidth="1"/>
    <col min="207" max="16384" width="11.42578125" style="22"/>
  </cols>
  <sheetData>
    <row r="1" spans="1:20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c r="GT7" s="32">
        <v>723363.59974199999</v>
      </c>
      <c r="GU7" s="32">
        <v>752843.50824700005</v>
      </c>
      <c r="GV7" s="32">
        <v>664571.94453600002</v>
      </c>
      <c r="GW7" s="32">
        <v>660193.61657900002</v>
      </c>
      <c r="GX7" s="32">
        <v>685930.76272999996</v>
      </c>
    </row>
    <row r="8" spans="1:20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c r="GT8" s="32">
        <v>247855.95764400001</v>
      </c>
      <c r="GU8" s="32">
        <v>249793.64486</v>
      </c>
      <c r="GV8" s="32">
        <v>393096.90409899998</v>
      </c>
      <c r="GW8" s="32">
        <v>388157.64835899998</v>
      </c>
      <c r="GX8" s="32">
        <v>334360.974804</v>
      </c>
    </row>
    <row r="9" spans="1:206"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c r="GT9" s="32">
        <v>1745832.9287340001</v>
      </c>
      <c r="GU9" s="32">
        <v>1824435.261005</v>
      </c>
      <c r="GV9" s="32">
        <v>1657287.1352289999</v>
      </c>
      <c r="GW9" s="32">
        <v>1763177.547829</v>
      </c>
      <c r="GX9" s="32">
        <v>1777565.653045</v>
      </c>
    </row>
    <row r="10" spans="1:206"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c r="GT10" s="32">
        <v>1768563.8800949999</v>
      </c>
      <c r="GU10" s="32">
        <v>1759212.991898</v>
      </c>
      <c r="GV10" s="32">
        <v>1730033.0047800001</v>
      </c>
      <c r="GW10" s="32">
        <v>1863113.042538</v>
      </c>
      <c r="GX10" s="32">
        <v>1862939.6896609999</v>
      </c>
    </row>
    <row r="11" spans="1:206"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c r="GT11" s="32">
        <v>4662550.3671340002</v>
      </c>
      <c r="GU11" s="32">
        <v>4976843.2653409997</v>
      </c>
      <c r="GV11" s="32">
        <v>4671804.3878539996</v>
      </c>
      <c r="GW11" s="32">
        <v>4764183.7269850001</v>
      </c>
      <c r="GX11" s="32">
        <v>4715033.9908729997</v>
      </c>
    </row>
    <row r="12" spans="1:20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row>
    <row r="13" spans="1:206"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c r="GT13" s="32">
        <v>385899.364519</v>
      </c>
      <c r="GU13" s="32">
        <v>272512.51726300002</v>
      </c>
      <c r="GV13" s="32">
        <v>495314.58269100002</v>
      </c>
      <c r="GW13" s="32">
        <v>841187.32357899996</v>
      </c>
      <c r="GX13" s="32">
        <v>895081.36886499997</v>
      </c>
    </row>
    <row r="14" spans="1:20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c r="GT15" s="32">
        <v>191942.19446100001</v>
      </c>
      <c r="GU15" s="32">
        <v>172512.978267</v>
      </c>
      <c r="GV15" s="32">
        <v>224589.98827</v>
      </c>
      <c r="GW15" s="32">
        <v>188196.90158500001</v>
      </c>
      <c r="GX15" s="32">
        <v>188210.60678</v>
      </c>
    </row>
    <row r="16" spans="1:206"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c r="GT16" s="32">
        <v>201122.47431399999</v>
      </c>
      <c r="GU16" s="32">
        <v>188951.71350700001</v>
      </c>
      <c r="GV16" s="32">
        <v>208491.803767</v>
      </c>
      <c r="GW16" s="32">
        <v>233746.82000899999</v>
      </c>
      <c r="GX16" s="32">
        <v>239626.375333</v>
      </c>
    </row>
    <row r="17" spans="2:206"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c r="GT17" s="32">
        <v>3236422.6550690001</v>
      </c>
      <c r="GU17" s="32">
        <v>3276858.4773650002</v>
      </c>
      <c r="GV17" s="32">
        <v>2949351.3984739999</v>
      </c>
      <c r="GW17" s="32">
        <v>1882624.324052</v>
      </c>
      <c r="GX17" s="32">
        <v>1926519.9086470001</v>
      </c>
    </row>
    <row r="18" spans="2:20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c r="GT20" s="32">
        <v>149748.48175899999</v>
      </c>
      <c r="GU20" s="32">
        <v>158884.98106200001</v>
      </c>
      <c r="GV20" s="32">
        <v>168554.967252</v>
      </c>
      <c r="GW20" s="32">
        <v>181918.977342</v>
      </c>
      <c r="GX20" s="32">
        <v>178815.45770999999</v>
      </c>
    </row>
    <row r="21" spans="2:206"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c r="GT21" s="32">
        <v>7077532.6757340003</v>
      </c>
      <c r="GU21" s="32">
        <v>7190219.1709510004</v>
      </c>
      <c r="GV21" s="32">
        <v>6878141.4089390002</v>
      </c>
      <c r="GW21" s="32">
        <v>6433253.1256290004</v>
      </c>
      <c r="GX21" s="32">
        <v>6441150.1078279996</v>
      </c>
    </row>
    <row r="22" spans="2:206"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c r="GT22" s="32">
        <v>64309.753442000001</v>
      </c>
      <c r="GU22" s="32">
        <v>64601.21226</v>
      </c>
      <c r="GV22" s="32">
        <v>35899.696210000002</v>
      </c>
      <c r="GW22" s="32">
        <v>20470.781597000001</v>
      </c>
      <c r="GX22" s="32">
        <v>20570.646270000001</v>
      </c>
    </row>
    <row r="23" spans="2:206"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c r="GT27" s="32">
        <v>285053.91772600001</v>
      </c>
      <c r="GU27" s="32">
        <v>276048.15293400001</v>
      </c>
      <c r="GV27" s="32">
        <v>272663.26550099999</v>
      </c>
      <c r="GW27" s="32">
        <v>242703.55009199999</v>
      </c>
      <c r="GX27" s="32">
        <v>268365.250007</v>
      </c>
    </row>
    <row r="28" spans="2:206"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c r="GT28" s="32">
        <v>235134.750107</v>
      </c>
      <c r="GU28" s="32">
        <v>343938.93983400002</v>
      </c>
      <c r="GV28" s="32">
        <v>335414.59864400001</v>
      </c>
      <c r="GW28" s="32">
        <v>313532.49124</v>
      </c>
      <c r="GX28" s="32">
        <v>360310.26151400001</v>
      </c>
    </row>
    <row r="29" spans="2:20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c r="GT30" s="32">
        <v>1740550.5670400001</v>
      </c>
      <c r="GU30" s="32">
        <v>1777108.4711420001</v>
      </c>
      <c r="GV30" s="32">
        <v>1916101.8644359999</v>
      </c>
      <c r="GW30" s="32">
        <v>1974963.329681</v>
      </c>
      <c r="GX30" s="32">
        <v>2032512.7133609999</v>
      </c>
    </row>
    <row r="31" spans="2:20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c r="GT32" s="32">
        <v>60228.786790999999</v>
      </c>
      <c r="GU32" s="32">
        <v>60047.756728</v>
      </c>
      <c r="GV32" s="32">
        <v>59527.468345000001</v>
      </c>
      <c r="GW32" s="32">
        <v>69864.553339000006</v>
      </c>
      <c r="GX32" s="32">
        <v>69895.281545000005</v>
      </c>
    </row>
    <row r="33" spans="1:206"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c r="GT33" s="33">
        <v>22776112.354311001</v>
      </c>
      <c r="GU33" s="33">
        <v>23344813.042664003</v>
      </c>
      <c r="GV33" s="33">
        <v>22660844.419026997</v>
      </c>
      <c r="GW33" s="33">
        <v>21821287.760435004</v>
      </c>
      <c r="GX33" s="33">
        <v>21996889.048972994</v>
      </c>
    </row>
    <row r="34" spans="1:206" ht="2.1" customHeight="1"/>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X66"/>
  <sheetViews>
    <sheetView zoomScale="95" zoomScaleNormal="95" workbookViewId="0">
      <pane xSplit="2" ySplit="6" topLeftCell="GA9" activePane="bottomRight" state="frozenSplit"/>
      <selection activeCell="GW13" sqref="GW13"/>
      <selection pane="topRight" activeCell="GW13" sqref="GW13"/>
      <selection pane="bottomLeft" activeCell="GW13" sqref="GW13"/>
      <selection pane="bottomRight" activeCell="GO13" sqref="GO1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6" width="9.7109375" style="22" customWidth="1"/>
    <col min="207" max="16384" width="11.42578125" style="22"/>
  </cols>
  <sheetData>
    <row r="1" spans="1:20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row>
    <row r="8" spans="1:20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row>
    <row r="9" spans="1:20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row>
    <row r="10" spans="1:206"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c r="GT10" s="32">
        <v>796.36067400000002</v>
      </c>
      <c r="GU10" s="32">
        <v>713.39374399999997</v>
      </c>
      <c r="GV10" s="32">
        <v>623.30832399999997</v>
      </c>
      <c r="GW10" s="32">
        <v>472.53972399999998</v>
      </c>
      <c r="GX10" s="32">
        <v>456.17397799999998</v>
      </c>
    </row>
    <row r="11" spans="1:206"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c r="GT11" s="32">
        <v>3320.3144910000001</v>
      </c>
      <c r="GU11" s="32">
        <v>3149.3912599999999</v>
      </c>
      <c r="GV11" s="32">
        <v>3136.0403299999998</v>
      </c>
      <c r="GW11" s="32">
        <v>3169.6044259999999</v>
      </c>
      <c r="GX11" s="32">
        <v>2974.6261669999999</v>
      </c>
    </row>
    <row r="12" spans="1:20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row>
    <row r="13" spans="1:206"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row>
    <row r="14" spans="1:20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c r="GT15" s="32">
        <v>0</v>
      </c>
      <c r="GU15" s="32">
        <v>0</v>
      </c>
      <c r="GV15" s="32">
        <v>0</v>
      </c>
      <c r="GW15" s="32">
        <v>0</v>
      </c>
      <c r="GX15" s="32">
        <v>0</v>
      </c>
    </row>
    <row r="16" spans="1:20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c r="GT16" s="32">
        <v>0</v>
      </c>
      <c r="GU16" s="32">
        <v>0</v>
      </c>
      <c r="GV16" s="32">
        <v>0</v>
      </c>
      <c r="GW16" s="32">
        <v>0</v>
      </c>
      <c r="GX16" s="32">
        <v>0</v>
      </c>
    </row>
    <row r="17" spans="2:206"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row>
    <row r="18" spans="2:20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row>
    <row r="21" spans="2:206"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c r="GT21" s="32">
        <v>319.50686000000002</v>
      </c>
      <c r="GU21" s="32">
        <v>320.635989</v>
      </c>
      <c r="GV21" s="32">
        <v>321.33631700000001</v>
      </c>
      <c r="GW21" s="32">
        <v>0</v>
      </c>
      <c r="GX21" s="32">
        <v>0</v>
      </c>
    </row>
    <row r="22" spans="2:206"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row>
    <row r="23" spans="2:206"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row>
    <row r="28" spans="2:20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row>
    <row r="29" spans="2:20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row>
    <row r="31" spans="2:20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row>
    <row r="33" spans="1:206"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c r="GT33" s="33">
        <v>4436.182025000001</v>
      </c>
      <c r="GU33" s="33">
        <v>4183.4209929999997</v>
      </c>
      <c r="GV33" s="33">
        <v>4080.6849709999997</v>
      </c>
      <c r="GW33" s="33">
        <v>3642.1441500000001</v>
      </c>
      <c r="GX33" s="33">
        <v>3430.8001449999997</v>
      </c>
    </row>
    <row r="34" spans="1:206" ht="2.1" customHeight="1">
      <c r="BN34" s="34"/>
      <c r="BO34" s="34"/>
    </row>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X42"/>
  <sheetViews>
    <sheetView zoomScale="95" zoomScaleNormal="95" workbookViewId="0">
      <pane xSplit="2" ySplit="6" topLeftCell="GA10" activePane="bottomRight" state="frozenSplit"/>
      <selection activeCell="GW13" sqref="GW13"/>
      <selection pane="topRight" activeCell="GW13" sqref="GW13"/>
      <selection pane="bottomLeft" activeCell="GW13" sqref="GW13"/>
      <selection pane="bottomRight" activeCell="GO13" sqref="GO13"/>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c r="GT7" s="32">
        <v>31132.466076000001</v>
      </c>
      <c r="GU7" s="32">
        <v>10802.774077</v>
      </c>
      <c r="GV7" s="32">
        <v>6931.8079809999999</v>
      </c>
      <c r="GW7" s="32">
        <v>7029.2769639999997</v>
      </c>
      <c r="GX7" s="32">
        <v>6063.7424350000001</v>
      </c>
    </row>
    <row r="8" spans="1:20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c r="GT8" s="32">
        <v>75.571582000000006</v>
      </c>
      <c r="GU8" s="32">
        <v>76.924124000000006</v>
      </c>
      <c r="GV8" s="32">
        <v>74.23348</v>
      </c>
      <c r="GW8" s="32">
        <v>75.300612000000001</v>
      </c>
      <c r="GX8" s="32">
        <v>75.086011999999997</v>
      </c>
    </row>
    <row r="9" spans="1:206"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c r="GT9" s="32">
        <v>61070.386107999999</v>
      </c>
      <c r="GU9" s="32">
        <v>40683.809282000002</v>
      </c>
      <c r="GV9" s="32">
        <v>115090.09136799999</v>
      </c>
      <c r="GW9" s="32">
        <v>129474.49708</v>
      </c>
      <c r="GX9" s="32">
        <v>123840.194023</v>
      </c>
    </row>
    <row r="10" spans="1:206"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c r="GT10" s="32">
        <v>1296363.1858020001</v>
      </c>
      <c r="GU10" s="32">
        <v>1130556.5034109999</v>
      </c>
      <c r="GV10" s="32">
        <v>1267269.3437049999</v>
      </c>
      <c r="GW10" s="32">
        <v>1269838.4664040001</v>
      </c>
      <c r="GX10" s="32">
        <v>1332109.9957369999</v>
      </c>
    </row>
    <row r="11" spans="1:206"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c r="GT11" s="32">
        <v>277155.35510400002</v>
      </c>
      <c r="GU11" s="32">
        <v>237183.737727</v>
      </c>
      <c r="GV11" s="32">
        <v>238196.779935</v>
      </c>
      <c r="GW11" s="32">
        <v>321509.69851000002</v>
      </c>
      <c r="GX11" s="32">
        <v>481352.96942899999</v>
      </c>
    </row>
    <row r="12" spans="1:206"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row>
    <row r="13" spans="1:206"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c r="GT13" s="32">
        <v>3774324.318283</v>
      </c>
      <c r="GU13" s="32">
        <v>4249292.8681399999</v>
      </c>
      <c r="GV13" s="32">
        <v>3852319.2178870002</v>
      </c>
      <c r="GW13" s="32">
        <v>3590241.2805269998</v>
      </c>
      <c r="GX13" s="32">
        <v>3772215.2280060002</v>
      </c>
    </row>
    <row r="14" spans="1:20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c r="GT15" s="32">
        <v>278754.77926099999</v>
      </c>
      <c r="GU15" s="32">
        <v>261827.09914100001</v>
      </c>
      <c r="GV15" s="32">
        <v>273471.32471000002</v>
      </c>
      <c r="GW15" s="32">
        <v>247312.15824799999</v>
      </c>
      <c r="GX15" s="32">
        <v>252859.77168100001</v>
      </c>
    </row>
    <row r="16" spans="1:206"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c r="GT16" s="32">
        <v>24.122641999999999</v>
      </c>
      <c r="GU16" s="32">
        <v>24.239291999999999</v>
      </c>
      <c r="GV16" s="32">
        <v>0</v>
      </c>
      <c r="GW16" s="32">
        <v>0</v>
      </c>
      <c r="GX16" s="32">
        <v>6415.2788220000002</v>
      </c>
    </row>
    <row r="17" spans="2:206"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c r="GT17" s="32">
        <v>3947.0187169999999</v>
      </c>
      <c r="GU17" s="32">
        <v>3966.9579170000002</v>
      </c>
      <c r="GV17" s="32">
        <v>3986.3815509999999</v>
      </c>
      <c r="GW17" s="32">
        <v>1999.3136629999999</v>
      </c>
      <c r="GX17" s="32">
        <v>0</v>
      </c>
    </row>
    <row r="18" spans="2:206"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c r="GT20" s="32">
        <v>0</v>
      </c>
      <c r="GU20" s="32">
        <v>0</v>
      </c>
      <c r="GV20" s="32">
        <v>0</v>
      </c>
      <c r="GW20" s="32">
        <v>0</v>
      </c>
      <c r="GX20" s="32">
        <v>0</v>
      </c>
    </row>
    <row r="21" spans="2:206"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c r="GT21" s="32">
        <v>5477.5239769999998</v>
      </c>
      <c r="GU21" s="32">
        <v>5518.2852400000002</v>
      </c>
      <c r="GV21" s="32">
        <v>4957.4138739999999</v>
      </c>
      <c r="GW21" s="32">
        <v>4996.33115</v>
      </c>
      <c r="GX21" s="32">
        <v>5006.3697009999996</v>
      </c>
    </row>
    <row r="22" spans="2:206"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c r="GT22" s="32">
        <v>112135.89887600001</v>
      </c>
      <c r="GU22" s="32">
        <v>98747.693969</v>
      </c>
      <c r="GV22" s="32">
        <v>90555.900213000001</v>
      </c>
      <c r="GW22" s="32">
        <v>137400.39881300001</v>
      </c>
      <c r="GX22" s="32">
        <v>142060.45256400001</v>
      </c>
    </row>
    <row r="23" spans="2:206"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row>
    <row r="28" spans="2:20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row>
    <row r="29" spans="2:206"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row>
    <row r="31" spans="2:206"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c r="GT32" s="32">
        <v>0</v>
      </c>
      <c r="GU32" s="32">
        <v>0</v>
      </c>
      <c r="GV32" s="32">
        <v>0</v>
      </c>
      <c r="GW32" s="32">
        <v>10491.762967000001</v>
      </c>
      <c r="GX32" s="32">
        <v>0</v>
      </c>
    </row>
    <row r="33" spans="1:206"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c r="GT33" s="33">
        <v>5840460.6264280006</v>
      </c>
      <c r="GU33" s="33">
        <v>6038680.8923199996</v>
      </c>
      <c r="GV33" s="33">
        <v>5852852.4947040007</v>
      </c>
      <c r="GW33" s="33">
        <v>5720368.4849379994</v>
      </c>
      <c r="GX33" s="33">
        <v>6121999.0884100003</v>
      </c>
    </row>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X42"/>
  <sheetViews>
    <sheetView zoomScale="95" zoomScaleNormal="95" workbookViewId="0">
      <pane xSplit="2" ySplit="6" topLeftCell="GA9" activePane="bottomRight" state="frozenSplit"/>
      <selection activeCell="GW13" sqref="GW13"/>
      <selection pane="topRight" activeCell="GW13" sqref="GW13"/>
      <selection pane="bottomLeft" activeCell="GW13" sqref="GW13"/>
      <selection pane="bottomRight" activeCell="GO13" sqref="GO13"/>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c r="GT7" s="32">
        <v>59560.974290999999</v>
      </c>
      <c r="GU7" s="32">
        <v>59468.832356999999</v>
      </c>
      <c r="GV7" s="32">
        <v>56672.265380999997</v>
      </c>
      <c r="GW7" s="32">
        <v>57138.350438000001</v>
      </c>
      <c r="GX7" s="32">
        <v>56574.116885000003</v>
      </c>
    </row>
    <row r="8" spans="1:20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c r="GT8" s="32">
        <v>262764.26452999999</v>
      </c>
      <c r="GU8" s="32">
        <v>253137.41973699999</v>
      </c>
      <c r="GV8" s="32">
        <v>274618.10357799998</v>
      </c>
      <c r="GW8" s="32">
        <v>290062.83129900001</v>
      </c>
      <c r="GX8" s="32">
        <v>318508.23183200002</v>
      </c>
    </row>
    <row r="9" spans="1:206"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c r="GT9" s="32">
        <v>254566.213838</v>
      </c>
      <c r="GU9" s="32">
        <v>234321.744144</v>
      </c>
      <c r="GV9" s="32">
        <v>223510.03922800001</v>
      </c>
      <c r="GW9" s="32">
        <v>213759.56897600001</v>
      </c>
      <c r="GX9" s="32">
        <v>207300.63716300001</v>
      </c>
    </row>
    <row r="10" spans="1:206"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c r="GT10" s="32">
        <v>49111.325130999998</v>
      </c>
      <c r="GU10" s="32">
        <v>50648.830275</v>
      </c>
      <c r="GV10" s="32">
        <v>50486.059022000001</v>
      </c>
      <c r="GW10" s="32">
        <v>54758.689526000002</v>
      </c>
      <c r="GX10" s="32">
        <v>54600.098981000003</v>
      </c>
    </row>
    <row r="11" spans="1:206"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c r="GT11" s="32">
        <v>11153.026217000001</v>
      </c>
      <c r="GU11" s="32">
        <v>11211.712989</v>
      </c>
      <c r="GV11" s="32">
        <v>11200.639154</v>
      </c>
      <c r="GW11" s="32">
        <v>11340.105836999999</v>
      </c>
      <c r="GX11" s="32">
        <v>11392.001878999999</v>
      </c>
    </row>
    <row r="12" spans="1:20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row>
    <row r="13" spans="1:206"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c r="GT13" s="32">
        <v>7.5950499999999996</v>
      </c>
      <c r="GU13" s="32">
        <v>6.1288020000000003</v>
      </c>
      <c r="GV13" s="32">
        <v>6.1534979999999999</v>
      </c>
      <c r="GW13" s="32">
        <v>6.177492</v>
      </c>
      <c r="GX13" s="32">
        <v>6.2023840000000003</v>
      </c>
    </row>
    <row r="14" spans="1:20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row>
    <row r="16" spans="1:20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c r="GT16" s="32">
        <v>0</v>
      </c>
      <c r="GU16" s="32">
        <v>0</v>
      </c>
      <c r="GV16" s="32">
        <v>0</v>
      </c>
      <c r="GW16" s="32">
        <v>0</v>
      </c>
      <c r="GX16" s="32">
        <v>0</v>
      </c>
    </row>
    <row r="17" spans="2:206"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c r="GT17" s="32">
        <v>17.510259000000001</v>
      </c>
      <c r="GU17" s="32">
        <v>15.010014</v>
      </c>
      <c r="GV17" s="32">
        <v>15.297642</v>
      </c>
      <c r="GW17" s="32">
        <v>15.385735</v>
      </c>
      <c r="GX17" s="32">
        <v>15.488524999999999</v>
      </c>
    </row>
    <row r="18" spans="2:20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c r="GT20" s="32">
        <v>0</v>
      </c>
      <c r="GU20" s="32">
        <v>0</v>
      </c>
      <c r="GV20" s="32">
        <v>0</v>
      </c>
      <c r="GW20" s="32">
        <v>0</v>
      </c>
      <c r="GX20" s="32">
        <v>0</v>
      </c>
    </row>
    <row r="21" spans="2:206"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c r="GT21" s="32">
        <v>0</v>
      </c>
      <c r="GU21" s="32">
        <v>5835.3914329999998</v>
      </c>
      <c r="GV21" s="32">
        <v>0</v>
      </c>
      <c r="GW21" s="32">
        <v>0</v>
      </c>
      <c r="GX21" s="32">
        <v>4345.2471329999998</v>
      </c>
    </row>
    <row r="22" spans="2:206"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c r="GT22" s="32">
        <v>169548.72360500001</v>
      </c>
      <c r="GU22" s="32">
        <v>167481.81372899999</v>
      </c>
      <c r="GV22" s="32">
        <v>164222.61829400001</v>
      </c>
      <c r="GW22" s="32">
        <v>167039.542862</v>
      </c>
      <c r="GX22" s="32">
        <v>172295.73324500001</v>
      </c>
    </row>
    <row r="23" spans="2:20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row>
    <row r="28" spans="2:206"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row>
    <row r="29" spans="2:20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c r="GT30" s="32">
        <v>32070.689653000001</v>
      </c>
      <c r="GU30" s="32">
        <v>30986.840252000002</v>
      </c>
      <c r="GV30" s="32">
        <v>31208.663766999998</v>
      </c>
      <c r="GW30" s="32">
        <v>31542.748721</v>
      </c>
      <c r="GX30" s="32">
        <v>29237.198260000001</v>
      </c>
    </row>
    <row r="31" spans="2:20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row>
    <row r="33" spans="1:206"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c r="GT33" s="33">
        <v>838800.32257399999</v>
      </c>
      <c r="GU33" s="33">
        <v>813113.72373199987</v>
      </c>
      <c r="GV33" s="33">
        <v>811939.83956399991</v>
      </c>
      <c r="GW33" s="33">
        <v>825663.40088600025</v>
      </c>
      <c r="GX33" s="33">
        <v>854274.9562870001</v>
      </c>
    </row>
    <row r="34" spans="1:206"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X42"/>
  <sheetViews>
    <sheetView zoomScale="95" zoomScaleNormal="95" workbookViewId="0">
      <pane xSplit="2" ySplit="6" topLeftCell="GA10" activePane="bottomRight" state="frozenSplit"/>
      <selection activeCell="GW13" sqref="GW13"/>
      <selection pane="topRight" activeCell="GW13" sqref="GW13"/>
      <selection pane="bottomLeft" activeCell="GW13" sqref="GW13"/>
      <selection pane="bottomRight" activeCell="GO13" sqref="GO13"/>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row>
    <row r="8" spans="1:20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row>
    <row r="9" spans="1:20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row>
    <row r="10" spans="1:206"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row>
    <row r="11" spans="1:206"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c r="GT11" s="32">
        <v>2877.0756369999999</v>
      </c>
      <c r="GU11" s="32">
        <v>15009.321392</v>
      </c>
      <c r="GV11" s="32">
        <v>15134.709602000001</v>
      </c>
      <c r="GW11" s="32">
        <v>15257.058743</v>
      </c>
      <c r="GX11" s="32">
        <v>15152.341095</v>
      </c>
    </row>
    <row r="12" spans="1:20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row>
    <row r="13" spans="1:206"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row>
    <row r="14" spans="1:20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row>
    <row r="16" spans="1:206"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row>
    <row r="17" spans="2:206"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row>
    <row r="18" spans="2:20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row>
    <row r="21" spans="2:206"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c r="GT21" s="32">
        <v>0</v>
      </c>
      <c r="GU21" s="32">
        <v>0</v>
      </c>
      <c r="GV21" s="32">
        <v>0</v>
      </c>
      <c r="GW21" s="32">
        <v>0</v>
      </c>
      <c r="GX21" s="32">
        <v>0</v>
      </c>
    </row>
    <row r="22" spans="2:206"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row>
    <row r="23" spans="2:20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row>
    <row r="28" spans="2:20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row>
    <row r="29" spans="2:20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row>
    <row r="31" spans="2:20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row>
    <row r="33" spans="1:206"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c r="GT33" s="33">
        <v>2877.0756369999999</v>
      </c>
      <c r="GU33" s="33">
        <v>15009.321392</v>
      </c>
      <c r="GV33" s="33">
        <v>15134.709602000001</v>
      </c>
      <c r="GW33" s="33">
        <v>15257.058743</v>
      </c>
      <c r="GX33" s="33">
        <v>15152.341095</v>
      </c>
    </row>
    <row r="34" spans="1:206" ht="2.1" customHeight="1"/>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2" spans="1:20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X42"/>
  <sheetViews>
    <sheetView zoomScale="95" zoomScaleNormal="95" workbookViewId="0">
      <pane xSplit="2" ySplit="6" topLeftCell="GC7" activePane="bottomRight" state="frozenSplit"/>
      <selection activeCell="GW13" sqref="GW13"/>
      <selection pane="topRight" activeCell="GW13" sqref="GW13"/>
      <selection pane="bottomLeft" activeCell="GW13" sqref="GW13"/>
      <selection pane="bottomRight" activeCell="GO12" sqref="GO12"/>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row>
    <row r="8" spans="1:20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row>
    <row r="9" spans="1:20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row>
    <row r="10" spans="1:206"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row>
    <row r="11" spans="1:206"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row>
    <row r="12" spans="1:20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row>
    <row r="13" spans="1:206"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row>
    <row r="14" spans="1:20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row>
    <row r="16" spans="1:20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c r="GT16" s="32">
        <v>368.66138899999999</v>
      </c>
      <c r="GU16" s="32">
        <v>375.75818199999998</v>
      </c>
      <c r="GV16" s="32">
        <v>401.61951599999998</v>
      </c>
      <c r="GW16" s="32">
        <v>427.43114000000003</v>
      </c>
      <c r="GX16" s="32">
        <v>452.47534200000001</v>
      </c>
    </row>
    <row r="17" spans="2:206"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row>
    <row r="18" spans="2:20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row>
    <row r="21" spans="2:206"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row>
    <row r="22" spans="2:206"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row>
    <row r="23" spans="2:20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row>
    <row r="28" spans="2:20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row>
    <row r="29" spans="2:20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row>
    <row r="31" spans="2:20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row>
    <row r="33" spans="1:206"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c r="GW33" s="33">
        <f t="shared" ref="GW33:GX33" si="12">SUM(GW7:GW32)</f>
        <v>427.43114000000003</v>
      </c>
      <c r="GX33" s="33">
        <f t="shared" si="12"/>
        <v>452.47534200000001</v>
      </c>
    </row>
    <row r="34" spans="1:206" ht="2.1" customHeight="1"/>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X42"/>
  <sheetViews>
    <sheetView tabSelected="1" zoomScale="95" zoomScaleNormal="95" workbookViewId="0">
      <pane xSplit="2" ySplit="6" topLeftCell="GB9" activePane="bottomRight" state="frozenSplit"/>
      <selection activeCell="GW13" sqref="GW13"/>
      <selection pane="topRight" activeCell="GW13" sqref="GW13"/>
      <selection pane="bottomLeft" activeCell="GW13" sqref="GW13"/>
      <selection pane="bottomRight" activeCell="GO13" sqref="GO13"/>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row>
    <row r="8" spans="1:20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row>
    <row r="9" spans="1:20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row>
    <row r="10" spans="1:206"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c r="GT10" s="32">
        <v>300142.5</v>
      </c>
      <c r="GU10" s="32">
        <v>400061.33333400002</v>
      </c>
      <c r="GV10" s="32">
        <v>400296.66666599998</v>
      </c>
      <c r="GW10" s="32">
        <v>400176</v>
      </c>
      <c r="GX10" s="32">
        <v>400170</v>
      </c>
    </row>
    <row r="11" spans="1:206"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row>
    <row r="12" spans="1:20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row>
    <row r="13" spans="1:206"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row>
    <row r="14" spans="1:20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row>
    <row r="16" spans="1:20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c r="GT16" s="32">
        <v>30103.007636999999</v>
      </c>
      <c r="GU16" s="32">
        <v>30109.043457</v>
      </c>
      <c r="GV16" s="32">
        <v>30109.478318000001</v>
      </c>
      <c r="GW16" s="32">
        <v>30088.718838000001</v>
      </c>
      <c r="GX16" s="32">
        <v>30098.099187</v>
      </c>
    </row>
    <row r="17" spans="2:206"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row>
    <row r="18" spans="2:20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row>
    <row r="21" spans="2:206"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row>
    <row r="22" spans="2:206"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row>
    <row r="23" spans="2:20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row>
    <row r="28" spans="2:20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row>
    <row r="29" spans="2:20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c r="GT30" s="32">
        <v>0</v>
      </c>
      <c r="GU30" s="32">
        <v>0</v>
      </c>
      <c r="GV30" s="32">
        <v>0</v>
      </c>
      <c r="GW30" s="32">
        <v>50000</v>
      </c>
      <c r="GX30" s="32">
        <v>0</v>
      </c>
    </row>
    <row r="31" spans="2:20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row>
    <row r="33" spans="1:206"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c r="GT33" s="33">
        <v>330245.507637</v>
      </c>
      <c r="GU33" s="33">
        <v>430170.37679100002</v>
      </c>
      <c r="GV33" s="33">
        <v>430406.14498399996</v>
      </c>
      <c r="GW33" s="33">
        <v>480264.71883799997</v>
      </c>
      <c r="GX33" s="33">
        <v>430268.09918700001</v>
      </c>
    </row>
    <row r="34" spans="1:206" ht="2.1" customHeight="1"/>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X42"/>
  <sheetViews>
    <sheetView zoomScale="95" zoomScaleNormal="95" workbookViewId="0">
      <pane xSplit="2" ySplit="6" topLeftCell="GA9" activePane="bottomRight" state="frozenSplit"/>
      <selection activeCell="GW13" sqref="GW13"/>
      <selection pane="topRight" activeCell="GW13" sqref="GW13"/>
      <selection pane="bottomLeft" activeCell="GW13" sqref="GW13"/>
      <selection pane="bottomRight" activeCell="GW13" sqref="GW13"/>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c r="GW7" s="32">
        <f>IFERROR('3_11'!GW7+'3_12'!GW7+'3_13'!GW7,"ND")</f>
        <v>418504.80136899999</v>
      </c>
      <c r="GX7" s="32">
        <f>IFERROR('3_11'!GX7+'3_12'!GX7+'3_13'!GX7,"ND")</f>
        <v>406598.07926799997</v>
      </c>
    </row>
    <row r="8" spans="1:20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c r="GW8" s="32">
        <f>IFERROR('3_11'!GW8+'3_12'!GW8+'3_13'!GW8,"ND")</f>
        <v>0</v>
      </c>
      <c r="GX8" s="32">
        <f>IFERROR('3_11'!GX8+'3_12'!GX8+'3_13'!GX8,"ND")</f>
        <v>0</v>
      </c>
    </row>
    <row r="9" spans="1:206"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c r="GW9" s="32">
        <f>IFERROR('3_11'!GW9+'3_12'!GW9+'3_13'!GW9,"ND")</f>
        <v>278595.70906800003</v>
      </c>
      <c r="GX9" s="32">
        <f>IFERROR('3_11'!GX9+'3_12'!GX9+'3_13'!GX9,"ND")</f>
        <v>305481.484214</v>
      </c>
    </row>
    <row r="10" spans="1:206"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c r="GW10" s="32">
        <f>IFERROR('3_11'!GW10+'3_12'!GW10+'3_13'!GW10,"ND")</f>
        <v>53632.682422999998</v>
      </c>
      <c r="GX10" s="32">
        <f>IFERROR('3_11'!GX10+'3_12'!GX10+'3_13'!GX10,"ND")</f>
        <v>54696.899776999999</v>
      </c>
    </row>
    <row r="11" spans="1:206"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c r="GW11" s="32">
        <f>IFERROR('3_11'!GW11+'3_12'!GW11+'3_13'!GW11,"ND")</f>
        <v>495504.58921499999</v>
      </c>
      <c r="GX11" s="32">
        <f>IFERROR('3_11'!GX11+'3_12'!GX11+'3_13'!GX11,"ND")</f>
        <v>539526.69978200004</v>
      </c>
    </row>
    <row r="12" spans="1:206"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IFERROR('3_02'!GO12+'3_03'!GO12+'3_04'!GO12+'3_05'!GO12+'3_06'!GO12+'3_07'!GO12+'3_08'!GO12+'3_09'!GO12,"ND")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c r="GW12" s="32" t="str">
        <f>IFERROR('3_11'!GW12+'3_12'!GW12+'3_13'!GW12,"ND")</f>
        <v>ND</v>
      </c>
      <c r="GX12" s="32" t="str">
        <f>IFERROR('3_11'!GX12+'3_12'!GX12+'3_13'!GX12,"ND")</f>
        <v>ND</v>
      </c>
    </row>
    <row r="13" spans="1:206"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c r="GW13" s="32">
        <f>IFERROR('3_11'!GW13+'3_12'!GW13+'3_13'!GW13,"ND")</f>
        <v>13929.712896000001</v>
      </c>
      <c r="GX13" s="32">
        <f>IFERROR('3_11'!GX13+'3_12'!GX13+'3_13'!GX13,"ND")</f>
        <v>14302.57632</v>
      </c>
    </row>
    <row r="14" spans="1:20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c r="GW14" s="32" t="str">
        <f>IFERROR('3_11'!GW14+'3_12'!GW14+'3_13'!GW14,"ND")</f>
        <v>ND</v>
      </c>
      <c r="GX14" s="32" t="str">
        <f>IFERROR('3_11'!GX14+'3_12'!GX14+'3_13'!GX14,"ND")</f>
        <v>ND</v>
      </c>
    </row>
    <row r="15" spans="1:20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c r="GW15" s="32">
        <f>IFERROR('3_11'!GW15+'3_12'!GW15+'3_13'!GW15,"ND")</f>
        <v>34100.15</v>
      </c>
      <c r="GX15" s="32">
        <f>IFERROR('3_11'!GX15+'3_12'!GX15+'3_13'!GX15,"ND")</f>
        <v>66784.929999999993</v>
      </c>
    </row>
    <row r="16" spans="1:20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c r="GW16" s="32">
        <f>IFERROR('3_11'!GW16+'3_12'!GW16+'3_13'!GW16,"ND")</f>
        <v>473.743201</v>
      </c>
      <c r="GX16" s="32">
        <f>IFERROR('3_11'!GX16+'3_12'!GX16+'3_13'!GX16,"ND")</f>
        <v>486.58743199999998</v>
      </c>
    </row>
    <row r="17" spans="2:206"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c r="GW17" s="32">
        <f>IFERROR('3_11'!GW17+'3_12'!GW17+'3_13'!GW17,"ND")</f>
        <v>431909.09960800002</v>
      </c>
      <c r="GX17" s="32">
        <f>IFERROR('3_11'!GX17+'3_12'!GX17+'3_13'!GX17,"ND")</f>
        <v>399468.90361099999</v>
      </c>
    </row>
    <row r="18" spans="2:20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c r="GW18" s="32" t="str">
        <f>IFERROR('3_11'!GW18+'3_12'!GW18+'3_13'!GW18,"ND")</f>
        <v>ND</v>
      </c>
      <c r="GX18" s="32" t="str">
        <f>IFERROR('3_11'!GX18+'3_12'!GX18+'3_13'!GX18,"ND")</f>
        <v>ND</v>
      </c>
    </row>
    <row r="19" spans="2:206"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c r="GW19" s="32" t="str">
        <f>IFERROR('3_11'!GW19+'3_12'!GW19+'3_13'!GW19,"ND")</f>
        <v>ND</v>
      </c>
      <c r="GX19" s="32" t="str">
        <f>IFERROR('3_11'!GX19+'3_12'!GX19+'3_13'!GX19,"ND")</f>
        <v>ND</v>
      </c>
    </row>
    <row r="20" spans="2:20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c r="GW20" s="32">
        <f>IFERROR('3_11'!GW20+'3_12'!GW20+'3_13'!GW20,"ND")</f>
        <v>0</v>
      </c>
      <c r="GX20" s="32">
        <f>IFERROR('3_11'!GX20+'3_12'!GX20+'3_13'!GX20,"ND")</f>
        <v>0</v>
      </c>
    </row>
    <row r="21" spans="2:206"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c r="GW21" s="32">
        <f>IFERROR('3_11'!GW21+'3_12'!GW21+'3_13'!GW21,"ND")</f>
        <v>1525681.9063520001</v>
      </c>
      <c r="GX21" s="32">
        <f>IFERROR('3_11'!GX21+'3_12'!GX21+'3_13'!GX21,"ND")</f>
        <v>1533401.4512759999</v>
      </c>
    </row>
    <row r="22" spans="2:206"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c r="GW22" s="32">
        <f>IFERROR('3_11'!GW22+'3_12'!GW22+'3_13'!GW22,"ND")</f>
        <v>142260.74113499999</v>
      </c>
      <c r="GX22" s="32">
        <f>IFERROR('3_11'!GX22+'3_12'!GX22+'3_13'!GX22,"ND")</f>
        <v>144597.72852100001</v>
      </c>
    </row>
    <row r="23" spans="2:20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
        <v>65</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c r="GW23" s="32" t="str">
        <f>IFERROR('3_11'!GW23+'3_12'!GW23+'3_13'!GW23,"ND")</f>
        <v>ND</v>
      </c>
      <c r="GX23" s="32" t="str">
        <f>IFERROR('3_11'!GX23+'3_12'!GX23+'3_13'!GX23,"ND")</f>
        <v>ND</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c r="GW24" s="32">
        <f>IFERROR('3_11'!GW24+'3_12'!GW24+'3_13'!GW24,"ND")</f>
        <v>0</v>
      </c>
      <c r="GX24" s="32">
        <f>IFERROR('3_11'!GX24+'3_12'!GX24+'3_13'!GX24,"ND")</f>
        <v>0</v>
      </c>
    </row>
    <row r="25" spans="2:206"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c r="GW25" s="32" t="str">
        <f>IFERROR('3_11'!GW25+'3_12'!GW25+'3_13'!GW25,"ND")</f>
        <v>ND</v>
      </c>
      <c r="GX25" s="32" t="str">
        <f>IFERROR('3_11'!GX25+'3_12'!GX25+'3_13'!GX25,"ND")</f>
        <v>ND</v>
      </c>
    </row>
    <row r="26" spans="2:20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c r="GW26" s="32" t="str">
        <f>IFERROR('3_11'!GW26+'3_12'!GW26+'3_13'!GW26,"ND")</f>
        <v>ND</v>
      </c>
      <c r="GX26" s="32" t="str">
        <f>IFERROR('3_11'!GX26+'3_12'!GX26+'3_13'!GX26,"ND")</f>
        <v>ND</v>
      </c>
    </row>
    <row r="27" spans="2:20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c r="GW27" s="32">
        <f>IFERROR('3_11'!GW27+'3_12'!GW27+'3_13'!GW27,"ND")</f>
        <v>0</v>
      </c>
      <c r="GX27" s="32">
        <f>IFERROR('3_11'!GX27+'3_12'!GX27+'3_13'!GX27,"ND")</f>
        <v>0</v>
      </c>
    </row>
    <row r="28" spans="2:20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c r="GW28" s="32">
        <f>IFERROR('3_11'!GW28+'3_12'!GW28+'3_13'!GW28,"ND")</f>
        <v>0</v>
      </c>
      <c r="GX28" s="32">
        <f>IFERROR('3_11'!GX28+'3_12'!GX28+'3_13'!GX28,"ND")</f>
        <v>0</v>
      </c>
    </row>
    <row r="29" spans="2:206"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c r="GW29" s="32" t="str">
        <f>IFERROR('3_11'!GW29+'3_12'!GW29+'3_13'!GW29,"ND")</f>
        <v>ND</v>
      </c>
      <c r="GX29" s="32" t="str">
        <f>IFERROR('3_11'!GX29+'3_12'!GX29+'3_13'!GX29,"ND")</f>
        <v>ND</v>
      </c>
    </row>
    <row r="30" spans="2:206"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c r="GW30" s="32">
        <f>IFERROR('3_11'!GW30+'3_12'!GW30+'3_13'!GW30,"ND")</f>
        <v>52247.507422000002</v>
      </c>
      <c r="GX30" s="32">
        <f>IFERROR('3_11'!GX30+'3_12'!GX30+'3_13'!GX30,"ND")</f>
        <v>52470.193841</v>
      </c>
    </row>
    <row r="31" spans="2:206"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c r="GW31" s="32" t="str">
        <f>IFERROR('3_11'!GW31+'3_12'!GW31+'3_13'!GW31,"ND")</f>
        <v>ND</v>
      </c>
      <c r="GX31" s="32" t="str">
        <f>IFERROR('3_11'!GX31+'3_12'!GX31+'3_13'!GX31,"ND")</f>
        <v>ND</v>
      </c>
    </row>
    <row r="32" spans="2:20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c r="GW32" s="32">
        <f>IFERROR('3_11'!GW32+'3_12'!GW32+'3_13'!GW32,"ND")</f>
        <v>0</v>
      </c>
      <c r="GX32" s="32">
        <f>IFERROR('3_11'!GX32+'3_12'!GX32+'3_13'!GX32,"ND")</f>
        <v>0</v>
      </c>
    </row>
    <row r="33" spans="1:206"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c r="GW33" s="33">
        <f>IFERROR('3_11'!GW33+'3_12'!GW33+'3_13'!GW33,"ND")</f>
        <v>3446840.6426890003</v>
      </c>
      <c r="GX33" s="33">
        <f>IFERROR('3_11'!GX33+'3_12'!GX33+'3_13'!GX33,"ND")</f>
        <v>3517815.5340420003</v>
      </c>
    </row>
    <row r="35" spans="1:206">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7" spans="1:206">
      <c r="EA37" s="22" t="s">
        <v>139</v>
      </c>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X42"/>
  <sheetViews>
    <sheetView zoomScale="95" zoomScaleNormal="95" workbookViewId="0">
      <pane xSplit="2" ySplit="6" topLeftCell="GA7" activePane="bottomRight" state="frozenSplit"/>
      <selection activeCell="GW13" sqref="GW13"/>
      <selection pane="topRight" activeCell="GW13" sqref="GW13"/>
      <selection pane="bottomLeft" activeCell="GW13" sqref="GW13"/>
      <selection pane="bottomRight" activeCell="GW13" sqref="GW13"/>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row>
    <row r="8" spans="1:20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row>
    <row r="9" spans="1:206"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c r="GT9" s="32">
        <v>25069.420544000001</v>
      </c>
      <c r="GU9" s="32">
        <v>24940.085124000001</v>
      </c>
      <c r="GV9" s="32">
        <v>26839.761918</v>
      </c>
      <c r="GW9" s="32">
        <v>26352.665097000001</v>
      </c>
      <c r="GX9" s="32">
        <v>26971.307661999999</v>
      </c>
    </row>
    <row r="10" spans="1:206"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c r="GT10" s="32">
        <v>1360.9311439999999</v>
      </c>
      <c r="GU10" s="32">
        <v>2141.7225269999999</v>
      </c>
      <c r="GV10" s="32">
        <v>1822.429772</v>
      </c>
      <c r="GW10" s="32">
        <v>1942.8251789999999</v>
      </c>
      <c r="GX10" s="32">
        <v>1783.77088</v>
      </c>
    </row>
    <row r="11" spans="1:206"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row>
    <row r="12" spans="1:206"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row>
    <row r="13" spans="1:206"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row>
    <row r="14" spans="1:20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row>
    <row r="16" spans="1:20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c r="GT16" s="32">
        <v>436.67500999999999</v>
      </c>
      <c r="GU16" s="32">
        <v>432.565133</v>
      </c>
      <c r="GV16" s="32">
        <v>465.18648400000001</v>
      </c>
      <c r="GW16" s="32">
        <v>473.743201</v>
      </c>
      <c r="GX16" s="32">
        <v>486.58743199999998</v>
      </c>
    </row>
    <row r="17" spans="2:206"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row>
    <row r="18" spans="2:20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row>
    <row r="21" spans="2:206"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row>
    <row r="22" spans="2:206"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c r="GT22" s="32">
        <v>0</v>
      </c>
      <c r="GU22" s="32">
        <v>0</v>
      </c>
      <c r="GV22" s="32">
        <v>0</v>
      </c>
      <c r="GW22" s="32">
        <v>3976.814081</v>
      </c>
      <c r="GX22" s="32">
        <v>3964.3716380000001</v>
      </c>
    </row>
    <row r="23" spans="2:20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row>
    <row r="28" spans="2:20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row>
    <row r="29" spans="2:206"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row>
    <row r="31" spans="2:206"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row>
    <row r="33" spans="1:206"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c r="GT33" s="33">
        <v>26867.026697999998</v>
      </c>
      <c r="GU33" s="33">
        <v>27514.372784000003</v>
      </c>
      <c r="GV33" s="33">
        <v>29127.378174000001</v>
      </c>
      <c r="GW33" s="33">
        <v>32746.047558000002</v>
      </c>
      <c r="GX33" s="33">
        <v>33206.037612</v>
      </c>
    </row>
    <row r="34" spans="1:206" ht="2.1" customHeight="1"/>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X42"/>
  <sheetViews>
    <sheetView zoomScale="95" zoomScaleNormal="95" workbookViewId="0">
      <pane xSplit="2" ySplit="6" topLeftCell="GB9" activePane="bottomRight" state="frozenSplit"/>
      <selection activeCell="GW13" sqref="GW13"/>
      <selection pane="topRight" activeCell="GW13" sqref="GW13"/>
      <selection pane="bottomLeft" activeCell="GW13" sqref="GW13"/>
      <selection pane="bottomRight" activeCell="GW13" sqref="GW13"/>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c r="GT7" s="32">
        <v>367144.34348500002</v>
      </c>
      <c r="GU7" s="32">
        <v>368009.41077399999</v>
      </c>
      <c r="GV7" s="32">
        <v>414294.24492600001</v>
      </c>
      <c r="GW7" s="32">
        <v>418504.80136899999</v>
      </c>
      <c r="GX7" s="32">
        <v>406598.07926799997</v>
      </c>
    </row>
    <row r="8" spans="1:20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row>
    <row r="9" spans="1:206"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c r="GT9" s="32">
        <v>201815.428025</v>
      </c>
      <c r="GU9" s="32">
        <v>144275.62504300001</v>
      </c>
      <c r="GV9" s="32">
        <v>220953.56677</v>
      </c>
      <c r="GW9" s="32">
        <v>252243.04397100001</v>
      </c>
      <c r="GX9" s="32">
        <v>278510.17655199999</v>
      </c>
    </row>
    <row r="10" spans="1:206"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c r="GT10" s="32">
        <v>47789.267447999999</v>
      </c>
      <c r="GU10" s="32">
        <v>47278.582399999999</v>
      </c>
      <c r="GV10" s="32">
        <v>50831.311526999998</v>
      </c>
      <c r="GW10" s="32">
        <v>51689.857243999999</v>
      </c>
      <c r="GX10" s="32">
        <v>52913.128897000002</v>
      </c>
    </row>
    <row r="11" spans="1:206"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c r="GT11" s="32">
        <v>448715.44278899999</v>
      </c>
      <c r="GU11" s="32">
        <v>453630.86897299998</v>
      </c>
      <c r="GV11" s="32">
        <v>518316.98614200001</v>
      </c>
      <c r="GW11" s="32">
        <v>495504.58921499999</v>
      </c>
      <c r="GX11" s="32">
        <v>539526.69978200004</v>
      </c>
    </row>
    <row r="12" spans="1:206"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row>
    <row r="13" spans="1:206"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c r="GT13" s="32">
        <v>37460.837506000003</v>
      </c>
      <c r="GU13" s="32">
        <v>36905.630915000002</v>
      </c>
      <c r="GV13" s="32">
        <v>32971.851297000001</v>
      </c>
      <c r="GW13" s="32">
        <v>13929.712896000001</v>
      </c>
      <c r="GX13" s="32">
        <v>14302.57632</v>
      </c>
    </row>
    <row r="14" spans="1:20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row>
    <row r="16" spans="1:20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c r="GT16" s="32">
        <v>0</v>
      </c>
      <c r="GU16" s="32">
        <v>0</v>
      </c>
      <c r="GV16" s="32">
        <v>0</v>
      </c>
      <c r="GW16" s="32">
        <v>0</v>
      </c>
      <c r="GX16" s="32">
        <v>0</v>
      </c>
    </row>
    <row r="17" spans="2:206"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c r="GT17" s="32">
        <v>350757.17507200001</v>
      </c>
      <c r="GU17" s="32">
        <v>364820.09993000003</v>
      </c>
      <c r="GV17" s="32">
        <v>395433.78684700001</v>
      </c>
      <c r="GW17" s="32">
        <v>431909.09960800002</v>
      </c>
      <c r="GX17" s="32">
        <v>399468.90361099999</v>
      </c>
    </row>
    <row r="18" spans="2:20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row>
    <row r="21" spans="2:206"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c r="GT21" s="32">
        <v>1328347.5759999999</v>
      </c>
      <c r="GU21" s="32">
        <v>1399677.717071</v>
      </c>
      <c r="GV21" s="32">
        <v>2166329.3551750001</v>
      </c>
      <c r="GW21" s="32">
        <v>1525681.9063520001</v>
      </c>
      <c r="GX21" s="32">
        <v>1533401.4512759999</v>
      </c>
    </row>
    <row r="22" spans="2:206"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c r="GT22" s="32">
        <v>133536.531678</v>
      </c>
      <c r="GU22" s="32">
        <v>128017.829294</v>
      </c>
      <c r="GV22" s="32">
        <v>138942.559056</v>
      </c>
      <c r="GW22" s="32">
        <v>138283.927054</v>
      </c>
      <c r="GX22" s="32">
        <v>140633.356883</v>
      </c>
    </row>
    <row r="23" spans="2:20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c r="GT27" s="32">
        <v>93619.945112000001</v>
      </c>
      <c r="GU27" s="32">
        <v>65536.219096999994</v>
      </c>
      <c r="GV27" s="32">
        <v>0</v>
      </c>
      <c r="GW27" s="32">
        <v>0</v>
      </c>
      <c r="GX27" s="32">
        <v>0</v>
      </c>
    </row>
    <row r="28" spans="2:20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row>
    <row r="29" spans="2:206"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c r="GT30" s="32">
        <v>47990.675782999999</v>
      </c>
      <c r="GU30" s="32">
        <v>47832.106734000001</v>
      </c>
      <c r="GV30" s="32">
        <v>51872.248311000003</v>
      </c>
      <c r="GW30" s="32">
        <v>52247.507422000002</v>
      </c>
      <c r="GX30" s="32">
        <v>52470.193841</v>
      </c>
    </row>
    <row r="31" spans="2:206"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c r="GT32" s="32">
        <v>0</v>
      </c>
      <c r="GU32" s="32">
        <v>0</v>
      </c>
      <c r="GV32" s="32">
        <v>0</v>
      </c>
      <c r="GW32" s="32">
        <v>0</v>
      </c>
      <c r="GX32" s="32">
        <v>0</v>
      </c>
    </row>
    <row r="33" spans="1:206"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c r="GT33" s="33">
        <v>3057177.2228979999</v>
      </c>
      <c r="GU33" s="33">
        <v>3055984.090231</v>
      </c>
      <c r="GV33" s="33">
        <v>3989945.9100509998</v>
      </c>
      <c r="GW33" s="33">
        <v>3379994.4451310006</v>
      </c>
      <c r="GX33" s="33">
        <v>3417824.5664300001</v>
      </c>
    </row>
    <row r="34" spans="1:206" ht="12.6" customHeight="1"/>
    <row r="35" spans="1:206"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7" spans="1:206" ht="12.6" customHeight="1"/>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X42"/>
  <sheetViews>
    <sheetView zoomScale="95" zoomScaleNormal="95" workbookViewId="0">
      <pane xSplit="2" ySplit="6" topLeftCell="GA7" activePane="bottomRight" state="frozenSplit"/>
      <selection activeCell="GW13" sqref="GW13"/>
      <selection pane="topRight" activeCell="GW13" sqref="GW13"/>
      <selection pane="bottomLeft" activeCell="GW13" sqref="GW13"/>
      <selection pane="bottomRight" activeCell="GW13" sqref="GW13"/>
    </sheetView>
  </sheetViews>
  <sheetFormatPr baseColWidth="10" defaultColWidth="11.42578125" defaultRowHeight="9"/>
  <cols>
    <col min="1" max="1" width="10.7109375" style="22" customWidth="1"/>
    <col min="2" max="2" width="28.7109375" style="22" customWidth="1"/>
    <col min="3" max="206" width="9.7109375" style="22" customWidth="1"/>
    <col min="207" max="16384" width="11.42578125" style="22"/>
  </cols>
  <sheetData>
    <row r="1" spans="1:20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row>
    <row r="2" spans="1:206"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row>
    <row r="3" spans="1:206"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row>
    <row r="5" spans="1:20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row>
    <row r="6" spans="1:206"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row>
    <row r="7" spans="1:206"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row>
    <row r="8" spans="1:20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row>
    <row r="9" spans="1:206"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row>
    <row r="10" spans="1:206"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row>
    <row r="11" spans="1:206"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row>
    <row r="12" spans="1:206"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row>
    <row r="13" spans="1:206"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row>
    <row r="14" spans="1:20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row>
    <row r="15" spans="1:20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c r="GT15" s="32">
        <v>63856.1</v>
      </c>
      <c r="GU15" s="32">
        <v>58349.2</v>
      </c>
      <c r="GV15" s="32">
        <v>15383.2</v>
      </c>
      <c r="GW15" s="32">
        <v>34100.15</v>
      </c>
      <c r="GX15" s="32">
        <v>66784.929999999993</v>
      </c>
    </row>
    <row r="16" spans="1:20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row>
    <row r="17" spans="2:206"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row>
    <row r="18" spans="2:20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row>
    <row r="19" spans="2:206"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row>
    <row r="20" spans="2:20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row>
    <row r="21" spans="2:206"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row>
    <row r="22" spans="2:206"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row>
    <row r="23" spans="2:20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row>
    <row r="24" spans="2:20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row>
    <row r="25" spans="2:206"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row>
    <row r="26" spans="2:20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row>
    <row r="27" spans="2:20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row>
    <row r="28" spans="2:20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row>
    <row r="29" spans="2:206"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row>
    <row r="30" spans="2:206"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c r="GT30" s="32">
        <v>0</v>
      </c>
      <c r="GU30" s="32">
        <v>0</v>
      </c>
      <c r="GV30" s="32">
        <v>13464.22</v>
      </c>
      <c r="GW30" s="32">
        <v>0</v>
      </c>
      <c r="GX30" s="32">
        <v>0</v>
      </c>
    </row>
    <row r="31" spans="2:206"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row>
    <row r="32" spans="2:20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row>
    <row r="33" spans="1:206"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c r="GT33" s="33">
        <v>63856.1</v>
      </c>
      <c r="GU33" s="33">
        <v>58349.2</v>
      </c>
      <c r="GV33" s="33">
        <v>28847.42</v>
      </c>
      <c r="GW33" s="33">
        <v>34100.15</v>
      </c>
      <c r="GX33" s="33">
        <v>66784.929999999993</v>
      </c>
    </row>
    <row r="34" spans="1:206" ht="2.1" customHeight="1"/>
    <row r="35" spans="1:20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row>
    <row r="36" spans="1:20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row>
    <row r="39" spans="1:20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row>
    <row r="40" spans="1:20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row>
    <row r="41" spans="1:206">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row>
    <row r="42" spans="1:20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2025-02-18T13:24:45Z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