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13_ncr:1_{AC4773B9-5E7B-4640-8A70-96CF4850CE28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5" i="163" l="1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AI8" i="1"/>
  <c r="Z8" i="1"/>
  <c r="R8" i="1"/>
  <c r="J8" i="1"/>
  <c r="B8" i="1"/>
  <c r="H8" i="1"/>
  <c r="AN8" i="1"/>
  <c r="O8" i="1"/>
  <c r="G8" i="1"/>
  <c r="AM8" i="1"/>
  <c r="V8" i="1"/>
  <c r="N8" i="1"/>
  <c r="AC8" i="1"/>
  <c r="M8" i="1"/>
  <c r="E8" i="1"/>
  <c r="AB8" i="1"/>
  <c r="L8" i="1"/>
  <c r="AJ8" i="1"/>
  <c r="S8" i="1"/>
  <c r="K8" i="1"/>
  <c r="AH8" i="1"/>
  <c r="Y8" i="1"/>
  <c r="Q8" i="1"/>
  <c r="I8" i="1"/>
  <c r="AO8" i="1"/>
  <c r="AF8" i="1"/>
  <c r="X8" i="1"/>
  <c r="P8" i="1"/>
  <c r="AE8" i="1"/>
  <c r="W8" i="1"/>
  <c r="AD8" i="1"/>
  <c r="F8" i="1"/>
  <c r="AL8" i="1"/>
  <c r="U8" i="1"/>
  <c r="AK8" i="1"/>
  <c r="T8" i="1"/>
  <c r="D8" i="1"/>
  <c r="AA8" i="1"/>
  <c r="C8" i="1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<sst xmlns="http://schemas.openxmlformats.org/spreadsheetml/2006/main" count="464" uniqueCount="161">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</sst>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  <c:pt idx="228" formatCode="0.00">
                  <c:v>1079.1600000000001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  <c:pt idx="228" formatCode="0.00">
                  <c:v>482.94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  <c:pt idx="228" formatCode="0.00">
                  <c:v>629.86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  <c:pt idx="228" formatCode="0.00">
                  <c:v>528.22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  <c:pt idx="228">
                  <c:v>2720.18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  <c:pt idx="228" formatCode="0.00">
                  <c:v>2465.94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  <c:pt idx="228">
                  <c:v>95.19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  <c:pt idx="228" formatCode="0.00">
                  <c:v>3740.24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  <c:pt idx="228">
                  <c:v>6301.37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  <c:pt idx="228" formatCode="0.00">
                  <c:v>1159.1500000000001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  <c:pt idx="228" formatCode="0.00">
                  <c:v>867.28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  <c:pt idx="228">
                  <c:v>2026.43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  <c:pt idx="226" formatCode="0.00">
                  <c:v>426.69</c:v>
                </c:pt>
                <c:pt idx="227" formatCode="0.00">
                  <c:v>493.77</c:v>
                </c:pt>
                <c:pt idx="228" formatCode="0.00">
                  <c:v>437.29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6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1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1.8642334916955292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0.39298807180337292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2.2644766159480696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-0.99545462818312558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10.333395525871694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-0.48798547703570705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6.1712775635588173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4.6942699019240308E-2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6.1712775635588173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2.2644766159480696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1.8642334916955292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4.9732419214744397</c:v>
                </c:pt>
                <c:pt idx="226">
                  <c:v>4.0104880424436118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10.333395525871694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658"/>
          <c:min val="4492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3447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0735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34385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7"/>
  <sheetViews>
    <sheetView showGridLines="0" tabSelected="1" zoomScaleNormal="100" workbookViewId="0">
      <pane xSplit="1" ySplit="7" topLeftCell="B219" activePane="bottomRight" state="frozen"/>
      <selection pane="topRight" activeCell="B1" sqref="B1"/>
      <selection pane="bottomLeft" activeCell="A8" sqref="A8"/>
      <selection pane="bottomRight" activeCell="A236" sqref="A236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3" width="11.5703125" customWidth="1"/>
    <col min="34" max="41" width="15.7109375" customWidth="1"/>
    <col min="43" max="43" width="15" customWidth="1"/>
    <col min="44" max="44" width="13.140625" customWidth="1"/>
  </cols>
  <sheetData>
    <row r="1" spans="1:44" ht="33" customHeight="1" x14ac:dyDescent="0.35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25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5.5" x14ac:dyDescent="0.2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2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25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25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25">
      <c r="A8" s="17">
        <v>38718</v>
      </c>
      <c r="B8" s="44">
        <f>[1]!FAMEData(B7, "2006", "2025", 0,"Monthly", "Down", "No Heading", "Normal")</f>
        <v>25877.188999999998</v>
      </c>
      <c r="C8" s="44">
        <f>[1]!FAMEData(C7, "2006", "2025", 0,"Monthly", "Down", "No Heading", "Normal")</f>
        <v>5571.0029999999997</v>
      </c>
      <c r="D8" s="44">
        <f>[1]!FAMEData(D7, "2006", "2025", 0,"Monthly", "Down", "No Heading", "Normal")</f>
        <v>9317.4879999999994</v>
      </c>
      <c r="E8" s="45">
        <f>[1]!FAMEData(E7, "2006", "2025", 0,"Monthly", "Down", "No Heading", "Normal")</f>
        <v>3905.4259999999999</v>
      </c>
      <c r="F8" s="44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4" t="str">
        <f>[1]!FAMEData(M7, "2006", "2025", 0,"Monthly", "Down", "No Heading", "Normal")</f>
        <v/>
      </c>
      <c r="N8" s="44" t="str">
        <f>[1]!FAMEData(N7, "2006", "2025", 0,"Monthly", "Down", "No Heading", "Normal")</f>
        <v/>
      </c>
      <c r="O8" s="44" t="str">
        <f>[1]!FAMEData(O7, "2006", "2025", 0,"Monthly", "Down", "No Heading", "Normal")</f>
        <v/>
      </c>
      <c r="P8" s="44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4" t="str">
        <f>[1]!FAMEData(U7, "2006", "2025", 0,"Monthly", "Down", "No Heading", "Normal")</f>
        <v/>
      </c>
      <c r="V8" s="44" t="str">
        <f>[1]!FAMEData(V7, "2006", "2025", 0,"Monthly", "Down", "No Heading", "Normal")</f>
        <v/>
      </c>
      <c r="W8" s="44" t="str">
        <f>[1]!FAMEData(W7, "2006", "2025", 0,"Monthly", "Down", "No Heading", "Normal")</f>
        <v/>
      </c>
      <c r="X8" s="44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4" t="str">
        <f>[1]!FAMEData(AA7, "2006", "2025", 0,"Monthly", "Down", "No Heading", "Normal")</f>
        <v/>
      </c>
      <c r="AB8" s="44" t="str">
        <f>[1]!FAMEData(AB7, "2006", "2025", 0,"Monthly", "Down", "No Heading", "Normal")</f>
        <v/>
      </c>
      <c r="AC8" s="44" t="str">
        <f>[1]!FAMEData(AC7, "2006", "2025", 0,"Monthly", "Down", "No Heading", "Normal")</f>
        <v/>
      </c>
      <c r="AD8" s="44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3"/>
      <c r="AR8" s="73"/>
    </row>
    <row r="9" spans="1:44" s="4" customFormat="1" x14ac:dyDescent="0.2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2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2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2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2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2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2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2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2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2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2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2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2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2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2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2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2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2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2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2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2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2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2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2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2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2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2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2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2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2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2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2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2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2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2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2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2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2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2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2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2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2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2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2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2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2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2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2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2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2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2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2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2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2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2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2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2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2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2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2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2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2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2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2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2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2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2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2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2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2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2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2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2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2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2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2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2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2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2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2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2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2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2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2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2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2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2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2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2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2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2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2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2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2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2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2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2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2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2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2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2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2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2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2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2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2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2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2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2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2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2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2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2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2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2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2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2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2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2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2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2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2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2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2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2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2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2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2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2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2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2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2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2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2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2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2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2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2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2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2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2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2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2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2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2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2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2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2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2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2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2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2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2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2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2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2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2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2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2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2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2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2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2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2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2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2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2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2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2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2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2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2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2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2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2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2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2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2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2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2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2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2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2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2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2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2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2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2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2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2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2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2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2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2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2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2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2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2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2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2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2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2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2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2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2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2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2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2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2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2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2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2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2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2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2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2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2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2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2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2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2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2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2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2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2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25">
      <c r="A234" s="16">
        <v>45597</v>
      </c>
      <c r="B234" s="44">
        <v>125960.0278</v>
      </c>
      <c r="C234" s="44">
        <v>20460.054646000001</v>
      </c>
      <c r="D234" s="44">
        <v>84758.530962999997</v>
      </c>
      <c r="E234" s="45">
        <v>14645.537834999999</v>
      </c>
      <c r="F234" s="44">
        <v>245824.15124000001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25">
      <c r="A235" s="16">
        <v>45627</v>
      </c>
      <c r="B235" s="44">
        <v>127908.42937</v>
      </c>
      <c r="C235" s="44">
        <v>20459.424793999999</v>
      </c>
      <c r="D235" s="44">
        <v>85364.326801000003</v>
      </c>
      <c r="E235" s="45">
        <v>15023.059179</v>
      </c>
      <c r="F235" s="44">
        <v>248755.24015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6" spans="1:44" x14ac:dyDescent="0.25">
      <c r="A236" s="17">
        <v>45658</v>
      </c>
      <c r="B236" s="44">
        <v>126635.15899</v>
      </c>
      <c r="C236" s="44">
        <v>20539.827893000001</v>
      </c>
      <c r="D236" s="44">
        <v>85404.399120000002</v>
      </c>
      <c r="E236" s="45">
        <v>14949.748831999999</v>
      </c>
      <c r="F236" s="44">
        <v>247529.13483</v>
      </c>
      <c r="G236" s="12">
        <v>24.54</v>
      </c>
      <c r="H236" s="7">
        <v>2720.18</v>
      </c>
      <c r="I236" s="46">
        <v>29.63</v>
      </c>
      <c r="J236" s="46">
        <v>1079.1600000000001</v>
      </c>
      <c r="K236" s="46">
        <v>10.9</v>
      </c>
      <c r="L236" s="46">
        <v>482.94</v>
      </c>
      <c r="M236" s="46">
        <v>15.86</v>
      </c>
      <c r="N236" s="46">
        <v>528.22</v>
      </c>
      <c r="O236" s="46">
        <v>33.56</v>
      </c>
      <c r="P236" s="46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6">
        <v>6.94</v>
      </c>
      <c r="V236" s="46">
        <v>3740.24</v>
      </c>
      <c r="W236" s="46">
        <v>11.43</v>
      </c>
      <c r="X236" s="46">
        <v>2465.94</v>
      </c>
      <c r="Y236" s="12">
        <v>6.03</v>
      </c>
      <c r="Z236" s="7">
        <v>2026.43</v>
      </c>
      <c r="AA236" s="46">
        <v>5.99</v>
      </c>
      <c r="AB236" s="46">
        <v>1159.1500000000001</v>
      </c>
      <c r="AC236" s="46">
        <v>6.08</v>
      </c>
      <c r="AD236" s="46">
        <v>867.28</v>
      </c>
      <c r="AE236" s="52">
        <v>4.4000000000000004</v>
      </c>
      <c r="AF236" s="51">
        <v>437.29</v>
      </c>
      <c r="AG236" s="48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3"/>
      <c r="AR236" s="73"/>
    </row>
    <row r="237" spans="1:44" x14ac:dyDescent="0.25">
      <c r="G237" s="5"/>
      <c r="I237" s="5"/>
      <c r="K237" s="5"/>
      <c r="M237" s="5"/>
      <c r="O237" s="5"/>
      <c r="Q237" s="5"/>
      <c r="S237" s="5"/>
      <c r="U237" s="5"/>
      <c r="W237" s="5"/>
      <c r="Y237" s="5"/>
      <c r="AA237" s="5"/>
      <c r="AC237" s="5"/>
      <c r="AH237" s="5"/>
      <c r="AJ237" s="5"/>
      <c r="AL237" s="5"/>
      <c r="AN237" s="5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6"/>
  <sheetViews>
    <sheetView showGridLines="0" zoomScaleNormal="100" workbookViewId="0">
      <pane ySplit="5" topLeftCell="A218" activePane="bottomLeft" state="frozen"/>
      <selection pane="bottomLeft" activeCell="A235" sqref="A235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0" width="11.5703125" customWidth="1"/>
  </cols>
  <sheetData>
    <row r="1" spans="1:22" ht="31.5" customHeight="1" x14ac:dyDescent="0.35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25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38.25" x14ac:dyDescent="0.2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25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25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2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2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2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2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2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2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2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2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2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2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2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2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2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2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2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2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2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2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2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2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2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2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2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2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2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2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2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2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2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2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2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2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2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2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2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2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2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2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2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2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2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2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2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2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2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2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2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2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2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2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2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2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2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2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2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2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2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2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2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2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2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2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2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2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2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2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2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2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2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2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2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2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2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2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2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2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2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2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2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2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2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2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2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2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2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2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2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2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2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2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2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2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2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2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2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2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2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2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2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2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2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2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2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2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2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2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2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2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2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2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2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2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2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2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2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2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2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2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2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2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2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2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2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2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2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2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2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2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2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2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2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2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2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2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2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2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2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2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2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2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2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2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2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2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2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2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2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2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2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2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2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2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2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2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2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2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2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2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2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2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2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2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2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2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2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2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2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2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2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2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2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2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2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2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2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2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2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2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2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2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2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2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2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2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2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2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2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2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2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2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2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2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2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2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2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2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2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2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2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2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2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2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2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2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2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2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2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2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2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2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2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2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2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2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2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2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2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2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2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2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2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2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2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2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2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2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2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25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25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4.9732419214744397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25">
      <c r="A235" s="17">
        <v>45658</v>
      </c>
      <c r="B235" s="5">
        <f>+'Base original'!B236/'Base original'!B224*100-100</f>
        <v>2.2644766159480696</v>
      </c>
      <c r="C235" s="5">
        <f>+'Base original'!C236/'Base original'!C224*100-100</f>
        <v>1.8642334916955292</v>
      </c>
      <c r="D235" s="5">
        <f>+'Base original'!D236/'Base original'!D224*100-100</f>
        <v>6.1712775635588173</v>
      </c>
      <c r="E235" s="5">
        <f>+'Base original'!E236/'Base original'!E224*100-100</f>
        <v>10.333395525871694</v>
      </c>
      <c r="F235" s="7">
        <f>+'Base original'!F236/'Base original'!F224*100-100</f>
        <v>4.0104880424436118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25">
      <c r="L236" s="5"/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5"/>
  <sheetViews>
    <sheetView showGridLines="0" zoomScale="85" zoomScaleNormal="85" workbookViewId="0">
      <pane xSplit="1" ySplit="5" topLeftCell="B207" activePane="bottomRight" state="frozen"/>
      <selection pane="topRight" activeCell="B1" sqref="B1"/>
      <selection pane="bottomLeft" activeCell="A6" sqref="A6"/>
      <selection pane="bottomRight" activeCell="A235" sqref="A235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75" t="s">
        <v>46</v>
      </c>
      <c r="C1" s="75"/>
      <c r="D1" s="75"/>
      <c r="E1" s="75"/>
      <c r="F1" s="99"/>
    </row>
    <row r="2" spans="1:9" s="3" customFormat="1" ht="21.75" customHeight="1" x14ac:dyDescent="0.25">
      <c r="A2" s="2"/>
      <c r="B2" s="81" t="s">
        <v>16</v>
      </c>
      <c r="C2" s="81"/>
      <c r="D2" s="81"/>
      <c r="E2" s="81"/>
      <c r="F2" s="100"/>
    </row>
    <row r="3" spans="1:9" s="3" customFormat="1" x14ac:dyDescent="0.2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25">
      <c r="A4" s="28"/>
      <c r="B4" s="102" t="s">
        <v>48</v>
      </c>
      <c r="C4" s="103"/>
      <c r="D4" s="103"/>
      <c r="E4" s="103"/>
      <c r="F4" s="104"/>
    </row>
    <row r="5" spans="1:9" ht="15" customHeight="1" x14ac:dyDescent="0.25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25">
      <c r="A6" s="2"/>
      <c r="B6" s="20"/>
      <c r="C6" s="20"/>
      <c r="D6" s="20"/>
      <c r="E6" s="20"/>
      <c r="F6" s="13"/>
    </row>
    <row r="7" spans="1:9" s="3" customFormat="1" ht="18" customHeight="1" x14ac:dyDescent="0.25">
      <c r="A7" s="17">
        <v>38718</v>
      </c>
      <c r="B7" s="20"/>
      <c r="C7" s="20"/>
      <c r="D7" s="20"/>
      <c r="E7" s="20"/>
      <c r="F7" s="13"/>
    </row>
    <row r="8" spans="1:9" s="4" customFormat="1" x14ac:dyDescent="0.25">
      <c r="A8" s="16">
        <v>38749</v>
      </c>
      <c r="B8" s="5"/>
      <c r="C8" s="5"/>
      <c r="D8" s="5"/>
      <c r="E8" s="5"/>
      <c r="F8" s="8"/>
    </row>
    <row r="9" spans="1:9" s="4" customFormat="1" x14ac:dyDescent="0.25">
      <c r="A9" s="16">
        <v>38777</v>
      </c>
      <c r="B9" s="5"/>
      <c r="C9" s="5"/>
      <c r="D9" s="5"/>
      <c r="E9" s="5"/>
      <c r="F9" s="8"/>
    </row>
    <row r="10" spans="1:9" s="4" customFormat="1" x14ac:dyDescent="0.25">
      <c r="A10" s="16">
        <v>38808</v>
      </c>
      <c r="B10" s="5"/>
      <c r="C10" s="5"/>
      <c r="D10" s="5"/>
      <c r="E10" s="5"/>
      <c r="F10" s="8"/>
    </row>
    <row r="11" spans="1:9" s="4" customFormat="1" x14ac:dyDescent="0.2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2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25">
      <c r="A13" s="16">
        <v>38899</v>
      </c>
      <c r="B13" s="5"/>
      <c r="C13" s="5"/>
      <c r="D13" s="5"/>
      <c r="E13" s="5"/>
      <c r="F13" s="8"/>
    </row>
    <row r="14" spans="1:9" x14ac:dyDescent="0.25">
      <c r="A14" s="16">
        <v>38930</v>
      </c>
      <c r="B14" s="5"/>
      <c r="C14" s="5"/>
      <c r="D14" s="5"/>
      <c r="E14" s="5"/>
      <c r="F14" s="8"/>
    </row>
    <row r="15" spans="1:9" x14ac:dyDescent="0.25">
      <c r="A15" s="16">
        <v>38961</v>
      </c>
      <c r="B15" s="5"/>
      <c r="C15" s="5"/>
      <c r="D15" s="5"/>
      <c r="E15" s="5"/>
      <c r="F15" s="8"/>
    </row>
    <row r="16" spans="1:9" x14ac:dyDescent="0.25">
      <c r="A16" s="16">
        <v>38991</v>
      </c>
      <c r="B16" s="5"/>
      <c r="C16" s="5"/>
      <c r="D16" s="5"/>
      <c r="E16" s="5"/>
      <c r="F16" s="8"/>
    </row>
    <row r="17" spans="1:6" x14ac:dyDescent="0.25">
      <c r="A17" s="16">
        <v>39022</v>
      </c>
      <c r="B17" s="5"/>
      <c r="C17" s="5"/>
      <c r="D17" s="5"/>
      <c r="E17" s="5"/>
      <c r="F17" s="8"/>
    </row>
    <row r="18" spans="1:6" x14ac:dyDescent="0.25">
      <c r="A18" s="16">
        <v>39052</v>
      </c>
      <c r="B18" s="5"/>
      <c r="C18" s="5"/>
      <c r="D18" s="5"/>
      <c r="E18" s="5"/>
      <c r="F18" s="8"/>
    </row>
    <row r="19" spans="1:6" x14ac:dyDescent="0.2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2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2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2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2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2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2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2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2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2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2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2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2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2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2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2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2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2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2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2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2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2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2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2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2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2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2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2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2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2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2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2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2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2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2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2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2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2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2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2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2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2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2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2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2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2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2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2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2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2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2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2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2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2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2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2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2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2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2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2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2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2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2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2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2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2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2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2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2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2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2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2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2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2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2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2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2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2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2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2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2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2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2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2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2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2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2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2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2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2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2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2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2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2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2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2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2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2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2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2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2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2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2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2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2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2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2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2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2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2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2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2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2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2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2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2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2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2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2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2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2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2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2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2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2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2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2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2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2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2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2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2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2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2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2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2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2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2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2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2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2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2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2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2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2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2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2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2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2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2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2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2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2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2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2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2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2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2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2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2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2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2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2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2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2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2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2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2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2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2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2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2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2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2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2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2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2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2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2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2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2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2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2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2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2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2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2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2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2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2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2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2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2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2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2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2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2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2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2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2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2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2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2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2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2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2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2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2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2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2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2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2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2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2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25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25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1.1923518886223405</v>
      </c>
    </row>
    <row r="235" spans="1:6" x14ac:dyDescent="0.25">
      <c r="A235" s="17">
        <v>45658</v>
      </c>
      <c r="B235" s="5">
        <f>('Base original'!B236/'Base original'!B235*100-100)</f>
        <v>-0.99545462818312558</v>
      </c>
      <c r="C235" s="5">
        <f>('Base original'!C236/'Base original'!C235*100-100)</f>
        <v>0.39298807180337292</v>
      </c>
      <c r="D235" s="5">
        <f>('Base original'!D236/'Base original'!D235*100-100)</f>
        <v>4.6942699019240308E-2</v>
      </c>
      <c r="E235" s="5">
        <f>('Base original'!E236/'Base original'!E235*100-100)</f>
        <v>-0.48798547703570705</v>
      </c>
      <c r="F235" s="8">
        <f>('Base original'!F236/'Base original'!F235*100-100)</f>
        <v>-0.49289627798822266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="115" zoomScaleNormal="115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1" t="s">
        <v>33</v>
      </c>
      <c r="G2" s="21" t="s">
        <v>54</v>
      </c>
      <c r="L2" s="21"/>
    </row>
    <row r="3" spans="2:21" ht="15.75" x14ac:dyDescent="0.3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2:21" x14ac:dyDescent="0.25">
      <c r="Q4" s="71"/>
      <c r="R4" s="71"/>
      <c r="S4" s="71"/>
      <c r="T4" s="71"/>
      <c r="U4" s="71"/>
    </row>
    <row r="5" spans="2:21" x14ac:dyDescent="0.25">
      <c r="Q5" s="71"/>
      <c r="R5" s="71"/>
      <c r="S5" s="71"/>
      <c r="T5" s="71"/>
      <c r="U5" s="71"/>
    </row>
    <row r="6" spans="2:21" x14ac:dyDescent="0.25">
      <c r="Q6" s="71"/>
      <c r="R6" s="71"/>
      <c r="S6" s="71"/>
      <c r="T6" s="71"/>
      <c r="U6" s="71"/>
    </row>
    <row r="7" spans="2:21" x14ac:dyDescent="0.25">
      <c r="Q7" s="71"/>
      <c r="R7" s="71"/>
      <c r="S7" s="71"/>
      <c r="T7" s="71"/>
      <c r="U7" s="71"/>
    </row>
    <row r="8" spans="2:21" x14ac:dyDescent="0.25">
      <c r="Q8" s="71"/>
      <c r="R8" s="71"/>
      <c r="S8" s="71"/>
      <c r="T8" s="71"/>
      <c r="U8" s="71"/>
    </row>
    <row r="9" spans="2:21" x14ac:dyDescent="0.25">
      <c r="Q9" s="71"/>
      <c r="R9" s="71"/>
      <c r="S9" s="71"/>
      <c r="T9" s="71"/>
      <c r="U9" s="71"/>
    </row>
    <row r="10" spans="2:21" x14ac:dyDescent="0.25">
      <c r="Q10" s="71"/>
      <c r="R10" s="71"/>
      <c r="S10" s="71"/>
      <c r="T10" s="71"/>
      <c r="U10" s="71"/>
    </row>
    <row r="17" spans="1:20" x14ac:dyDescent="0.25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25">
      <c r="B18" s="23"/>
      <c r="G18" s="107"/>
      <c r="H18" s="107"/>
      <c r="I18" s="107"/>
      <c r="J18" s="107"/>
      <c r="L18" s="19"/>
    </row>
    <row r="19" spans="1:20" x14ac:dyDescent="0.25">
      <c r="B19" s="23"/>
      <c r="G19" s="25"/>
      <c r="H19" s="25"/>
      <c r="I19" s="25"/>
      <c r="J19" s="25"/>
      <c r="L19" s="19"/>
    </row>
    <row r="20" spans="1:20" ht="18.75" x14ac:dyDescent="0.3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6.5" x14ac:dyDescent="0.3">
      <c r="B21" s="26" t="s">
        <v>111</v>
      </c>
      <c r="G21" s="25"/>
      <c r="H21" s="25"/>
      <c r="I21" s="25"/>
      <c r="J21" s="25"/>
      <c r="L21" s="19" t="s">
        <v>103</v>
      </c>
    </row>
    <row r="22" spans="1:20" ht="16.5" x14ac:dyDescent="0.3">
      <c r="B22" s="26" t="s">
        <v>112</v>
      </c>
      <c r="G22" s="25"/>
      <c r="H22" s="25"/>
      <c r="I22" s="25"/>
      <c r="J22" s="25"/>
      <c r="L22" s="19"/>
    </row>
    <row r="23" spans="1:20" x14ac:dyDescent="0.25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25">
      <c r="B37" s="4" t="s">
        <v>41</v>
      </c>
    </row>
    <row r="38" spans="2:20" x14ac:dyDescent="0.25">
      <c r="B38" s="4"/>
    </row>
    <row r="39" spans="2:20" ht="18" x14ac:dyDescent="0.4">
      <c r="B39" s="61" t="s">
        <v>104</v>
      </c>
      <c r="G39" s="24"/>
      <c r="L39" s="24"/>
      <c r="Q39" s="24"/>
    </row>
    <row r="40" spans="2:20" x14ac:dyDescent="0.25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5" t="s">
        <v>38</v>
      </c>
      <c r="R40" s="105"/>
      <c r="S40" s="105"/>
      <c r="T40" s="105"/>
    </row>
    <row r="54" spans="2:17" x14ac:dyDescent="0.25">
      <c r="B54" s="19" t="s">
        <v>41</v>
      </c>
    </row>
    <row r="55" spans="2:17" x14ac:dyDescent="0.25">
      <c r="B55" s="19"/>
    </row>
    <row r="56" spans="2:17" ht="18" x14ac:dyDescent="0.25">
      <c r="B56" s="68" t="s">
        <v>114</v>
      </c>
    </row>
    <row r="57" spans="2:17" x14ac:dyDescent="0.25">
      <c r="B57" s="19"/>
    </row>
    <row r="58" spans="2:17" x14ac:dyDescent="0.25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25">
      <c r="B59" s="19"/>
    </row>
    <row r="60" spans="2:17" x14ac:dyDescent="0.25">
      <c r="B60" s="19"/>
    </row>
    <row r="61" spans="2:17" x14ac:dyDescent="0.25">
      <c r="B61" s="19"/>
    </row>
    <row r="62" spans="2:17" x14ac:dyDescent="0.25">
      <c r="B62" s="19"/>
    </row>
    <row r="63" spans="2:17" x14ac:dyDescent="0.25">
      <c r="B63" s="19"/>
    </row>
    <row r="64" spans="2:17" x14ac:dyDescent="0.25">
      <c r="B64" s="19"/>
    </row>
    <row r="65" spans="2:20" x14ac:dyDescent="0.25">
      <c r="B65" s="19"/>
    </row>
    <row r="66" spans="2:20" x14ac:dyDescent="0.25">
      <c r="B66" s="19"/>
    </row>
    <row r="67" spans="2:20" x14ac:dyDescent="0.25">
      <c r="B67" s="19"/>
    </row>
    <row r="68" spans="2:20" x14ac:dyDescent="0.25">
      <c r="B68" s="19"/>
    </row>
    <row r="69" spans="2:20" x14ac:dyDescent="0.25">
      <c r="B69" s="19"/>
    </row>
    <row r="70" spans="2:20" x14ac:dyDescent="0.25">
      <c r="B70" s="19"/>
    </row>
    <row r="71" spans="2:20" x14ac:dyDescent="0.25">
      <c r="B71" s="19"/>
    </row>
    <row r="72" spans="2:20" x14ac:dyDescent="0.25">
      <c r="B72" s="19"/>
      <c r="D72" s="19" t="s">
        <v>41</v>
      </c>
    </row>
    <row r="73" spans="2:20" x14ac:dyDescent="0.25">
      <c r="B73" s="19"/>
    </row>
    <row r="74" spans="2:20" ht="16.5" x14ac:dyDescent="0.25">
      <c r="B74" s="68" t="s">
        <v>105</v>
      </c>
    </row>
    <row r="75" spans="2:20" ht="16.5" x14ac:dyDescent="0.35">
      <c r="B75" s="62" t="s">
        <v>106</v>
      </c>
    </row>
    <row r="76" spans="2:20" x14ac:dyDescent="0.25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25">
      <c r="B90" s="19" t="s">
        <v>41</v>
      </c>
    </row>
    <row r="91" spans="2:20" x14ac:dyDescent="0.25">
      <c r="B91" s="19"/>
    </row>
    <row r="92" spans="2:20" x14ac:dyDescent="0.25">
      <c r="B92" s="19"/>
    </row>
    <row r="93" spans="2:20" ht="16.5" x14ac:dyDescent="0.3">
      <c r="B93" s="61" t="s">
        <v>113</v>
      </c>
    </row>
    <row r="94" spans="2:20" ht="16.5" x14ac:dyDescent="0.35">
      <c r="B94" s="62" t="s">
        <v>107</v>
      </c>
    </row>
    <row r="95" spans="2:20" x14ac:dyDescent="0.25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25">
      <c r="B110" s="19" t="s">
        <v>155</v>
      </c>
    </row>
    <row r="112" spans="2:2" ht="20.25" x14ac:dyDescent="0.4">
      <c r="B112" s="27" t="s">
        <v>45</v>
      </c>
    </row>
  </sheetData>
  <mergeCells count="20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39</v>
      </c>
      <c r="B1" t="s">
        <v>115</v>
      </c>
    </row>
    <row r="2" spans="1:14" x14ac:dyDescent="0.25">
      <c r="A2" s="69" t="s">
        <v>115</v>
      </c>
      <c r="B2" t="s">
        <v>116</v>
      </c>
      <c r="C2" t="s">
        <v>159</v>
      </c>
      <c r="D2">
        <v>25877.188999999998</v>
      </c>
      <c r="E2" s="70">
        <v>45694.698437500003</v>
      </c>
      <c r="F2" t="b">
        <v>1</v>
      </c>
      <c r="G2" s="69" t="s">
        <v>0</v>
      </c>
      <c r="H2" s="69" t="s">
        <v>117</v>
      </c>
      <c r="I2" s="69" t="s">
        <v>160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25">
      <c r="A3" s="69" t="s">
        <v>115</v>
      </c>
      <c r="B3" t="s">
        <v>119</v>
      </c>
      <c r="C3" t="s">
        <v>159</v>
      </c>
      <c r="D3">
        <v>5571.0029999999997</v>
      </c>
      <c r="E3" s="70">
        <v>45694.698437500003</v>
      </c>
      <c r="F3" t="b">
        <v>1</v>
      </c>
      <c r="G3" s="69" t="s">
        <v>1</v>
      </c>
      <c r="H3" s="69" t="s">
        <v>117</v>
      </c>
      <c r="I3" s="69" t="s">
        <v>160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25">
      <c r="A4" s="69" t="s">
        <v>115</v>
      </c>
      <c r="B4" t="s">
        <v>120</v>
      </c>
      <c r="C4" t="s">
        <v>159</v>
      </c>
      <c r="D4">
        <v>9317.4879999999994</v>
      </c>
      <c r="E4" s="70">
        <v>45694.698437500003</v>
      </c>
      <c r="F4" t="b">
        <v>1</v>
      </c>
      <c r="G4" s="69" t="s">
        <v>2</v>
      </c>
      <c r="H4" s="69" t="s">
        <v>117</v>
      </c>
      <c r="I4" s="69" t="s">
        <v>160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25">
      <c r="A5" s="69" t="s">
        <v>115</v>
      </c>
      <c r="B5" t="s">
        <v>121</v>
      </c>
      <c r="C5" t="s">
        <v>159</v>
      </c>
      <c r="D5">
        <v>3905.4259999999999</v>
      </c>
      <c r="E5" s="70">
        <v>45694.698437500003</v>
      </c>
      <c r="F5" t="b">
        <v>1</v>
      </c>
      <c r="G5" s="69" t="s">
        <v>3</v>
      </c>
      <c r="H5" s="69" t="s">
        <v>117</v>
      </c>
      <c r="I5" s="69" t="s">
        <v>160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25">
      <c r="A6" s="69" t="s">
        <v>115</v>
      </c>
      <c r="B6" t="s">
        <v>122</v>
      </c>
      <c r="C6" t="s">
        <v>159</v>
      </c>
      <c r="D6">
        <v>44671.106</v>
      </c>
      <c r="E6" s="70">
        <v>45694.698437500003</v>
      </c>
      <c r="F6" t="b">
        <v>1</v>
      </c>
      <c r="G6" s="69" t="s">
        <v>4</v>
      </c>
      <c r="H6" s="69" t="s">
        <v>117</v>
      </c>
      <c r="I6" s="69" t="s">
        <v>160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25">
      <c r="A7" s="69" t="s">
        <v>115</v>
      </c>
      <c r="B7" t="s">
        <v>123</v>
      </c>
      <c r="C7" t="s">
        <v>159</v>
      </c>
      <c r="D7">
        <v>26.840105511345499</v>
      </c>
      <c r="E7" s="70">
        <v>45694.698437500003</v>
      </c>
      <c r="F7" t="b">
        <v>1</v>
      </c>
      <c r="G7" s="69" t="s">
        <v>5</v>
      </c>
      <c r="H7" s="69" t="s">
        <v>117</v>
      </c>
      <c r="I7" s="69" t="s">
        <v>160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25">
      <c r="A8" s="69" t="s">
        <v>115</v>
      </c>
      <c r="B8" t="s">
        <v>124</v>
      </c>
      <c r="C8" t="s">
        <v>159</v>
      </c>
      <c r="E8" s="70">
        <v>45694.698437500003</v>
      </c>
      <c r="F8" t="b">
        <v>1</v>
      </c>
      <c r="G8" s="69" t="s">
        <v>89</v>
      </c>
      <c r="H8" s="69" t="s">
        <v>117</v>
      </c>
      <c r="I8" s="69" t="s">
        <v>160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25">
      <c r="A9" s="69" t="s">
        <v>115</v>
      </c>
      <c r="B9" t="s">
        <v>125</v>
      </c>
      <c r="C9" t="s">
        <v>159</v>
      </c>
      <c r="E9" s="70">
        <v>45694.698437500003</v>
      </c>
      <c r="F9" t="b">
        <v>1</v>
      </c>
      <c r="G9" s="69" t="s">
        <v>102</v>
      </c>
      <c r="H9" s="69" t="s">
        <v>117</v>
      </c>
      <c r="I9" s="69" t="s">
        <v>160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25">
      <c r="A10" s="69" t="s">
        <v>115</v>
      </c>
      <c r="B10" t="s">
        <v>126</v>
      </c>
      <c r="C10" t="s">
        <v>159</v>
      </c>
      <c r="E10" s="70">
        <v>45694.698437500003</v>
      </c>
      <c r="F10" t="b">
        <v>1</v>
      </c>
      <c r="G10" s="69" t="s">
        <v>99</v>
      </c>
      <c r="H10" s="69" t="s">
        <v>117</v>
      </c>
      <c r="I10" s="69" t="s">
        <v>160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25">
      <c r="A11" s="69" t="s">
        <v>115</v>
      </c>
      <c r="B11" t="s">
        <v>127</v>
      </c>
      <c r="C11" t="s">
        <v>159</v>
      </c>
      <c r="E11" s="70">
        <v>45694.698437500003</v>
      </c>
      <c r="F11" t="b">
        <v>1</v>
      </c>
      <c r="G11" s="69" t="s">
        <v>101</v>
      </c>
      <c r="H11" s="69" t="s">
        <v>117</v>
      </c>
      <c r="I11" s="69" t="s">
        <v>160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25">
      <c r="A12" s="69" t="s">
        <v>115</v>
      </c>
      <c r="B12" t="s">
        <v>128</v>
      </c>
      <c r="C12" t="s">
        <v>159</v>
      </c>
      <c r="E12" s="70">
        <v>45694.698437500003</v>
      </c>
      <c r="F12" t="b">
        <v>1</v>
      </c>
      <c r="G12" s="69" t="s">
        <v>98</v>
      </c>
      <c r="H12" s="69" t="s">
        <v>117</v>
      </c>
      <c r="I12" s="69" t="s">
        <v>160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25">
      <c r="A13" s="69" t="s">
        <v>115</v>
      </c>
      <c r="B13" t="s">
        <v>129</v>
      </c>
      <c r="C13" t="s">
        <v>159</v>
      </c>
      <c r="E13" s="70">
        <v>45694.698437500003</v>
      </c>
      <c r="F13" t="b">
        <v>1</v>
      </c>
      <c r="G13" s="69" t="s">
        <v>55</v>
      </c>
      <c r="H13" s="69" t="s">
        <v>117</v>
      </c>
      <c r="I13" s="69" t="s">
        <v>160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25">
      <c r="A14" s="69" t="s">
        <v>115</v>
      </c>
      <c r="B14" t="s">
        <v>130</v>
      </c>
      <c r="C14" t="s">
        <v>159</v>
      </c>
      <c r="E14" s="70">
        <v>45694.698437500003</v>
      </c>
      <c r="F14" t="b">
        <v>1</v>
      </c>
      <c r="G14" s="69" t="s">
        <v>96</v>
      </c>
      <c r="H14" s="69" t="s">
        <v>117</v>
      </c>
      <c r="I14" s="69" t="s">
        <v>160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25">
      <c r="A15" s="69" t="s">
        <v>115</v>
      </c>
      <c r="B15" t="s">
        <v>131</v>
      </c>
      <c r="C15" t="s">
        <v>159</v>
      </c>
      <c r="E15" s="70">
        <v>45694.698437500003</v>
      </c>
      <c r="F15" t="b">
        <v>1</v>
      </c>
      <c r="G15" s="69" t="s">
        <v>56</v>
      </c>
      <c r="H15" s="69" t="s">
        <v>117</v>
      </c>
      <c r="I15" s="69" t="s">
        <v>160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25">
      <c r="A16" s="69" t="s">
        <v>115</v>
      </c>
      <c r="B16" t="s">
        <v>132</v>
      </c>
      <c r="C16" t="s">
        <v>159</v>
      </c>
      <c r="E16" s="70">
        <v>45694.698437500003</v>
      </c>
      <c r="F16" t="b">
        <v>1</v>
      </c>
      <c r="G16" s="69" t="s">
        <v>97</v>
      </c>
      <c r="H16" s="69" t="s">
        <v>117</v>
      </c>
      <c r="I16" s="69" t="s">
        <v>160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25">
      <c r="A17" s="69" t="s">
        <v>115</v>
      </c>
      <c r="B17" t="s">
        <v>133</v>
      </c>
      <c r="C17" t="s">
        <v>159</v>
      </c>
      <c r="D17">
        <v>10.2731725726366</v>
      </c>
      <c r="E17" s="70">
        <v>45694.698437500003</v>
      </c>
      <c r="F17" t="b">
        <v>1</v>
      </c>
      <c r="G17" s="69" t="s">
        <v>6</v>
      </c>
      <c r="H17" s="69" t="s">
        <v>117</v>
      </c>
      <c r="I17" s="69" t="s">
        <v>160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25">
      <c r="A18" s="69" t="s">
        <v>115</v>
      </c>
      <c r="B18" t="s">
        <v>134</v>
      </c>
      <c r="C18" t="s">
        <v>159</v>
      </c>
      <c r="E18" s="70">
        <v>45694.698437500003</v>
      </c>
      <c r="F18" t="b">
        <v>1</v>
      </c>
      <c r="G18" s="69" t="s">
        <v>87</v>
      </c>
      <c r="H18" s="69" t="s">
        <v>117</v>
      </c>
      <c r="I18" s="69" t="s">
        <v>160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25">
      <c r="A19" s="69" t="s">
        <v>115</v>
      </c>
      <c r="B19" t="s">
        <v>135</v>
      </c>
      <c r="C19" t="s">
        <v>159</v>
      </c>
      <c r="E19" s="70">
        <v>45694.698437500003</v>
      </c>
      <c r="F19" t="b">
        <v>1</v>
      </c>
      <c r="G19" s="69" t="s">
        <v>100</v>
      </c>
      <c r="H19" s="69" t="s">
        <v>117</v>
      </c>
      <c r="I19" s="69" t="s">
        <v>160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25">
      <c r="A20" s="69" t="s">
        <v>115</v>
      </c>
      <c r="B20" t="s">
        <v>136</v>
      </c>
      <c r="C20" t="s">
        <v>159</v>
      </c>
      <c r="E20" s="70">
        <v>45694.698437500003</v>
      </c>
      <c r="F20" t="b">
        <v>1</v>
      </c>
      <c r="G20" s="69" t="s">
        <v>93</v>
      </c>
      <c r="H20" s="69" t="s">
        <v>117</v>
      </c>
      <c r="I20" s="69" t="s">
        <v>160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25">
      <c r="A21" s="69" t="s">
        <v>115</v>
      </c>
      <c r="B21" t="s">
        <v>137</v>
      </c>
      <c r="C21" t="s">
        <v>159</v>
      </c>
      <c r="E21" s="70">
        <v>45694.698437500003</v>
      </c>
      <c r="F21" t="b">
        <v>1</v>
      </c>
      <c r="G21" s="69" t="s">
        <v>57</v>
      </c>
      <c r="H21" s="69" t="s">
        <v>117</v>
      </c>
      <c r="I21" s="69" t="s">
        <v>160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25">
      <c r="A22" s="69" t="s">
        <v>115</v>
      </c>
      <c r="B22" t="s">
        <v>138</v>
      </c>
      <c r="C22" t="s">
        <v>159</v>
      </c>
      <c r="E22" s="70">
        <v>45694.698437500003</v>
      </c>
      <c r="F22" t="b">
        <v>1</v>
      </c>
      <c r="G22" s="69" t="s">
        <v>91</v>
      </c>
      <c r="H22" s="69" t="s">
        <v>117</v>
      </c>
      <c r="I22" s="69" t="s">
        <v>160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25">
      <c r="A23" s="69" t="s">
        <v>115</v>
      </c>
      <c r="B23" t="s">
        <v>139</v>
      </c>
      <c r="C23" t="s">
        <v>159</v>
      </c>
      <c r="E23" s="70">
        <v>45694.698437500003</v>
      </c>
      <c r="F23" t="b">
        <v>1</v>
      </c>
      <c r="G23" s="69" t="s">
        <v>58</v>
      </c>
      <c r="H23" s="69" t="s">
        <v>117</v>
      </c>
      <c r="I23" s="69" t="s">
        <v>160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25">
      <c r="A24" s="69" t="s">
        <v>115</v>
      </c>
      <c r="B24" t="s">
        <v>140</v>
      </c>
      <c r="C24" t="s">
        <v>159</v>
      </c>
      <c r="E24" s="70">
        <v>45694.698437500003</v>
      </c>
      <c r="F24" t="b">
        <v>1</v>
      </c>
      <c r="G24" s="69" t="s">
        <v>92</v>
      </c>
      <c r="H24" s="69" t="s">
        <v>117</v>
      </c>
      <c r="I24" s="69" t="s">
        <v>160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25">
      <c r="A25" s="69" t="s">
        <v>115</v>
      </c>
      <c r="B25" t="s">
        <v>141</v>
      </c>
      <c r="C25" t="s">
        <v>159</v>
      </c>
      <c r="D25">
        <v>5.28923438819597</v>
      </c>
      <c r="E25" s="70">
        <v>45694.698437500003</v>
      </c>
      <c r="F25" t="b">
        <v>1</v>
      </c>
      <c r="G25" s="69" t="s">
        <v>7</v>
      </c>
      <c r="H25" s="69" t="s">
        <v>117</v>
      </c>
      <c r="I25" s="69" t="s">
        <v>160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25">
      <c r="A26" s="69" t="s">
        <v>115</v>
      </c>
      <c r="B26" t="s">
        <v>142</v>
      </c>
      <c r="C26" t="s">
        <v>159</v>
      </c>
      <c r="E26" s="70">
        <v>45694.698437500003</v>
      </c>
      <c r="F26" t="b">
        <v>1</v>
      </c>
      <c r="G26" s="69" t="s">
        <v>88</v>
      </c>
      <c r="H26" s="69" t="s">
        <v>117</v>
      </c>
      <c r="I26" s="69" t="s">
        <v>160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25">
      <c r="A27" s="69" t="s">
        <v>115</v>
      </c>
      <c r="B27" t="s">
        <v>143</v>
      </c>
      <c r="C27" t="s">
        <v>159</v>
      </c>
      <c r="E27" s="70">
        <v>45694.698437500003</v>
      </c>
      <c r="F27" t="b">
        <v>1</v>
      </c>
      <c r="G27" s="69" t="s">
        <v>59</v>
      </c>
      <c r="H27" s="69" t="s">
        <v>117</v>
      </c>
      <c r="I27" s="69" t="s">
        <v>160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25">
      <c r="A28" s="69" t="s">
        <v>115</v>
      </c>
      <c r="B28" t="s">
        <v>144</v>
      </c>
      <c r="C28" t="s">
        <v>159</v>
      </c>
      <c r="E28" s="70">
        <v>45694.698437500003</v>
      </c>
      <c r="F28" t="b">
        <v>1</v>
      </c>
      <c r="G28" s="69" t="s">
        <v>94</v>
      </c>
      <c r="H28" s="69" t="s">
        <v>117</v>
      </c>
      <c r="I28" s="69" t="s">
        <v>160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25">
      <c r="A29" s="69" t="s">
        <v>115</v>
      </c>
      <c r="B29" t="s">
        <v>145</v>
      </c>
      <c r="C29" t="s">
        <v>159</v>
      </c>
      <c r="E29" s="70">
        <v>45694.698449074072</v>
      </c>
      <c r="F29" t="b">
        <v>1</v>
      </c>
      <c r="G29" s="69" t="s">
        <v>60</v>
      </c>
      <c r="H29" s="69" t="s">
        <v>117</v>
      </c>
      <c r="I29" s="69" t="s">
        <v>160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25">
      <c r="A30" s="69" t="s">
        <v>115</v>
      </c>
      <c r="B30" t="s">
        <v>146</v>
      </c>
      <c r="C30" t="s">
        <v>159</v>
      </c>
      <c r="E30" s="70">
        <v>45694.698449074072</v>
      </c>
      <c r="F30" t="b">
        <v>1</v>
      </c>
      <c r="G30" s="69" t="s">
        <v>95</v>
      </c>
      <c r="H30" s="69" t="s">
        <v>117</v>
      </c>
      <c r="I30" s="69" t="s">
        <v>160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25">
      <c r="A31" s="69" t="s">
        <v>115</v>
      </c>
      <c r="B31" t="s">
        <v>147</v>
      </c>
      <c r="C31" t="s">
        <v>159</v>
      </c>
      <c r="D31">
        <v>5.31</v>
      </c>
      <c r="E31" s="70">
        <v>45694.698449074072</v>
      </c>
      <c r="F31" t="b">
        <v>1</v>
      </c>
      <c r="G31" s="69" t="s">
        <v>8</v>
      </c>
      <c r="H31" s="69" t="s">
        <v>117</v>
      </c>
      <c r="I31" s="69" t="s">
        <v>160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25">
      <c r="A32" s="69" t="s">
        <v>115</v>
      </c>
      <c r="B32" t="s">
        <v>148</v>
      </c>
      <c r="C32" t="s">
        <v>159</v>
      </c>
      <c r="E32" s="70">
        <v>45694.698449074072</v>
      </c>
      <c r="F32" t="b">
        <v>1</v>
      </c>
      <c r="G32" s="69" t="s">
        <v>90</v>
      </c>
      <c r="H32" s="69" t="s">
        <v>117</v>
      </c>
      <c r="I32" s="69" t="s">
        <v>160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25">
      <c r="A33" s="69" t="s">
        <v>115</v>
      </c>
      <c r="B33" t="s">
        <v>149</v>
      </c>
      <c r="C33" t="s">
        <v>159</v>
      </c>
      <c r="D33">
        <v>4.92</v>
      </c>
      <c r="E33" s="70">
        <v>45694.698449074072</v>
      </c>
      <c r="F33" t="b">
        <v>1</v>
      </c>
      <c r="G33" s="69" t="s">
        <v>9</v>
      </c>
      <c r="H33" s="69" t="s">
        <v>117</v>
      </c>
      <c r="I33" s="69" t="s">
        <v>160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25">
      <c r="A34" s="69" t="s">
        <v>115</v>
      </c>
      <c r="B34" t="s">
        <v>150</v>
      </c>
      <c r="C34" t="s">
        <v>159</v>
      </c>
      <c r="E34" s="70">
        <v>45694.698449074072</v>
      </c>
      <c r="F34" t="b">
        <v>1</v>
      </c>
      <c r="G34" s="69" t="s">
        <v>84</v>
      </c>
      <c r="H34" s="69" t="s">
        <v>117</v>
      </c>
      <c r="I34" s="69" t="s">
        <v>160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25">
      <c r="A35" s="69" t="s">
        <v>115</v>
      </c>
      <c r="B35" t="s">
        <v>157</v>
      </c>
      <c r="C35" t="s">
        <v>159</v>
      </c>
      <c r="D35">
        <v>5.52</v>
      </c>
      <c r="E35" s="70">
        <v>45694.698449074072</v>
      </c>
      <c r="F35" t="b">
        <v>1</v>
      </c>
      <c r="G35" s="69" t="s">
        <v>10</v>
      </c>
      <c r="H35" s="69" t="s">
        <v>117</v>
      </c>
      <c r="I35" s="69" t="s">
        <v>160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25">
      <c r="A36" s="69" t="s">
        <v>115</v>
      </c>
      <c r="B36" t="s">
        <v>158</v>
      </c>
      <c r="C36" t="s">
        <v>159</v>
      </c>
      <c r="E36" s="70">
        <v>45694.698449074072</v>
      </c>
      <c r="F36" t="b">
        <v>1</v>
      </c>
      <c r="G36" s="69" t="s">
        <v>85</v>
      </c>
      <c r="H36" s="69" t="s">
        <v>117</v>
      </c>
      <c r="I36" s="69" t="s">
        <v>160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25">
      <c r="A37" s="69" t="s">
        <v>115</v>
      </c>
      <c r="B37" t="s">
        <v>151</v>
      </c>
      <c r="C37" t="s">
        <v>159</v>
      </c>
      <c r="D37">
        <v>6.24</v>
      </c>
      <c r="E37" s="70">
        <v>45694.698449074072</v>
      </c>
      <c r="F37" t="b">
        <v>1</v>
      </c>
      <c r="G37" s="69" t="s">
        <v>11</v>
      </c>
      <c r="H37" s="69" t="s">
        <v>117</v>
      </c>
      <c r="I37" s="69" t="s">
        <v>160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25">
      <c r="A38" s="69" t="s">
        <v>115</v>
      </c>
      <c r="B38" t="s">
        <v>152</v>
      </c>
      <c r="C38" t="s">
        <v>159</v>
      </c>
      <c r="E38" s="70">
        <v>45694.698449074072</v>
      </c>
      <c r="F38" t="b">
        <v>1</v>
      </c>
      <c r="G38" s="69" t="s">
        <v>83</v>
      </c>
      <c r="H38" s="69" t="s">
        <v>117</v>
      </c>
      <c r="I38" s="69" t="s">
        <v>160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25">
      <c r="A39" s="69" t="s">
        <v>115</v>
      </c>
      <c r="B39" t="s">
        <v>153</v>
      </c>
      <c r="C39" t="s">
        <v>159</v>
      </c>
      <c r="D39">
        <v>6.36</v>
      </c>
      <c r="E39" s="70">
        <v>45694.698449074072</v>
      </c>
      <c r="F39" t="b">
        <v>1</v>
      </c>
      <c r="G39" s="69" t="s">
        <v>12</v>
      </c>
      <c r="H39" s="69" t="s">
        <v>117</v>
      </c>
      <c r="I39" s="69" t="s">
        <v>160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25">
      <c r="A40" s="69" t="s">
        <v>115</v>
      </c>
      <c r="B40" t="s">
        <v>156</v>
      </c>
      <c r="C40" t="s">
        <v>159</v>
      </c>
      <c r="E40" s="70">
        <v>45694.698449074072</v>
      </c>
      <c r="F40" t="b">
        <v>1</v>
      </c>
      <c r="G40" s="69" t="s">
        <v>86</v>
      </c>
      <c r="H40" s="69" t="s">
        <v>117</v>
      </c>
      <c r="I40" s="69" t="s">
        <v>160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25">
      <c r="A41" s="69"/>
      <c r="E41" s="74"/>
      <c r="G41" s="69"/>
      <c r="H41" s="69"/>
      <c r="I41" s="69"/>
      <c r="K41" s="69"/>
    </row>
    <row r="42" spans="1:14" x14ac:dyDescent="0.25">
      <c r="A42" s="69"/>
      <c r="E42" s="70"/>
      <c r="G42" s="69"/>
      <c r="H42" s="69"/>
      <c r="I42" s="69"/>
      <c r="K42" s="69"/>
    </row>
    <row r="43" spans="1:14" x14ac:dyDescent="0.25">
      <c r="A43" s="69"/>
      <c r="E43" s="70"/>
      <c r="G43" s="69"/>
      <c r="H43" s="69"/>
      <c r="I43" s="69"/>
      <c r="K43" s="69"/>
    </row>
    <row r="44" spans="1:14" x14ac:dyDescent="0.25">
      <c r="A44" s="69"/>
      <c r="E44" s="70"/>
      <c r="G44" s="69"/>
      <c r="H44" s="69"/>
      <c r="I44" s="69"/>
      <c r="K44" s="69"/>
    </row>
    <row r="45" spans="1:14" x14ac:dyDescent="0.25">
      <c r="A45" s="69"/>
      <c r="E45" s="70"/>
      <c r="G45" s="69"/>
      <c r="H45" s="69"/>
      <c r="I45" s="69"/>
      <c r="K45" s="69"/>
    </row>
    <row r="46" spans="1:14" x14ac:dyDescent="0.25">
      <c r="A46" s="69"/>
      <c r="E46" s="70"/>
      <c r="G46" s="69"/>
      <c r="H46" s="69"/>
      <c r="I46" s="69"/>
      <c r="K46" s="69"/>
    </row>
    <row r="47" spans="1:14" x14ac:dyDescent="0.25">
      <c r="A47" s="69"/>
      <c r="E47" s="70"/>
      <c r="G47" s="69"/>
      <c r="H47" s="69"/>
      <c r="I47" s="69"/>
      <c r="K47" s="69"/>
    </row>
    <row r="48" spans="1:14" x14ac:dyDescent="0.25">
      <c r="A48" s="69"/>
      <c r="E48" s="70"/>
      <c r="G48" s="69"/>
      <c r="H48" s="69"/>
      <c r="I48" s="69"/>
      <c r="K48" s="69"/>
    </row>
    <row r="49" spans="1:11" x14ac:dyDescent="0.25">
      <c r="A49" s="69"/>
      <c r="E49" s="70"/>
      <c r="G49" s="69"/>
      <c r="H49" s="69"/>
      <c r="I49" s="69"/>
      <c r="K49" s="69"/>
    </row>
    <row r="50" spans="1:11" x14ac:dyDescent="0.25">
      <c r="A50" s="69"/>
      <c r="E50" s="70"/>
      <c r="G50" s="69"/>
      <c r="H50" s="69"/>
      <c r="I50" s="69"/>
      <c r="K50" s="69"/>
    </row>
    <row r="51" spans="1:11" x14ac:dyDescent="0.25">
      <c r="A51" s="69"/>
      <c r="E51" s="70"/>
      <c r="G51" s="69"/>
      <c r="H51" s="69"/>
      <c r="I51" s="69"/>
      <c r="K51" s="69"/>
    </row>
    <row r="52" spans="1:11" x14ac:dyDescent="0.25">
      <c r="A52" s="69"/>
      <c r="E52" s="70"/>
      <c r="G52" s="69"/>
      <c r="H52" s="69"/>
      <c r="I52" s="69"/>
      <c r="K52" s="69"/>
    </row>
    <row r="53" spans="1:11" x14ac:dyDescent="0.25">
      <c r="A53" s="69"/>
      <c r="E53" s="70"/>
      <c r="G53" s="69"/>
      <c r="H53" s="69"/>
      <c r="I53" s="69"/>
      <c r="K53" s="69"/>
    </row>
    <row r="54" spans="1:11" x14ac:dyDescent="0.25">
      <c r="A54" s="69"/>
      <c r="E54" s="70"/>
      <c r="G54" s="69"/>
      <c r="H54" s="69"/>
      <c r="I54" s="69"/>
      <c r="K54" s="69"/>
    </row>
    <row r="55" spans="1:11" x14ac:dyDescent="0.25">
      <c r="A55" s="69"/>
      <c r="E55" s="70"/>
      <c r="G55" s="69"/>
      <c r="H55" s="69"/>
      <c r="I55" s="69"/>
      <c r="K55" s="69"/>
    </row>
    <row r="56" spans="1:11" x14ac:dyDescent="0.25">
      <c r="A56" s="69"/>
      <c r="E56" s="70"/>
      <c r="G56" s="69"/>
      <c r="H56" s="69"/>
      <c r="I56" s="69"/>
      <c r="K56" s="69"/>
    </row>
    <row r="57" spans="1:11" x14ac:dyDescent="0.25">
      <c r="A57" s="69"/>
      <c r="E57" s="70"/>
      <c r="G57" s="69"/>
      <c r="H57" s="69"/>
      <c r="I57" s="69"/>
      <c r="K57" s="69"/>
    </row>
    <row r="58" spans="1:11" x14ac:dyDescent="0.25">
      <c r="A58" s="69"/>
      <c r="E58" s="70"/>
      <c r="G58" s="69"/>
      <c r="H58" s="69"/>
      <c r="I58" s="69"/>
      <c r="K58" s="69"/>
    </row>
    <row r="59" spans="1:11" x14ac:dyDescent="0.25">
      <c r="A59" s="69"/>
      <c r="E59" s="70"/>
      <c r="G59" s="69"/>
      <c r="H59" s="69"/>
      <c r="I59" s="69"/>
      <c r="K59" s="69"/>
    </row>
    <row r="60" spans="1:11" x14ac:dyDescent="0.25">
      <c r="A60" s="69"/>
      <c r="E60" s="70"/>
      <c r="G60" s="69"/>
      <c r="H60" s="69"/>
      <c r="I60" s="69"/>
      <c r="K60" s="69"/>
    </row>
    <row r="61" spans="1:11" x14ac:dyDescent="0.25">
      <c r="A61" s="69"/>
      <c r="E61" s="70"/>
      <c r="G61" s="69"/>
      <c r="H61" s="69"/>
      <c r="I61" s="69"/>
      <c r="K61" s="69"/>
    </row>
    <row r="62" spans="1:11" x14ac:dyDescent="0.25">
      <c r="A62" s="69"/>
      <c r="E62" s="70"/>
      <c r="G62" s="69"/>
      <c r="H62" s="69"/>
      <c r="I62" s="69"/>
      <c r="K62" s="69"/>
    </row>
    <row r="63" spans="1:11" x14ac:dyDescent="0.25">
      <c r="A63" s="69"/>
      <c r="E63" s="70"/>
      <c r="G63" s="69"/>
      <c r="H63" s="69"/>
      <c r="I63" s="69"/>
      <c r="K63" s="69"/>
    </row>
    <row r="64" spans="1:11" x14ac:dyDescent="0.25">
      <c r="A64" s="69"/>
      <c r="E64" s="70"/>
      <c r="G64" s="69"/>
      <c r="H64" s="69"/>
      <c r="I64" s="69"/>
      <c r="K64" s="69"/>
    </row>
    <row r="65" spans="1:11" x14ac:dyDescent="0.25">
      <c r="A65" s="69"/>
      <c r="E65" s="70"/>
      <c r="G65" s="69"/>
      <c r="H65" s="69"/>
      <c r="I65" s="69"/>
      <c r="K65" s="69"/>
    </row>
    <row r="66" spans="1:11" x14ac:dyDescent="0.25">
      <c r="A66" s="69"/>
      <c r="E66" s="70"/>
      <c r="G66" s="69"/>
      <c r="H66" s="69"/>
      <c r="I66" s="69"/>
      <c r="K66" s="69"/>
    </row>
    <row r="67" spans="1:11" x14ac:dyDescent="0.25">
      <c r="A67" s="69"/>
      <c r="E67" s="70"/>
      <c r="G67" s="69"/>
      <c r="H67" s="69"/>
      <c r="I67" s="69"/>
      <c r="K67" s="69"/>
    </row>
    <row r="68" spans="1:11" x14ac:dyDescent="0.25">
      <c r="A68" s="69"/>
      <c r="E68" s="70"/>
      <c r="G68" s="69"/>
      <c r="H68" s="69"/>
      <c r="I68" s="69"/>
      <c r="K68" s="69"/>
    </row>
    <row r="69" spans="1:11" x14ac:dyDescent="0.25">
      <c r="A69" s="69"/>
      <c r="E69" s="70"/>
      <c r="G69" s="69"/>
      <c r="H69" s="69"/>
      <c r="I69" s="69"/>
      <c r="K69" s="69"/>
    </row>
    <row r="70" spans="1:11" x14ac:dyDescent="0.25">
      <c r="A70" s="69"/>
      <c r="E70" s="70"/>
      <c r="G70" s="69"/>
      <c r="H70" s="69"/>
      <c r="I70" s="69"/>
      <c r="K70" s="69"/>
    </row>
    <row r="71" spans="1:11" x14ac:dyDescent="0.25">
      <c r="A71" s="69"/>
      <c r="E71" s="70"/>
      <c r="G71" s="69"/>
      <c r="H71" s="69"/>
      <c r="I71" s="69"/>
      <c r="K71" s="69"/>
    </row>
    <row r="72" spans="1:11" x14ac:dyDescent="0.2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2025-02-06T19:47:15Z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