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4\Diciembre\Archivos Finales IPoM\"/>
    </mc:Choice>
  </mc:AlternateContent>
  <xr:revisionPtr revIDLastSave="0" documentId="8_{D5B7F915-81DD-46C9-8469-13A8019CC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R5" i="5" l="1"/>
  <c r="FM5" i="5"/>
  <c r="FD5" i="5"/>
  <c r="FQ5" i="5"/>
  <c r="FL5" i="5"/>
  <c r="FC5" i="5"/>
  <c r="FK5" i="5" l="1"/>
  <c r="FB5" i="5" l="1"/>
  <c r="FK3" i="5" l="1"/>
  <c r="FB3" i="5"/>
  <c r="ER5" i="5"/>
  <c r="FJ5" i="5" l="1"/>
  <c r="FJ3" i="5"/>
  <c r="FA5" i="5"/>
  <c r="FA3" i="5"/>
  <c r="EZ5" i="5" l="1"/>
  <c r="FI5" i="5"/>
  <c r="EQ5" i="5"/>
  <c r="EZ3" i="5"/>
  <c r="FI3" i="5"/>
  <c r="FH5" i="5"/>
  <c r="EY5" i="5"/>
  <c r="EP5" i="5"/>
  <c r="EO5" i="5" l="1"/>
</calcChain>
</file>

<file path=xl/sharedStrings.xml><?xml version="1.0" encoding="utf-8"?>
<sst xmlns="http://schemas.openxmlformats.org/spreadsheetml/2006/main" count="1955" uniqueCount="288">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</sst>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9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T70"/>
  <sheetViews>
    <sheetView tabSelected="1" zoomScale="85" zoomScaleNormal="85" workbookViewId="0">
      <pane xSplit="1" ySplit="4" topLeftCell="EY14" activePane="bottomRight" state="frozen"/>
      <selection pane="topRight" activeCell="B1" sqref="B1"/>
      <selection pane="bottomLeft" activeCell="A5" sqref="A5"/>
      <selection pane="bottomRight" activeCell="FF27" sqref="FF27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9" width="11.42578125" style="42" customWidth="1"/>
    <col min="150" max="150" width="12.42578125" style="1" bestFit="1" customWidth="1"/>
    <col min="151" max="153" width="10.42578125" style="42" customWidth="1"/>
    <col min="154" max="160" width="11.42578125" style="42"/>
    <col min="161" max="167" width="11.42578125" style="1"/>
    <col min="168" max="169" width="11.42578125" style="42"/>
    <col min="170" max="172" width="11.42578125" style="1"/>
    <col min="173" max="174" width="11.42578125" style="42"/>
    <col min="175" max="16384" width="11.42578125" style="1"/>
  </cols>
  <sheetData>
    <row r="1" spans="1:176" s="23" customFormat="1" ht="21" customHeight="1">
      <c r="A1" s="68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Q1" s="49"/>
      <c r="ER1" s="49"/>
      <c r="ES1" s="49"/>
      <c r="EU1" s="40"/>
      <c r="EV1" s="40"/>
      <c r="EW1" s="40"/>
      <c r="EX1" s="49"/>
      <c r="EY1" s="49"/>
      <c r="EZ1" s="49"/>
      <c r="FA1" s="49"/>
      <c r="FB1" s="49"/>
      <c r="FC1" s="49"/>
      <c r="FD1" s="49"/>
      <c r="FL1" s="49"/>
      <c r="FM1" s="49"/>
      <c r="FQ1" s="49"/>
      <c r="FR1" s="49"/>
    </row>
    <row r="2" spans="1:176" s="35" customFormat="1" ht="31.5" customHeight="1">
      <c r="A2" s="68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>
        <v>2023</v>
      </c>
      <c r="EN2" s="33"/>
      <c r="EO2" s="33"/>
      <c r="EP2" s="33"/>
      <c r="EQ2" s="33"/>
      <c r="ER2" s="33"/>
      <c r="ES2" s="33"/>
      <c r="ET2" s="25"/>
      <c r="EU2" s="33">
        <v>2024</v>
      </c>
      <c r="EV2" s="33"/>
      <c r="EW2" s="33"/>
      <c r="EX2" s="33"/>
      <c r="EY2" s="33"/>
      <c r="EZ2" s="33"/>
      <c r="FA2" s="33"/>
      <c r="FB2" s="33"/>
      <c r="FC2" s="33"/>
      <c r="FD2" s="33"/>
      <c r="FE2" s="36"/>
      <c r="FF2" s="36"/>
      <c r="FH2" s="34">
        <v>2025</v>
      </c>
      <c r="FI2" s="36"/>
      <c r="FJ2" s="36"/>
      <c r="FK2" s="36"/>
      <c r="FL2" s="33"/>
      <c r="FM2" s="33"/>
      <c r="FN2" s="36"/>
      <c r="FO2" s="36"/>
      <c r="FQ2" s="33">
        <v>2026</v>
      </c>
      <c r="FR2" s="33"/>
      <c r="FS2" s="36"/>
      <c r="FT2" s="36"/>
    </row>
    <row r="3" spans="1:176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Q3" s="44">
        <v>45078</v>
      </c>
      <c r="ER3" s="44">
        <v>45170</v>
      </c>
      <c r="ES3" s="44">
        <v>45261</v>
      </c>
      <c r="EU3" s="44">
        <v>44621</v>
      </c>
      <c r="EV3" s="44">
        <v>44713</v>
      </c>
      <c r="EW3" s="44">
        <v>44805</v>
      </c>
      <c r="EX3" s="44">
        <v>44896</v>
      </c>
      <c r="EY3" s="44">
        <v>44986</v>
      </c>
      <c r="EZ3" s="44">
        <f>EQ3</f>
        <v>45078</v>
      </c>
      <c r="FA3" s="44">
        <f>ER3</f>
        <v>45170</v>
      </c>
      <c r="FB3" s="44">
        <f>ES3</f>
        <v>45261</v>
      </c>
      <c r="FC3" s="44">
        <v>45352</v>
      </c>
      <c r="FD3" s="44">
        <v>45444</v>
      </c>
      <c r="FE3" s="44">
        <v>45536</v>
      </c>
      <c r="FF3" s="44">
        <v>45627</v>
      </c>
      <c r="FH3" s="44">
        <v>44986</v>
      </c>
      <c r="FI3" s="44">
        <f>EQ3</f>
        <v>45078</v>
      </c>
      <c r="FJ3" s="44">
        <f>ER3</f>
        <v>45170</v>
      </c>
      <c r="FK3" s="44">
        <f>ES3</f>
        <v>45261</v>
      </c>
      <c r="FL3" s="44">
        <v>45352</v>
      </c>
      <c r="FM3" s="44">
        <v>45444</v>
      </c>
      <c r="FN3" s="44">
        <v>45536</v>
      </c>
      <c r="FO3" s="44">
        <v>45627</v>
      </c>
      <c r="FQ3" s="44">
        <v>45352</v>
      </c>
      <c r="FR3" s="44">
        <v>45444</v>
      </c>
      <c r="FS3" s="44">
        <v>45536</v>
      </c>
      <c r="FT3" s="44">
        <v>45627</v>
      </c>
    </row>
    <row r="4" spans="1:176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Q4" s="51"/>
      <c r="ER4" s="51"/>
      <c r="ES4" s="51"/>
      <c r="EU4" s="41"/>
      <c r="EV4" s="41"/>
      <c r="EW4" s="41"/>
      <c r="EX4" s="51"/>
      <c r="EY4" s="51"/>
      <c r="EZ4" s="51"/>
      <c r="FA4" s="51"/>
      <c r="FB4" s="51"/>
      <c r="FC4" s="51"/>
      <c r="FD4" s="51"/>
      <c r="FE4" s="51"/>
      <c r="FF4" s="51"/>
      <c r="FH4" s="51"/>
      <c r="FI4" s="51"/>
      <c r="FJ4" s="51"/>
      <c r="FK4" s="51"/>
      <c r="FL4" s="51"/>
      <c r="FM4" s="51"/>
      <c r="FN4" s="51"/>
      <c r="FO4" s="51"/>
      <c r="FQ4" s="51"/>
      <c r="FR4" s="51"/>
    </row>
    <row r="5" spans="1:176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16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0" t="str">
        <f>"-1,75 / -0,75"</f>
        <v>-1,75 / -0,75</v>
      </c>
      <c r="EP5" s="60" t="str">
        <f>"-0,5 /0,5"</f>
        <v>-0,5 /0,5</v>
      </c>
      <c r="EQ5" s="60" t="str">
        <f>"-0,5 /0,25"</f>
        <v>-0,5 /0,25</v>
      </c>
      <c r="ER5" s="60" t="str">
        <f>"-0,5 /0"</f>
        <v>-0,5 /0</v>
      </c>
      <c r="ES5" s="61">
        <v>-4.7845069110280747E-2</v>
      </c>
      <c r="EU5" s="61" t="s">
        <v>207</v>
      </c>
      <c r="EV5" s="61" t="s">
        <v>207</v>
      </c>
      <c r="EW5" s="61" t="s">
        <v>283</v>
      </c>
      <c r="EX5" s="61" t="s">
        <v>285</v>
      </c>
      <c r="EY5" s="61" t="str">
        <f>"1,0 /2,0"</f>
        <v>1,0 /2,0</v>
      </c>
      <c r="EZ5" s="61" t="str">
        <f>"1,25 /2,25"</f>
        <v>1,25 /2,25</v>
      </c>
      <c r="FA5" s="61" t="str">
        <f>"1,25 /2,25"</f>
        <v>1,25 /2,25</v>
      </c>
      <c r="FB5" s="61" t="str">
        <f>"1,25 /2,25"</f>
        <v>1,25 /2,25</v>
      </c>
      <c r="FC5" s="61" t="str">
        <f>"2,0 /3,0"</f>
        <v>2,0 /3,0</v>
      </c>
      <c r="FD5" s="61" t="str">
        <f>"2,25 /3,0"</f>
        <v>2,25 /3,0</v>
      </c>
      <c r="FE5" s="61" t="s">
        <v>286</v>
      </c>
      <c r="FF5" s="53">
        <v>2.2829615036233264</v>
      </c>
      <c r="FH5" s="61" t="str">
        <f>"2,0 / 3,0"</f>
        <v>2,0 / 3,0</v>
      </c>
      <c r="FI5" s="61" t="str">
        <f>"2,0 / 3,0"</f>
        <v>2,0 / 3,0</v>
      </c>
      <c r="FJ5" s="61" t="str">
        <f>"2,0 / 3,0"</f>
        <v>2,0 / 3,0</v>
      </c>
      <c r="FK5" s="61" t="str">
        <f>"2,0 / 3,0"</f>
        <v>2,0 / 3,0</v>
      </c>
      <c r="FL5" s="61" t="str">
        <f>"1,5 / 2,5"</f>
        <v>1,5 / 2,5</v>
      </c>
      <c r="FM5" s="61" t="str">
        <f>"1,5 / 2,5"</f>
        <v>1,5 / 2,5</v>
      </c>
      <c r="FN5" s="61" t="s">
        <v>287</v>
      </c>
      <c r="FO5" s="53" t="s">
        <v>287</v>
      </c>
      <c r="FQ5" s="61" t="str">
        <f>"1,5 / 2,5"</f>
        <v>1,5 / 2,5</v>
      </c>
      <c r="FR5" s="61" t="str">
        <f>"1,5 / 2,5"</f>
        <v>1,5 / 2,5</v>
      </c>
      <c r="FS5" s="61" t="s">
        <v>287</v>
      </c>
      <c r="FT5" s="53" t="s">
        <v>287</v>
      </c>
    </row>
    <row r="6" spans="1:176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48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1">
        <v>-0.38316075703609442</v>
      </c>
      <c r="EP6" s="61">
        <v>1.9412909255846813</v>
      </c>
      <c r="EQ6" s="61">
        <v>1.0867243953636603</v>
      </c>
      <c r="ER6" s="61">
        <v>1.3246164513904404</v>
      </c>
      <c r="ES6" s="61">
        <v>1.2990083515756652</v>
      </c>
      <c r="EU6" s="61">
        <v>3.4626365867485305</v>
      </c>
      <c r="EV6" s="61">
        <v>3.3</v>
      </c>
      <c r="EW6" s="61">
        <v>2.7751595383885643</v>
      </c>
      <c r="EX6" s="61">
        <v>2.5770103484712905</v>
      </c>
      <c r="EY6" s="61">
        <v>1.5749131821184363</v>
      </c>
      <c r="EZ6" s="61">
        <v>1.4656716768060249</v>
      </c>
      <c r="FA6" s="61">
        <v>1.445093242643992</v>
      </c>
      <c r="FB6" s="61">
        <v>1.8688634200539838</v>
      </c>
      <c r="FC6" s="61">
        <v>1.4569303867878745</v>
      </c>
      <c r="FD6" s="61">
        <v>2.5760669350134719</v>
      </c>
      <c r="FE6" s="61">
        <v>1.3206822399674394</v>
      </c>
      <c r="FF6" s="53">
        <v>1.105530956600731</v>
      </c>
      <c r="FH6" s="61">
        <v>2.3872495306789432</v>
      </c>
      <c r="FI6" s="61">
        <v>2.4345796475826944</v>
      </c>
      <c r="FJ6" s="61">
        <v>2.5282530445272471</v>
      </c>
      <c r="FK6" s="61">
        <v>2.8876996780549717</v>
      </c>
      <c r="FL6" s="61">
        <v>2.6345280477094093</v>
      </c>
      <c r="FM6" s="61">
        <v>2.7024905520127049</v>
      </c>
      <c r="FN6" s="61">
        <v>2.5869219199075673</v>
      </c>
      <c r="FO6" s="53">
        <v>2.0103510603614012</v>
      </c>
      <c r="FQ6" s="61">
        <v>2.6122056795803985</v>
      </c>
      <c r="FR6" s="61">
        <v>2.5417836428229208</v>
      </c>
      <c r="FS6" s="61">
        <v>2.5227805079921524</v>
      </c>
      <c r="FT6" s="53">
        <v>2.6314874058878956</v>
      </c>
    </row>
    <row r="7" spans="1:176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26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1">
        <v>-5.3150104658309374</v>
      </c>
      <c r="EP7" s="61">
        <v>-3.9905955755145754</v>
      </c>
      <c r="EQ7" s="61">
        <v>-4.1524584723479592</v>
      </c>
      <c r="ER7" s="61">
        <v>-4.2998111335891451</v>
      </c>
      <c r="ES7" s="61">
        <v>-4.6042148222060035</v>
      </c>
      <c r="EU7" s="61">
        <v>2.778674432745504</v>
      </c>
      <c r="EV7" s="61">
        <v>2.4642118456040976</v>
      </c>
      <c r="EW7" s="61">
        <v>2.1989054067956886</v>
      </c>
      <c r="EX7" s="61">
        <v>1.6984280279176147</v>
      </c>
      <c r="EY7" s="61">
        <v>1.117776746852158</v>
      </c>
      <c r="EZ7" s="61">
        <v>1.0249387582981058</v>
      </c>
      <c r="FA7" s="61">
        <v>1.5469053979800407</v>
      </c>
      <c r="FB7" s="61">
        <v>2.0448851199508482</v>
      </c>
      <c r="FC7" s="61">
        <v>1.6097451172744712</v>
      </c>
      <c r="FD7" s="61">
        <v>1.8483253587151012</v>
      </c>
      <c r="FE7" s="61">
        <v>1.3476265215056884</v>
      </c>
      <c r="FF7" s="53">
        <v>1.055806165353971</v>
      </c>
      <c r="FH7" s="61">
        <v>2.0853776561974087</v>
      </c>
      <c r="FI7" s="61">
        <v>2.0273683956759641</v>
      </c>
      <c r="FJ7" s="61">
        <v>2.2268659796616674</v>
      </c>
      <c r="FK7" s="61">
        <v>2.7147653770939684</v>
      </c>
      <c r="FL7" s="61">
        <v>2.1904852473152658</v>
      </c>
      <c r="FM7" s="61">
        <v>2.589846994043981</v>
      </c>
      <c r="FN7" s="61">
        <v>2.4573114322743947</v>
      </c>
      <c r="FO7" s="53">
        <v>1.9300298660284341</v>
      </c>
      <c r="FQ7" s="61">
        <v>2.4838671264161292</v>
      </c>
      <c r="FR7" s="61">
        <v>2.599404860346894</v>
      </c>
      <c r="FS7" s="61">
        <v>2.3628473257703462</v>
      </c>
      <c r="FT7" s="53">
        <v>2.1486262823874966</v>
      </c>
    </row>
    <row r="8" spans="1:176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26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1">
        <v>-4.6331022568874687</v>
      </c>
      <c r="EP8" s="61">
        <v>-2.9843371238443694</v>
      </c>
      <c r="EQ8" s="61">
        <v>-3.3294227579301889</v>
      </c>
      <c r="ER8" s="61">
        <v>-3.1277192908947882</v>
      </c>
      <c r="ES8" s="61">
        <v>-2.9632833911978196</v>
      </c>
      <c r="EU8" s="61">
        <v>2.813341687997891</v>
      </c>
      <c r="EV8" s="61">
        <v>2.5314350635197655</v>
      </c>
      <c r="EW8" s="61">
        <v>2.5509910020373496</v>
      </c>
      <c r="EX8" s="61">
        <v>1.8609816115076967</v>
      </c>
      <c r="EY8" s="61">
        <v>0.65713512029930143</v>
      </c>
      <c r="EZ8" s="61">
        <v>0.82813620607709026</v>
      </c>
      <c r="FA8" s="61">
        <v>1.0912571264032067</v>
      </c>
      <c r="FB8" s="61">
        <v>1.5301242549320193</v>
      </c>
      <c r="FC8" s="61">
        <v>1.0179879061628156</v>
      </c>
      <c r="FD8" s="61">
        <v>2.0390512486682297</v>
      </c>
      <c r="FE8" s="61">
        <v>1.3201289005370285</v>
      </c>
      <c r="FF8" s="53">
        <v>0.8541345520351058</v>
      </c>
      <c r="FH8" s="61">
        <v>1.9499542656513711</v>
      </c>
      <c r="FI8" s="61">
        <v>1.8886986205472596</v>
      </c>
      <c r="FJ8" s="61">
        <v>2.0052831504705324</v>
      </c>
      <c r="FK8" s="61">
        <v>1.9333254291223909</v>
      </c>
      <c r="FL8" s="61">
        <v>2.1208535870709966</v>
      </c>
      <c r="FM8" s="61">
        <v>2.575573401475225</v>
      </c>
      <c r="FN8" s="61">
        <v>2.4743328713053785</v>
      </c>
      <c r="FO8" s="53">
        <v>2.1897265608027823</v>
      </c>
      <c r="FQ8" s="61">
        <v>2.1291624762809249</v>
      </c>
      <c r="FR8" s="61">
        <v>2.4391154432707793</v>
      </c>
      <c r="FS8" s="61">
        <v>2.1651639295496636</v>
      </c>
      <c r="FT8" s="53">
        <v>2.331249238118005</v>
      </c>
    </row>
    <row r="9" spans="1:176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26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1">
        <v>-5.029617209790274</v>
      </c>
      <c r="EP9" s="61">
        <v>-2.8938447759698249</v>
      </c>
      <c r="EQ9" s="61">
        <v>-3.0178739087997428</v>
      </c>
      <c r="ER9" s="61">
        <v>-1.1984156072113734</v>
      </c>
      <c r="ES9" s="61">
        <v>-1.9456693349446539</v>
      </c>
      <c r="EU9" s="61">
        <v>2.0406712091509434</v>
      </c>
      <c r="EV9" s="61">
        <v>3</v>
      </c>
      <c r="EW9" s="61">
        <v>2.9391791311197011</v>
      </c>
      <c r="EX9" s="61">
        <v>-0.2356841025830505</v>
      </c>
      <c r="EY9" s="61">
        <v>-0.72995386687246366</v>
      </c>
      <c r="EZ9" s="61">
        <v>-1.0404309826151206</v>
      </c>
      <c r="FA9" s="61">
        <v>-0.60917890955401788</v>
      </c>
      <c r="FB9" s="61">
        <v>4.7242849119058405E-2</v>
      </c>
      <c r="FC9" s="61">
        <v>-1.9818454956190124</v>
      </c>
      <c r="FD9" s="61">
        <v>-0.33046704791028958</v>
      </c>
      <c r="FE9" s="61">
        <v>-0.83266797370686163</v>
      </c>
      <c r="FF9" s="53">
        <v>-1.3434118853373604</v>
      </c>
      <c r="FH9" s="61">
        <v>2.2798798046001423</v>
      </c>
      <c r="FI9" s="61">
        <v>2.1621858231194722</v>
      </c>
      <c r="FJ9" s="61">
        <v>2.3919837247146347</v>
      </c>
      <c r="FK9" s="61">
        <v>2.3987904193243423</v>
      </c>
      <c r="FL9" s="61">
        <v>2.9754277342987336</v>
      </c>
      <c r="FM9" s="61">
        <v>5.4166171504440541</v>
      </c>
      <c r="FN9" s="61">
        <v>5.0559392296884056</v>
      </c>
      <c r="FO9" s="53">
        <v>3.5612183807329387</v>
      </c>
      <c r="FQ9" s="61">
        <v>1.9366392587063359</v>
      </c>
      <c r="FR9" s="61">
        <v>2.7704456475058521</v>
      </c>
      <c r="FS9" s="61">
        <v>2.5297893538431993</v>
      </c>
      <c r="FT9" s="53">
        <v>2.2104397577872987</v>
      </c>
    </row>
    <row r="10" spans="1:176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26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1">
        <v>-4.5013953974738001</v>
      </c>
      <c r="EP10" s="61">
        <v>-3.0130461780161255</v>
      </c>
      <c r="EQ10" s="61">
        <v>-3.4282628587443611</v>
      </c>
      <c r="ER10" s="61">
        <v>-3.7397984917283509</v>
      </c>
      <c r="ES10" s="61">
        <v>-3.2861254629650603</v>
      </c>
      <c r="EU10" s="61">
        <v>3.053139925780485</v>
      </c>
      <c r="EV10" s="61">
        <v>2.4</v>
      </c>
      <c r="EW10" s="61">
        <v>2.4362997786219012</v>
      </c>
      <c r="EX10" s="61">
        <v>2.5452722119767799</v>
      </c>
      <c r="EY10" s="61">
        <v>1.0811145264768101</v>
      </c>
      <c r="EZ10" s="61">
        <v>1.3919243427582586</v>
      </c>
      <c r="FA10" s="61">
        <v>1.6113976087223705</v>
      </c>
      <c r="FB10" s="61">
        <v>1.9805965949618525</v>
      </c>
      <c r="FC10" s="61">
        <v>1.961977631624265</v>
      </c>
      <c r="FD10" s="61">
        <v>2.7846929649497838</v>
      </c>
      <c r="FE10" s="61">
        <v>1.9975725642701292</v>
      </c>
      <c r="FF10" s="53">
        <v>1.5456600403745568</v>
      </c>
      <c r="FH10" s="61">
        <v>1.8493806188114377</v>
      </c>
      <c r="FI10" s="61">
        <v>1.8063991538154909</v>
      </c>
      <c r="FJ10" s="61">
        <v>1.8885232236512053</v>
      </c>
      <c r="FK10" s="61">
        <v>1.7937476234399838</v>
      </c>
      <c r="FL10" s="61">
        <v>1.8587387108387929</v>
      </c>
      <c r="FM10" s="61">
        <v>1.7124893818915439</v>
      </c>
      <c r="FN10" s="61">
        <v>1.6817305751196727</v>
      </c>
      <c r="FO10" s="53">
        <v>1.7546117787581039</v>
      </c>
      <c r="FQ10" s="61">
        <v>2.1894340157078318</v>
      </c>
      <c r="FR10" s="61">
        <v>2.3359615470627944</v>
      </c>
      <c r="FS10" s="61">
        <v>2.0545095319124869</v>
      </c>
      <c r="FT10" s="53">
        <v>2.3682525511903094</v>
      </c>
    </row>
    <row r="11" spans="1:176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26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1">
        <v>5.982439058450268</v>
      </c>
      <c r="EP11" s="61">
        <v>4.5482998203630416</v>
      </c>
      <c r="EQ11" s="61">
        <v>2.3674038335019958</v>
      </c>
      <c r="ER11" s="61">
        <v>0.93257579546173019</v>
      </c>
      <c r="ES11" s="61">
        <v>1.0305929823421849</v>
      </c>
      <c r="EU11" s="61">
        <v>2.7912067907707439</v>
      </c>
      <c r="EV11" s="61">
        <v>3</v>
      </c>
      <c r="EW11" s="61">
        <v>3.0327966971585454</v>
      </c>
      <c r="EX11" s="61">
        <v>3.1866330210803966</v>
      </c>
      <c r="EY11" s="61">
        <v>3.6899246940410393</v>
      </c>
      <c r="EZ11" s="61">
        <v>4.3923040582755704</v>
      </c>
      <c r="FA11" s="61">
        <v>3.955019823559681</v>
      </c>
      <c r="FB11" s="61">
        <v>3.4476228240199163</v>
      </c>
      <c r="FC11" s="61">
        <v>4.5241058705186106</v>
      </c>
      <c r="FD11" s="61">
        <v>5.9412498340942506</v>
      </c>
      <c r="FE11" s="61">
        <v>6.1368123493567168</v>
      </c>
      <c r="FF11" s="53">
        <v>5.6099451535100258</v>
      </c>
      <c r="FH11" s="61">
        <v>2.1599798084032074</v>
      </c>
      <c r="FI11" s="61">
        <v>2.5178666109054006</v>
      </c>
      <c r="FJ11" s="61">
        <v>2.398852979699214</v>
      </c>
      <c r="FK11" s="61">
        <v>1.8632815607608961</v>
      </c>
      <c r="FL11" s="61">
        <v>2.7469353894216511</v>
      </c>
      <c r="FM11" s="61">
        <v>3.1206650659709538</v>
      </c>
      <c r="FN11" s="61">
        <v>3.182724707066555</v>
      </c>
      <c r="FO11" s="53">
        <v>3.8360056894133407</v>
      </c>
      <c r="FQ11" s="61">
        <v>1.7867068432530147</v>
      </c>
      <c r="FR11" s="61">
        <v>1.9435633897673341</v>
      </c>
      <c r="FS11" s="61">
        <v>2.2419070704946336</v>
      </c>
      <c r="FT11" s="53">
        <v>2.8329274767735058</v>
      </c>
    </row>
    <row r="12" spans="1:176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26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1">
        <v>-5.4210156477047349</v>
      </c>
      <c r="EP12" s="61">
        <v>-6.4788266929745362</v>
      </c>
      <c r="EQ12" s="61">
        <v>-8.2891445394077721</v>
      </c>
      <c r="ER12" s="61">
        <v>-9.7581253376583135</v>
      </c>
      <c r="ES12" s="61">
        <v>-11.075743099679173</v>
      </c>
      <c r="EU12" s="61">
        <v>2.6633951122414885</v>
      </c>
      <c r="EV12" s="61">
        <v>2.2999999999999998</v>
      </c>
      <c r="EW12" s="61">
        <v>1.1909174327984005</v>
      </c>
      <c r="EX12" s="61">
        <v>0.85669941031321173</v>
      </c>
      <c r="EY12" s="61">
        <v>2.4889505236937168</v>
      </c>
      <c r="EZ12" s="61">
        <v>2.2238554890764419</v>
      </c>
      <c r="FA12" s="61">
        <v>3.0789279336707267</v>
      </c>
      <c r="FB12" s="61">
        <v>4.3161275915536379</v>
      </c>
      <c r="FC12" s="61">
        <v>1.3057653837904866</v>
      </c>
      <c r="FD12" s="61">
        <v>3.2339321668955137</v>
      </c>
      <c r="FE12" s="61">
        <v>2.9443966695266681</v>
      </c>
      <c r="FF12" s="53">
        <v>1.6883951032531996</v>
      </c>
      <c r="FH12" s="61">
        <v>0.53613351762227524</v>
      </c>
      <c r="FI12" s="61">
        <v>0.57864269615386377</v>
      </c>
      <c r="FJ12" s="61">
        <v>1.2042834833928993</v>
      </c>
      <c r="FK12" s="61">
        <v>2.8942928397646597</v>
      </c>
      <c r="FL12" s="61">
        <v>3.4523093199544235</v>
      </c>
      <c r="FM12" s="61">
        <v>4.6950649092959651</v>
      </c>
      <c r="FN12" s="61">
        <v>4.4818746890217938</v>
      </c>
      <c r="FO12" s="53">
        <v>4.2160275929940241</v>
      </c>
      <c r="FQ12" s="61">
        <v>2.9672596999497358</v>
      </c>
      <c r="FR12" s="61">
        <v>3.9487224227972888</v>
      </c>
      <c r="FS12" s="61">
        <v>3.2564660796984128</v>
      </c>
      <c r="FT12" s="53">
        <v>3.138530902276699</v>
      </c>
    </row>
    <row r="13" spans="1:176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26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1">
        <v>-4.8647430932977045</v>
      </c>
      <c r="EP13" s="61">
        <v>-3.9651467151749866</v>
      </c>
      <c r="EQ13" s="61">
        <v>-3.7226809865648955</v>
      </c>
      <c r="ER13" s="61">
        <v>-3.3673625267689822</v>
      </c>
      <c r="ES13" s="61">
        <v>-3.2872623699541332</v>
      </c>
      <c r="EU13" s="61">
        <v>-3.2412311722049321</v>
      </c>
      <c r="EV13" s="61">
        <v>-4</v>
      </c>
      <c r="EW13" s="61">
        <v>-3.3478685723313757</v>
      </c>
      <c r="EX13" s="61">
        <v>-4.1328079225180181</v>
      </c>
      <c r="EY13" s="61">
        <v>-4.1479828208219409</v>
      </c>
      <c r="EZ13" s="61">
        <v>-4.0339317002211823</v>
      </c>
      <c r="FA13" s="61">
        <v>-3.986477748643944</v>
      </c>
      <c r="FB13" s="61">
        <v>-3.9852735779689299</v>
      </c>
      <c r="FC13" s="61">
        <v>-3.4050537012836877</v>
      </c>
      <c r="FD13" s="61">
        <v>-2.1481054162533537</v>
      </c>
      <c r="FE13" s="61">
        <v>-2.0549865572042338</v>
      </c>
      <c r="FF13" s="53">
        <v>-2.3902966278426661</v>
      </c>
      <c r="FH13" s="61">
        <v>-4.0406628302643606</v>
      </c>
      <c r="FI13" s="61">
        <v>-3.9441685815828014</v>
      </c>
      <c r="FJ13" s="61">
        <v>-3.9919142076377749</v>
      </c>
      <c r="FK13" s="61">
        <v>-3.9285332983276864</v>
      </c>
      <c r="FL13" s="61">
        <v>-3.4262803727586362</v>
      </c>
      <c r="FM13" s="61">
        <v>-2.4516868412252459</v>
      </c>
      <c r="FN13" s="61">
        <v>-2.369494418500274</v>
      </c>
      <c r="FO13" s="53">
        <v>-2.2985619065562002</v>
      </c>
      <c r="FQ13" s="61">
        <v>-3.4210789894485996</v>
      </c>
      <c r="FR13" s="61">
        <v>-2.6534164237955129</v>
      </c>
      <c r="FS13" s="61">
        <v>-2.4862905422836379</v>
      </c>
      <c r="FT13" s="53">
        <v>-2.2764299167167521</v>
      </c>
    </row>
    <row r="14" spans="1:176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"/>
      <c r="EH14" s="5"/>
      <c r="EI14" s="5"/>
      <c r="EJ14" s="5"/>
      <c r="EK14" s="5"/>
      <c r="EL14" s="5"/>
      <c r="EM14" s="5"/>
      <c r="EN14" s="5"/>
      <c r="EO14" s="54"/>
      <c r="EP14" s="54"/>
      <c r="EQ14" s="54"/>
      <c r="ER14" s="54"/>
      <c r="ES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6"/>
      <c r="FH14" s="54"/>
      <c r="FI14" s="54"/>
      <c r="FJ14" s="54"/>
      <c r="FK14" s="54"/>
      <c r="FL14" s="54"/>
      <c r="FM14" s="54"/>
      <c r="FN14" s="54"/>
      <c r="FO14" s="56"/>
      <c r="FQ14" s="54"/>
      <c r="FR14" s="54"/>
      <c r="FS14" s="54"/>
      <c r="FT14" s="56"/>
    </row>
    <row r="15" spans="1:176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26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1">
        <v>6.6310992193015466</v>
      </c>
      <c r="EP15" s="61">
        <v>7.9066876972602387</v>
      </c>
      <c r="EQ15" s="61">
        <v>7.7223604970258606</v>
      </c>
      <c r="ER15" s="61">
        <v>7.627880146784662</v>
      </c>
      <c r="ES15" s="61">
        <v>7.6300098604031206</v>
      </c>
      <c r="EU15" s="61">
        <v>2.9663330516100643</v>
      </c>
      <c r="EV15" s="61">
        <v>2.9663330516100643</v>
      </c>
      <c r="EW15" s="61">
        <v>3.0800896976429328</v>
      </c>
      <c r="EX15" s="61">
        <v>3.2497759232629022</v>
      </c>
      <c r="EY15" s="61">
        <v>3.5575347965517921</v>
      </c>
      <c r="EZ15" s="61">
        <v>3.3272319295843289</v>
      </c>
      <c r="FA15" s="61">
        <v>3.5148688534493999</v>
      </c>
      <c r="FB15" s="61">
        <v>3.5372502700639075</v>
      </c>
      <c r="FC15" s="61">
        <v>3.7656138953189497</v>
      </c>
      <c r="FD15" s="61">
        <v>3.6540904358523818</v>
      </c>
      <c r="FE15" s="61">
        <v>3.90511704395999</v>
      </c>
      <c r="FF15" s="53">
        <v>3.9467256821263277</v>
      </c>
      <c r="FH15" s="61">
        <v>3.0149376228442009</v>
      </c>
      <c r="FI15" s="61">
        <v>2.994621001792126</v>
      </c>
      <c r="FJ15" s="61">
        <v>3.0097049596399046</v>
      </c>
      <c r="FK15" s="61">
        <v>3.0184118199750003</v>
      </c>
      <c r="FL15" s="61">
        <v>3.35040116435421</v>
      </c>
      <c r="FM15" s="61">
        <v>4.4531660521918752</v>
      </c>
      <c r="FN15" s="61">
        <v>4.3100897292528231</v>
      </c>
      <c r="FO15" s="53">
        <v>4.5713606127050213</v>
      </c>
      <c r="FQ15" s="61">
        <v>3.0125895693776954</v>
      </c>
      <c r="FR15" s="61">
        <v>3.0151717370095525</v>
      </c>
      <c r="FS15" s="61">
        <v>3.0317727580766274</v>
      </c>
      <c r="FT15" s="53">
        <v>3.0795439625779863</v>
      </c>
    </row>
    <row r="16" spans="1:176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26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1">
        <v>3.6451572911572683</v>
      </c>
      <c r="EP16" s="61">
        <v>4.5519439064152607</v>
      </c>
      <c r="EQ16" s="61">
        <v>4.2113760662034423</v>
      </c>
      <c r="ER16" s="61">
        <v>4.3296097221356717</v>
      </c>
      <c r="ES16" s="61">
        <v>4.4863559227886043</v>
      </c>
      <c r="EU16" s="61">
        <v>2.9862131298019392</v>
      </c>
      <c r="EV16" s="61">
        <v>2.9862131298019392</v>
      </c>
      <c r="EW16" s="61">
        <v>3.001663017284173</v>
      </c>
      <c r="EX16" s="61">
        <v>2.9647429497981292</v>
      </c>
      <c r="EY16" s="61">
        <v>3.0369076312209486</v>
      </c>
      <c r="EZ16" s="61">
        <v>2.9195675286914238</v>
      </c>
      <c r="FA16" s="61">
        <v>3.0320702005041653</v>
      </c>
      <c r="FB16" s="61">
        <v>2.9348799763559441</v>
      </c>
      <c r="FC16" s="61">
        <v>3.7538900988007171</v>
      </c>
      <c r="FD16" s="61">
        <v>4.1812052761699761</v>
      </c>
      <c r="FE16" s="61">
        <v>4.4547037944926444</v>
      </c>
      <c r="FF16" s="53">
        <v>4.7782212011739915</v>
      </c>
      <c r="FH16" s="61">
        <v>3.0073796039771068</v>
      </c>
      <c r="FI16" s="61">
        <v>2.9955879048107761</v>
      </c>
      <c r="FJ16" s="61">
        <v>3.0164248741659918</v>
      </c>
      <c r="FK16" s="61">
        <v>2.967252858193504</v>
      </c>
      <c r="FL16" s="61">
        <v>2.9997745815853776</v>
      </c>
      <c r="FM16" s="61">
        <v>3.6167464178724771</v>
      </c>
      <c r="FN16" s="61">
        <v>3.5520074842129024</v>
      </c>
      <c r="FO16" s="53">
        <v>3.5717633153728201</v>
      </c>
      <c r="FQ16" s="61">
        <v>2.9997745815853776</v>
      </c>
      <c r="FR16" s="61">
        <v>2.9973354919199124</v>
      </c>
      <c r="FS16" s="61">
        <v>3.0083416330527513</v>
      </c>
      <c r="FT16" s="53">
        <v>3.0425946586719306</v>
      </c>
    </row>
    <row r="17" spans="1:176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"/>
      <c r="EH17" s="5"/>
      <c r="EI17" s="5"/>
      <c r="EJ17" s="5"/>
      <c r="EK17" s="5"/>
      <c r="EL17" s="5"/>
      <c r="EM17" s="5"/>
      <c r="EN17" s="5"/>
      <c r="EO17" s="54"/>
      <c r="EP17" s="54"/>
      <c r="EQ17" s="54"/>
      <c r="ER17" s="54"/>
      <c r="ES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6"/>
      <c r="FH17" s="54"/>
      <c r="FI17" s="54"/>
      <c r="FJ17" s="54"/>
      <c r="FK17" s="54"/>
      <c r="FL17" s="54"/>
      <c r="FM17" s="54"/>
      <c r="FN17" s="54"/>
      <c r="FO17" s="56"/>
      <c r="FQ17" s="54"/>
      <c r="FR17" s="54"/>
      <c r="FS17" s="54"/>
      <c r="FT17" s="56"/>
    </row>
    <row r="18" spans="1:176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H18" s="16"/>
      <c r="EI18" s="16"/>
      <c r="EJ18" s="16"/>
      <c r="EK18" s="16"/>
      <c r="EL18" s="16"/>
      <c r="EM18" s="16"/>
      <c r="EN18" s="16"/>
      <c r="EO18" s="60"/>
      <c r="EP18" s="60"/>
      <c r="EQ18" s="60"/>
      <c r="ER18" s="60"/>
      <c r="ES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53"/>
      <c r="FH18" s="60"/>
      <c r="FI18" s="60"/>
      <c r="FJ18" s="60"/>
      <c r="FK18" s="60"/>
      <c r="FL18" s="60"/>
      <c r="FM18" s="60"/>
      <c r="FN18" s="60"/>
      <c r="FO18" s="53"/>
      <c r="FQ18" s="60"/>
      <c r="FR18" s="60"/>
      <c r="FS18" s="60"/>
      <c r="FT18" s="53"/>
    </row>
    <row r="19" spans="1:176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H19" s="16"/>
      <c r="EI19" s="16"/>
      <c r="EJ19" s="16"/>
      <c r="EK19" s="16"/>
      <c r="EL19" s="16"/>
      <c r="EM19" s="16"/>
      <c r="EN19" s="16"/>
      <c r="EO19" s="60"/>
      <c r="EP19" s="60"/>
      <c r="EQ19" s="60"/>
      <c r="ER19" s="60"/>
      <c r="ES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53"/>
      <c r="FH19" s="60"/>
      <c r="FI19" s="60"/>
      <c r="FJ19" s="60"/>
      <c r="FK19" s="60"/>
      <c r="FL19" s="60"/>
      <c r="FM19" s="60"/>
      <c r="FN19" s="60"/>
      <c r="FO19" s="53"/>
      <c r="FQ19" s="60"/>
      <c r="FR19" s="60"/>
      <c r="FS19" s="60"/>
      <c r="FT19" s="53"/>
    </row>
    <row r="20" spans="1:176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"/>
      <c r="EH20" s="5"/>
      <c r="EI20" s="5"/>
      <c r="EJ20" s="5"/>
      <c r="EK20" s="5"/>
      <c r="EL20" s="5"/>
      <c r="EM20" s="5"/>
      <c r="EN20" s="5"/>
      <c r="EO20" s="54"/>
      <c r="EP20" s="54"/>
      <c r="EQ20" s="54"/>
      <c r="ER20" s="54"/>
      <c r="ES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6"/>
      <c r="FH20" s="54"/>
      <c r="FI20" s="54"/>
      <c r="FJ20" s="54"/>
      <c r="FK20" s="54"/>
      <c r="FL20" s="54"/>
      <c r="FM20" s="54"/>
      <c r="FN20" s="54"/>
      <c r="FO20" s="56"/>
      <c r="FQ20" s="54"/>
      <c r="FR20" s="54"/>
      <c r="FS20" s="54"/>
      <c r="FT20" s="56"/>
    </row>
    <row r="21" spans="1:176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H21" s="16"/>
      <c r="EI21" s="16"/>
      <c r="EJ21" s="16"/>
      <c r="EK21" s="16"/>
      <c r="EL21" s="16"/>
      <c r="EM21" s="16"/>
      <c r="EN21" s="16"/>
      <c r="EO21" s="60"/>
      <c r="EP21" s="60"/>
      <c r="EQ21" s="60"/>
      <c r="ER21" s="60"/>
      <c r="ES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53"/>
      <c r="FH21" s="60"/>
      <c r="FI21" s="60"/>
      <c r="FJ21" s="60"/>
      <c r="FK21" s="60"/>
      <c r="FL21" s="60"/>
      <c r="FM21" s="60"/>
      <c r="FN21" s="60"/>
      <c r="FO21" s="53"/>
      <c r="FQ21" s="60"/>
      <c r="FR21" s="60"/>
      <c r="FS21" s="60"/>
      <c r="FT21" s="53"/>
    </row>
    <row r="22" spans="1:176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H22" s="16"/>
      <c r="EI22" s="16"/>
      <c r="EJ22" s="16"/>
      <c r="EK22" s="16"/>
      <c r="EL22" s="16"/>
      <c r="EM22" s="16"/>
      <c r="EN22" s="16"/>
      <c r="EO22" s="60"/>
      <c r="EP22" s="60"/>
      <c r="EQ22" s="60"/>
      <c r="ER22" s="60"/>
      <c r="ES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53"/>
      <c r="FH22" s="60"/>
      <c r="FI22" s="60"/>
      <c r="FJ22" s="60"/>
      <c r="FK22" s="60"/>
      <c r="FL22" s="60"/>
      <c r="FM22" s="60"/>
      <c r="FN22" s="60"/>
      <c r="FO22" s="53"/>
      <c r="FQ22" s="60"/>
      <c r="FR22" s="60"/>
      <c r="FS22" s="60"/>
      <c r="FT22" s="53"/>
    </row>
    <row r="23" spans="1:176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"/>
      <c r="EH23" s="5"/>
      <c r="EI23" s="5"/>
      <c r="EJ23" s="5"/>
      <c r="EK23" s="5"/>
      <c r="EL23" s="5"/>
      <c r="EM23" s="5"/>
      <c r="EN23" s="5"/>
      <c r="EO23" s="54"/>
      <c r="EP23" s="54"/>
      <c r="EQ23" s="54"/>
      <c r="ER23" s="54"/>
      <c r="ES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6"/>
      <c r="FH23" s="54"/>
      <c r="FI23" s="54"/>
      <c r="FJ23" s="54"/>
      <c r="FK23" s="54"/>
      <c r="FL23" s="54"/>
      <c r="FM23" s="54"/>
      <c r="FN23" s="54"/>
      <c r="FO23" s="56"/>
      <c r="FQ23" s="54"/>
      <c r="FR23" s="54"/>
      <c r="FS23" s="54"/>
      <c r="FT23" s="56"/>
    </row>
    <row r="24" spans="1:176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H24" s="16"/>
      <c r="EI24" s="16"/>
      <c r="EJ24" s="16"/>
      <c r="EK24" s="16"/>
      <c r="EL24" s="16"/>
      <c r="EM24" s="16"/>
      <c r="EN24" s="16"/>
      <c r="EO24" s="60"/>
      <c r="EP24" s="60"/>
      <c r="EQ24" s="60"/>
      <c r="ER24" s="60"/>
      <c r="ES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53"/>
      <c r="FH24" s="60"/>
      <c r="FI24" s="60"/>
      <c r="FJ24" s="60"/>
      <c r="FK24" s="60"/>
      <c r="FL24" s="60"/>
      <c r="FM24" s="60"/>
      <c r="FN24" s="60"/>
      <c r="FO24" s="53"/>
      <c r="FQ24" s="60"/>
      <c r="FR24" s="60"/>
      <c r="FS24" s="60"/>
      <c r="FT24" s="53"/>
    </row>
    <row r="25" spans="1:176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H25" s="16"/>
      <c r="EI25" s="16"/>
      <c r="EJ25" s="16"/>
      <c r="EK25" s="16"/>
      <c r="EL25" s="16"/>
      <c r="EM25" s="16"/>
      <c r="EN25" s="16"/>
      <c r="EO25" s="60"/>
      <c r="EP25" s="60"/>
      <c r="EQ25" s="60"/>
      <c r="ER25" s="60"/>
      <c r="ES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53"/>
      <c r="FH25" s="60"/>
      <c r="FI25" s="60"/>
      <c r="FJ25" s="60"/>
      <c r="FK25" s="60"/>
      <c r="FL25" s="60"/>
      <c r="FM25" s="60"/>
      <c r="FN25" s="60"/>
      <c r="FO25" s="53"/>
      <c r="FQ25" s="60"/>
      <c r="FR25" s="60"/>
      <c r="FS25" s="60"/>
      <c r="FT25" s="53"/>
    </row>
    <row r="26" spans="1:176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"/>
      <c r="EH26" s="5"/>
      <c r="EI26" s="5"/>
      <c r="EJ26" s="5"/>
      <c r="EK26" s="5"/>
      <c r="EL26" s="5"/>
      <c r="EM26" s="5"/>
      <c r="EN26" s="5"/>
      <c r="EO26" s="54"/>
      <c r="EP26" s="54"/>
      <c r="EQ26" s="54"/>
      <c r="ER26" s="54"/>
      <c r="ES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6"/>
      <c r="FH26" s="54"/>
      <c r="FI26" s="54"/>
      <c r="FJ26" s="54"/>
      <c r="FK26" s="54"/>
      <c r="FL26" s="54"/>
      <c r="FM26" s="54"/>
      <c r="FN26" s="54"/>
      <c r="FO26" s="56"/>
      <c r="FQ26" s="54"/>
      <c r="FR26" s="54"/>
      <c r="FS26" s="54"/>
      <c r="FT26" s="56"/>
    </row>
    <row r="27" spans="1:176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26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1">
        <v>7.4594924121556261</v>
      </c>
      <c r="EP27" s="61">
        <v>9.3442619479154843</v>
      </c>
      <c r="EQ27" s="61">
        <v>9.067518410470754</v>
      </c>
      <c r="ER27" s="61">
        <v>8.6880055730496935</v>
      </c>
      <c r="ES27" s="61">
        <v>8.4594367698861248</v>
      </c>
      <c r="EU27" s="61">
        <v>3.0187020787274719</v>
      </c>
      <c r="EV27" s="61">
        <v>3.1</v>
      </c>
      <c r="EW27" s="61">
        <v>3.4934026796388196</v>
      </c>
      <c r="EX27" s="61">
        <v>3.8176795767508054</v>
      </c>
      <c r="EY27" s="61">
        <v>4.2695165484965258</v>
      </c>
      <c r="EZ27" s="61">
        <v>3.9640398403515462</v>
      </c>
      <c r="FA27" s="61">
        <v>3.8099013087986151</v>
      </c>
      <c r="FB27" s="61">
        <v>3.5115042774031622</v>
      </c>
      <c r="FC27" s="61">
        <v>3.7560640211870293</v>
      </c>
      <c r="FD27" s="61">
        <v>3.7582429190162259</v>
      </c>
      <c r="FE27" s="61">
        <v>3.7363904056035153</v>
      </c>
      <c r="FF27" s="53">
        <v>3.8323500133180346</v>
      </c>
      <c r="FH27" s="61">
        <v>3.030329399565872</v>
      </c>
      <c r="FI27" s="61">
        <v>2.9902190488175364</v>
      </c>
      <c r="FJ27" s="61">
        <v>3.0256349731409244</v>
      </c>
      <c r="FK27" s="61">
        <v>3.0987073216525403</v>
      </c>
      <c r="FL27" s="61">
        <v>3.4786114017086618</v>
      </c>
      <c r="FM27" s="61">
        <v>3.6001598142378697</v>
      </c>
      <c r="FN27" s="61">
        <v>3.4463126274807223</v>
      </c>
      <c r="FO27" s="53">
        <v>3.948253039527259</v>
      </c>
      <c r="FQ27" s="61">
        <v>3.028490099191302</v>
      </c>
      <c r="FR27" s="61">
        <v>3.0470308251412632</v>
      </c>
      <c r="FS27" s="61">
        <v>3.1208794847998149</v>
      </c>
      <c r="FT27" s="53">
        <v>3.0721416759837581</v>
      </c>
    </row>
    <row r="28" spans="1:176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26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1">
        <v>5.3310582183076818</v>
      </c>
      <c r="EP28" s="61">
        <v>6.9299700809381761</v>
      </c>
      <c r="EQ28" s="61">
        <v>6.5167068114070048</v>
      </c>
      <c r="ER28" s="61">
        <v>6.3217880906758666</v>
      </c>
      <c r="ES28" s="61">
        <v>5.8144089598141591</v>
      </c>
      <c r="EU28" s="61">
        <v>2.986510065016688</v>
      </c>
      <c r="EV28" s="61">
        <v>2.986510065016688</v>
      </c>
      <c r="EW28" s="61">
        <v>3.0450342623317113</v>
      </c>
      <c r="EX28" s="61">
        <v>2.9851638500226088</v>
      </c>
      <c r="EY28" s="61">
        <v>3.0901207486717155</v>
      </c>
      <c r="EZ28" s="61">
        <v>2.961358490346683</v>
      </c>
      <c r="FA28" s="61">
        <v>3.1354574565590099</v>
      </c>
      <c r="FB28" s="61">
        <v>3.2344371857693019</v>
      </c>
      <c r="FC28" s="61">
        <v>3.8331855447773364</v>
      </c>
      <c r="FD28" s="61">
        <v>3.8010922519011956</v>
      </c>
      <c r="FE28" s="61">
        <v>3.9454561857492223</v>
      </c>
      <c r="FF28" s="53">
        <v>4.4957980863789686</v>
      </c>
      <c r="FH28" s="61">
        <v>3.024303165109032</v>
      </c>
      <c r="FI28" s="61">
        <v>2.9913267771546259</v>
      </c>
      <c r="FJ28" s="61">
        <v>2.9970582680521787</v>
      </c>
      <c r="FK28" s="61">
        <v>2.9862073746265594</v>
      </c>
      <c r="FL28" s="61">
        <v>3.1080210947926119</v>
      </c>
      <c r="FM28" s="61">
        <v>3.2881798121712436</v>
      </c>
      <c r="FN28" s="61">
        <v>3.1942912043396108</v>
      </c>
      <c r="FO28" s="53">
        <v>3.3292698243811096</v>
      </c>
      <c r="FQ28" s="61">
        <v>3</v>
      </c>
      <c r="FR28" s="61">
        <v>3.023261311583326</v>
      </c>
      <c r="FS28" s="61">
        <v>3.0902958273396592</v>
      </c>
      <c r="FT28" s="53">
        <v>2.9813612088833423</v>
      </c>
    </row>
    <row r="29" spans="1:176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"/>
      <c r="EH29" s="5"/>
      <c r="EI29" s="5"/>
      <c r="EJ29" s="5"/>
      <c r="EK29" s="5"/>
      <c r="EL29" s="5"/>
      <c r="EM29" s="5"/>
      <c r="EN29" s="5"/>
      <c r="EO29" s="54"/>
      <c r="EP29" s="54"/>
      <c r="EQ29" s="54"/>
      <c r="ER29" s="54"/>
      <c r="ES29" s="54"/>
      <c r="ET29" s="39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6"/>
      <c r="FH29" s="54"/>
      <c r="FI29" s="54"/>
      <c r="FJ29" s="54"/>
      <c r="FK29" s="54"/>
      <c r="FL29" s="54"/>
      <c r="FM29" s="54"/>
      <c r="FN29" s="54"/>
      <c r="FO29" s="56"/>
      <c r="FQ29" s="54"/>
      <c r="FR29" s="54"/>
      <c r="FS29" s="54"/>
      <c r="FT29" s="56"/>
    </row>
    <row r="30" spans="1:176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3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3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26">
        <v>2.2568299755441927</v>
      </c>
      <c r="EQ30" s="26">
        <v>1.7471986836468716</v>
      </c>
      <c r="ER30" s="26">
        <v>1.947898471980821</v>
      </c>
      <c r="ES30" s="26">
        <v>1.4969130576050844</v>
      </c>
      <c r="ET30" s="39"/>
      <c r="EU30" s="26">
        <v>-1.5120337039221283</v>
      </c>
      <c r="EV30" s="26">
        <v>-0.2</v>
      </c>
      <c r="EW30" s="26">
        <v>-0.25653113678015416</v>
      </c>
      <c r="EX30" s="26">
        <v>0.36575748742112069</v>
      </c>
      <c r="EY30" s="26">
        <v>-1.6036419014431829</v>
      </c>
      <c r="EZ30" s="26">
        <v>-2.366526475446733</v>
      </c>
      <c r="FA30" s="26">
        <v>-2.9151435381604358</v>
      </c>
      <c r="FB30" s="26">
        <v>-1.4734412031242243</v>
      </c>
      <c r="FC30" s="26">
        <v>-3.2074557667464632</v>
      </c>
      <c r="FD30" s="26">
        <v>1.4030979204408141</v>
      </c>
      <c r="FE30" s="26">
        <v>0.45100968889590831</v>
      </c>
      <c r="FF30" s="52">
        <v>0.87599313380542299</v>
      </c>
      <c r="FH30" s="26">
        <v>-2.1495266492286476</v>
      </c>
      <c r="FI30" s="26">
        <v>-3.0530362451152087</v>
      </c>
      <c r="FJ30" s="26">
        <v>-1.6214152729148594</v>
      </c>
      <c r="FK30" s="26">
        <v>0.1972931889257552</v>
      </c>
      <c r="FL30" s="26">
        <v>-0.58108516170712221</v>
      </c>
      <c r="FM30" s="26">
        <v>-0.32985622181266194</v>
      </c>
      <c r="FN30" s="26">
        <v>-0.57638522184780072</v>
      </c>
      <c r="FO30" s="52">
        <v>-0.54496952505485297</v>
      </c>
      <c r="FQ30" s="26">
        <v>0.91096921254035124</v>
      </c>
      <c r="FR30" s="26">
        <v>1.5528086081419019</v>
      </c>
      <c r="FS30" s="26">
        <v>0.50527704974612675</v>
      </c>
      <c r="FT30" s="52">
        <v>0.98393456567778514</v>
      </c>
    </row>
    <row r="31" spans="1:176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3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3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26">
        <v>3.3</v>
      </c>
      <c r="EL31" s="26">
        <v>3.3215637655319337</v>
      </c>
      <c r="EM31" s="26">
        <v>2.9</v>
      </c>
      <c r="EN31" s="26">
        <v>2.6495871018413264</v>
      </c>
      <c r="EO31" s="26">
        <v>2.1117348773372067</v>
      </c>
      <c r="EP31" s="26">
        <v>2.4498353565260653</v>
      </c>
      <c r="EQ31" s="26">
        <v>2.9822610038832327</v>
      </c>
      <c r="ER31" s="26">
        <v>3.1359336365795669</v>
      </c>
      <c r="ES31" s="26">
        <v>3.3634315812485052</v>
      </c>
      <c r="ET31" s="63"/>
      <c r="EU31" s="26">
        <v>3.1450556059939117</v>
      </c>
      <c r="EV31" s="26">
        <v>3.1450556059939117</v>
      </c>
      <c r="EW31" s="26">
        <v>3.1484112541440989</v>
      </c>
      <c r="EX31" s="26">
        <v>2.6743775573183717</v>
      </c>
      <c r="EY31" s="26">
        <v>2.3357062120243826</v>
      </c>
      <c r="EZ31" s="26">
        <v>2.2786658155187864</v>
      </c>
      <c r="FA31" s="26">
        <v>2.2755718154162854</v>
      </c>
      <c r="FB31" s="26">
        <v>2.7113907358039215</v>
      </c>
      <c r="FC31" s="26">
        <v>3.0051435615892284</v>
      </c>
      <c r="FD31" s="26">
        <v>3.1323838392941048</v>
      </c>
      <c r="FE31" s="26">
        <v>3.0417533120355364</v>
      </c>
      <c r="FF31" s="52">
        <v>3.220625846479964</v>
      </c>
      <c r="FG31" s="65"/>
      <c r="FH31" s="26">
        <v>3.0437903468171443</v>
      </c>
      <c r="FI31" s="26">
        <v>3.0353020188380544</v>
      </c>
      <c r="FJ31" s="26">
        <v>2.8687347958802003</v>
      </c>
      <c r="FK31" s="26">
        <v>2.5109722990381123</v>
      </c>
      <c r="FL31" s="26">
        <v>2.7739496785080719</v>
      </c>
      <c r="FM31" s="26">
        <v>2.9054293963378708</v>
      </c>
      <c r="FN31" s="26">
        <v>2.8909104050975496</v>
      </c>
      <c r="FO31" s="52">
        <v>2.9054720560753249</v>
      </c>
      <c r="FP31" s="67"/>
      <c r="FQ31" s="26">
        <v>2.9248770189733238</v>
      </c>
      <c r="FR31" s="26">
        <v>2.9437001628182475</v>
      </c>
      <c r="FS31" s="26">
        <v>2.8594758788849788</v>
      </c>
      <c r="FT31" s="52">
        <v>2.76034404949222</v>
      </c>
    </row>
    <row r="32" spans="1:176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3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3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26">
        <v>3.4</v>
      </c>
      <c r="EL32" s="26">
        <v>3.4081367332932513</v>
      </c>
      <c r="EM32" s="26">
        <v>2.7</v>
      </c>
      <c r="EN32" s="26">
        <v>2.3973427335363748</v>
      </c>
      <c r="EO32" s="26">
        <v>1.8767180136048132</v>
      </c>
      <c r="EP32" s="26">
        <v>2.1360711567881427</v>
      </c>
      <c r="EQ32" s="26">
        <v>2.5631198475280006</v>
      </c>
      <c r="ER32" s="26">
        <v>2.8630710502621901</v>
      </c>
      <c r="ES32" s="26">
        <v>3.1255344815793729</v>
      </c>
      <c r="ET32" s="62"/>
      <c r="EU32" s="26">
        <v>3.344439950023181</v>
      </c>
      <c r="EV32" s="26">
        <v>3.2</v>
      </c>
      <c r="EW32" s="26">
        <v>3.2491829179365577</v>
      </c>
      <c r="EX32" s="26">
        <v>2.7583774574977871</v>
      </c>
      <c r="EY32" s="26">
        <v>2.1538989727036681</v>
      </c>
      <c r="EZ32" s="26">
        <v>2.2154550817195164</v>
      </c>
      <c r="FA32" s="26">
        <v>2.2083307430641255</v>
      </c>
      <c r="FB32" s="26">
        <v>2.5624321241156469</v>
      </c>
      <c r="FC32" s="26">
        <v>2.9630414744671363</v>
      </c>
      <c r="FD32" s="26">
        <v>3.1533954365421901</v>
      </c>
      <c r="FE32" s="26">
        <v>3.1582755781252931</v>
      </c>
      <c r="FF32" s="52">
        <v>3.3076304697692662</v>
      </c>
      <c r="FG32" s="65"/>
      <c r="FH32" s="26">
        <v>3.134757275583266</v>
      </c>
      <c r="FI32" s="26">
        <v>3.1017141957530132</v>
      </c>
      <c r="FJ32" s="26">
        <v>2.9705185825838125</v>
      </c>
      <c r="FK32" s="26">
        <v>2.6034309803217326</v>
      </c>
      <c r="FL32" s="26">
        <v>2.9246880614065724</v>
      </c>
      <c r="FM32" s="26">
        <v>3.0113198083292594</v>
      </c>
      <c r="FN32" s="26">
        <v>3.0148796160891242</v>
      </c>
      <c r="FO32" s="52">
        <v>3.0394484553889218</v>
      </c>
      <c r="FP32" s="67"/>
      <c r="FQ32" s="26">
        <v>3.1041905858282983</v>
      </c>
      <c r="FR32" s="26">
        <v>3.1438479694361412</v>
      </c>
      <c r="FS32" s="26">
        <v>3.0908604287140542</v>
      </c>
      <c r="FT32" s="52">
        <v>2.9925865938333551</v>
      </c>
    </row>
    <row r="33" spans="1:176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3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3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26">
        <v>3</v>
      </c>
      <c r="EL33" s="26">
        <v>2.8786985333218111</v>
      </c>
      <c r="EM33" s="26">
        <v>2.4</v>
      </c>
      <c r="EN33" s="26">
        <v>1.9840787803848405</v>
      </c>
      <c r="EO33" s="26">
        <v>1.2795316210493037</v>
      </c>
      <c r="EP33" s="26">
        <v>1.6989841868066362</v>
      </c>
      <c r="EQ33" s="26">
        <v>2.0671995139257588</v>
      </c>
      <c r="ER33" s="26">
        <v>2.4527545149074257</v>
      </c>
      <c r="ES33" s="26">
        <v>2.7355975636694461</v>
      </c>
      <c r="ET33" s="64"/>
      <c r="EU33" s="26">
        <v>2.5725669761832526</v>
      </c>
      <c r="EV33" s="26">
        <v>2.7</v>
      </c>
      <c r="EW33" s="26">
        <v>2.7243293081450353</v>
      </c>
      <c r="EX33" s="26">
        <v>2.3010798171569733</v>
      </c>
      <c r="EY33" s="26">
        <v>1.6781917661621681</v>
      </c>
      <c r="EZ33" s="26">
        <v>1.6375153163179326</v>
      </c>
      <c r="FA33" s="26">
        <v>1.5925569240361381</v>
      </c>
      <c r="FB33" s="26">
        <v>1.9904800840220094</v>
      </c>
      <c r="FC33" s="26">
        <v>2.4643504231592428</v>
      </c>
      <c r="FD33" s="26">
        <v>2.6160441512275487</v>
      </c>
      <c r="FE33" s="26">
        <v>2.6187022503404278</v>
      </c>
      <c r="FF33" s="52">
        <v>2.7890574171224363</v>
      </c>
      <c r="FG33" s="65"/>
      <c r="FH33" s="26">
        <v>2.8046673062781804</v>
      </c>
      <c r="FI33" s="26">
        <v>2.8668152542344467</v>
      </c>
      <c r="FJ33" s="26">
        <v>2.6397996518350926</v>
      </c>
      <c r="FK33" s="26">
        <v>2.1941894836995064</v>
      </c>
      <c r="FL33" s="26">
        <v>2.4484162295197827</v>
      </c>
      <c r="FM33" s="26">
        <v>2.4812020644819999</v>
      </c>
      <c r="FN33" s="26">
        <v>2.4722670991628011</v>
      </c>
      <c r="FO33" s="52">
        <v>2.5620972621261688</v>
      </c>
      <c r="FP33" s="67"/>
      <c r="FQ33" s="26">
        <v>2.7313130333022086</v>
      </c>
      <c r="FR33" s="26">
        <v>2.7111991934726745</v>
      </c>
      <c r="FS33" s="26">
        <v>2.6541362099504124</v>
      </c>
      <c r="FT33" s="52">
        <v>2.5346358837591931</v>
      </c>
    </row>
    <row r="34" spans="1:176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3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3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26">
        <v>2.6</v>
      </c>
      <c r="EL34" s="26">
        <v>3.386793611101794</v>
      </c>
      <c r="EM34" s="26">
        <v>3.9</v>
      </c>
      <c r="EN34" s="26">
        <v>2.772982279260944</v>
      </c>
      <c r="EO34" s="26">
        <v>2.7278099478736237</v>
      </c>
      <c r="EP34" s="26">
        <v>2.2407738599682148</v>
      </c>
      <c r="EQ34" s="26">
        <v>1.3670135795136815</v>
      </c>
      <c r="ER34" s="26">
        <v>-0.4785623445837075</v>
      </c>
      <c r="ES34" s="26">
        <v>-0.44540967737405879</v>
      </c>
      <c r="ET34" s="66"/>
      <c r="EU34" s="26">
        <v>3.4998708243718823</v>
      </c>
      <c r="EV34" s="26">
        <v>2.7</v>
      </c>
      <c r="EW34" s="26">
        <v>3.4924781058877556</v>
      </c>
      <c r="EX34" s="26">
        <v>3.5492072244136068</v>
      </c>
      <c r="EY34" s="26">
        <v>4.1720544402457733</v>
      </c>
      <c r="EZ34" s="26">
        <v>4.4706973678973299</v>
      </c>
      <c r="FA34" s="26">
        <v>3.6858676450706582</v>
      </c>
      <c r="FB34" s="26">
        <v>0.75134430688513021</v>
      </c>
      <c r="FC34" s="26">
        <v>1.5</v>
      </c>
      <c r="FD34" s="26">
        <v>9.9285072156462206E-2</v>
      </c>
      <c r="FE34" s="26">
        <v>-0.91980893162718624</v>
      </c>
      <c r="FF34" s="52">
        <v>-1.4473028760952911E-2</v>
      </c>
      <c r="FG34" s="65"/>
      <c r="FH34" s="26">
        <v>3.2232265229506005</v>
      </c>
      <c r="FI34" s="26">
        <v>4.7326850734991552</v>
      </c>
      <c r="FJ34" s="26">
        <v>4.5725104884478895</v>
      </c>
      <c r="FK34" s="26">
        <v>5.8070179359721834</v>
      </c>
      <c r="FL34" s="26">
        <v>4.8</v>
      </c>
      <c r="FM34" s="26">
        <v>4.5736613048109405</v>
      </c>
      <c r="FN34" s="26">
        <v>4.2170641443794343</v>
      </c>
      <c r="FO34" s="52">
        <v>2.4523541227364554</v>
      </c>
      <c r="FP34" s="66"/>
      <c r="FQ34" s="26">
        <v>3.8</v>
      </c>
      <c r="FR34" s="26">
        <v>3.8428026366607213</v>
      </c>
      <c r="FS34" s="26">
        <v>2.4252445728050631</v>
      </c>
      <c r="FT34" s="52">
        <v>3.3167738233156996</v>
      </c>
    </row>
    <row r="35" spans="1:176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58">
        <v>275</v>
      </c>
      <c r="DL35" s="59">
        <v>245</v>
      </c>
      <c r="DM35" s="43">
        <v>260</v>
      </c>
      <c r="DN35" s="43">
        <v>280</v>
      </c>
      <c r="DO35" s="43">
        <v>320</v>
      </c>
      <c r="DP35" s="58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58">
        <v>310</v>
      </c>
      <c r="DY35" s="59">
        <v>375</v>
      </c>
      <c r="DZ35" s="43">
        <v>400</v>
      </c>
      <c r="EA35" s="43">
        <v>400</v>
      </c>
      <c r="EB35" s="43">
        <v>405</v>
      </c>
      <c r="EC35" s="58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43">
        <v>360</v>
      </c>
      <c r="EL35" s="43">
        <v>390</v>
      </c>
      <c r="EM35" s="43">
        <v>370</v>
      </c>
      <c r="EN35" s="43">
        <v>350</v>
      </c>
      <c r="EO35" s="43">
        <v>353.75</v>
      </c>
      <c r="EP35" s="43">
        <v>385.13</v>
      </c>
      <c r="EQ35" s="43">
        <v>385</v>
      </c>
      <c r="ER35" s="43">
        <v>385</v>
      </c>
      <c r="ES35" s="43">
        <v>384.73</v>
      </c>
      <c r="ET35" s="63"/>
      <c r="EU35" s="43">
        <v>365</v>
      </c>
      <c r="EV35" s="43">
        <v>345</v>
      </c>
      <c r="EW35" s="43">
        <v>340</v>
      </c>
      <c r="EX35" s="43">
        <v>343.75</v>
      </c>
      <c r="EY35" s="43">
        <v>365</v>
      </c>
      <c r="EZ35" s="43">
        <v>365</v>
      </c>
      <c r="FA35" s="43">
        <v>370</v>
      </c>
      <c r="FB35" s="43">
        <v>380</v>
      </c>
      <c r="FC35" s="43">
        <v>385</v>
      </c>
      <c r="FD35" s="43">
        <v>430</v>
      </c>
      <c r="FE35" s="43">
        <v>415</v>
      </c>
      <c r="FF35" s="58">
        <v>415</v>
      </c>
      <c r="FG35" s="66"/>
      <c r="FH35" s="43">
        <v>350.29</v>
      </c>
      <c r="FI35" s="43">
        <v>350.29</v>
      </c>
      <c r="FJ35" s="43">
        <v>356.7</v>
      </c>
      <c r="FK35" s="43">
        <v>380.38</v>
      </c>
      <c r="FL35" s="43">
        <v>385</v>
      </c>
      <c r="FM35" s="43">
        <v>430</v>
      </c>
      <c r="FN35" s="43">
        <v>425</v>
      </c>
      <c r="FO35" s="58">
        <v>420</v>
      </c>
      <c r="FP35" s="65"/>
      <c r="FQ35" s="43">
        <v>385</v>
      </c>
      <c r="FR35" s="43">
        <v>430</v>
      </c>
      <c r="FS35" s="43">
        <v>430</v>
      </c>
      <c r="FT35" s="58">
        <v>430</v>
      </c>
    </row>
    <row r="36" spans="1:176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58">
        <v>53</v>
      </c>
      <c r="DL36" s="59">
        <v>43</v>
      </c>
      <c r="DM36" s="43">
        <v>41</v>
      </c>
      <c r="DN36" s="43">
        <v>45</v>
      </c>
      <c r="DO36" s="43">
        <v>45</v>
      </c>
      <c r="DP36" s="58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58">
        <v>47</v>
      </c>
      <c r="DY36" s="59">
        <v>58</v>
      </c>
      <c r="DZ36" s="43">
        <v>60.31</v>
      </c>
      <c r="EA36" s="43">
        <v>63.48</v>
      </c>
      <c r="EB36" s="43">
        <v>68</v>
      </c>
      <c r="EC36" s="58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43">
        <v>64</v>
      </c>
      <c r="EL36" s="43">
        <v>80.260000000000005</v>
      </c>
      <c r="EM36" s="43">
        <v>90</v>
      </c>
      <c r="EN36" s="43">
        <v>86.29</v>
      </c>
      <c r="EO36" s="43">
        <v>78.13</v>
      </c>
      <c r="EP36" s="43">
        <v>70.819999999999993</v>
      </c>
      <c r="EQ36" s="43">
        <v>73.209999999999994</v>
      </c>
      <c r="ER36" s="43">
        <v>77.08</v>
      </c>
      <c r="ES36" s="43">
        <v>77.67</v>
      </c>
      <c r="ET36" s="63"/>
      <c r="EU36" s="43">
        <v>74.510000000000005</v>
      </c>
      <c r="EV36" s="43">
        <v>81</v>
      </c>
      <c r="EW36" s="43">
        <v>78.56</v>
      </c>
      <c r="EX36" s="43">
        <v>73.260000000000005</v>
      </c>
      <c r="EY36" s="43">
        <v>66.930000000000007</v>
      </c>
      <c r="EZ36" s="43">
        <v>68.5</v>
      </c>
      <c r="FA36" s="43">
        <v>75.680000000000007</v>
      </c>
      <c r="FB36" s="43">
        <v>73.22</v>
      </c>
      <c r="FC36" s="43">
        <v>79.170354307663942</v>
      </c>
      <c r="FD36" s="43">
        <v>78.126740208333345</v>
      </c>
      <c r="FE36" s="43">
        <v>77.77961692263159</v>
      </c>
      <c r="FF36" s="58">
        <v>75.78435010115453</v>
      </c>
      <c r="FG36" s="66"/>
      <c r="FH36" s="43">
        <v>64.62</v>
      </c>
      <c r="FI36" s="43">
        <v>65.180000000000007</v>
      </c>
      <c r="FJ36" s="43">
        <v>70.459999999999994</v>
      </c>
      <c r="FK36" s="43">
        <v>70.08</v>
      </c>
      <c r="FL36" s="43">
        <v>73.861763059900611</v>
      </c>
      <c r="FM36" s="43">
        <v>73.22254759803937</v>
      </c>
      <c r="FN36" s="43">
        <v>73.066941011564381</v>
      </c>
      <c r="FO36" s="58">
        <v>68.594113729362405</v>
      </c>
      <c r="FP36" s="65"/>
      <c r="FQ36" s="43">
        <v>69.682651688675847</v>
      </c>
      <c r="FR36" s="43">
        <v>69.225904</v>
      </c>
      <c r="FS36" s="43">
        <v>69.345932048958261</v>
      </c>
      <c r="FT36" s="58">
        <v>66.669593994834102</v>
      </c>
    </row>
    <row r="37" spans="1:176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58">
        <v>58</v>
      </c>
      <c r="DL37" s="59">
        <v>47</v>
      </c>
      <c r="DM37" s="43">
        <v>44</v>
      </c>
      <c r="DN37" s="43">
        <v>48</v>
      </c>
      <c r="DO37" s="43">
        <v>48</v>
      </c>
      <c r="DP37" s="58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58">
        <v>51</v>
      </c>
      <c r="DY37" s="59">
        <v>61</v>
      </c>
      <c r="DZ37" s="43">
        <v>63.9</v>
      </c>
      <c r="EA37" s="43">
        <v>65.97</v>
      </c>
      <c r="EB37" s="43">
        <v>71</v>
      </c>
      <c r="EC37" s="58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43">
        <v>68</v>
      </c>
      <c r="EL37" s="43">
        <v>85.25</v>
      </c>
      <c r="EM37" s="43">
        <v>94</v>
      </c>
      <c r="EN37" s="43">
        <v>91.19</v>
      </c>
      <c r="EO37" s="43">
        <v>84.24</v>
      </c>
      <c r="EP37" s="43">
        <v>76.150000000000006</v>
      </c>
      <c r="EQ37" s="43">
        <v>77.7</v>
      </c>
      <c r="ER37" s="43">
        <v>81.53</v>
      </c>
      <c r="ES37" s="43">
        <v>82.64</v>
      </c>
      <c r="ET37" s="63"/>
      <c r="EU37" s="43">
        <v>80.13</v>
      </c>
      <c r="EV37" s="43">
        <v>85</v>
      </c>
      <c r="EW37" s="43">
        <v>84.15</v>
      </c>
      <c r="EX37" s="43">
        <v>78.86</v>
      </c>
      <c r="EY37" s="43">
        <v>72.069999999999993</v>
      </c>
      <c r="EZ37" s="43">
        <v>72.67</v>
      </c>
      <c r="FA37" s="43">
        <v>79.75</v>
      </c>
      <c r="FB37" s="43">
        <v>77.44</v>
      </c>
      <c r="FC37" s="43">
        <v>83.595069987673568</v>
      </c>
      <c r="FD37" s="43">
        <v>82.664680666666669</v>
      </c>
      <c r="FE37" s="43">
        <v>83.513610137412272</v>
      </c>
      <c r="FF37" s="58">
        <v>80.616558261928063</v>
      </c>
      <c r="FG37" s="66"/>
      <c r="FH37" s="43">
        <v>69.959999999999994</v>
      </c>
      <c r="FI37" s="43">
        <v>69.959999999999994</v>
      </c>
      <c r="FJ37" s="43">
        <v>74.91</v>
      </c>
      <c r="FK37" s="43">
        <v>74.52</v>
      </c>
      <c r="FL37" s="43">
        <v>78.239125534190222</v>
      </c>
      <c r="FM37" s="43">
        <v>78.075652033088332</v>
      </c>
      <c r="FN37" s="43">
        <v>79.11179590746724</v>
      </c>
      <c r="FO37" s="58">
        <v>73.692799365297162</v>
      </c>
      <c r="FP37" s="65"/>
      <c r="FQ37" s="43">
        <v>74.579927169370876</v>
      </c>
      <c r="FR37" s="43">
        <v>74.693449791666666</v>
      </c>
      <c r="FS37" s="43">
        <v>75.342803774775675</v>
      </c>
      <c r="FT37" s="58">
        <v>71.86946567100874</v>
      </c>
    </row>
    <row r="38" spans="1:176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58">
        <v>443</v>
      </c>
      <c r="DL38" s="59">
        <v>427</v>
      </c>
      <c r="DM38" s="43">
        <v>319</v>
      </c>
      <c r="DN38" s="43">
        <v>362</v>
      </c>
      <c r="DO38" s="43">
        <v>361.3</v>
      </c>
      <c r="DP38" s="58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58">
        <v>405.3</v>
      </c>
      <c r="DY38" s="59">
        <v>490</v>
      </c>
      <c r="DZ38" s="43">
        <v>525.87</v>
      </c>
      <c r="EA38" s="43">
        <v>548.26</v>
      </c>
      <c r="EB38" s="43">
        <v>571</v>
      </c>
      <c r="EC38" s="58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43">
        <v>531</v>
      </c>
      <c r="EL38" s="43">
        <v>676.53</v>
      </c>
      <c r="EM38" s="43">
        <v>748</v>
      </c>
      <c r="EN38" s="43">
        <v>682.67</v>
      </c>
      <c r="EO38" s="43">
        <v>625.16</v>
      </c>
      <c r="EP38" s="43">
        <v>659.22</v>
      </c>
      <c r="EQ38" s="43">
        <v>666.41</v>
      </c>
      <c r="ER38" s="43">
        <v>744.95</v>
      </c>
      <c r="ES38" s="43">
        <v>722.33</v>
      </c>
      <c r="ET38" s="63"/>
      <c r="EU38" s="43">
        <v>629.95000000000005</v>
      </c>
      <c r="EV38" s="43">
        <v>669</v>
      </c>
      <c r="EW38" s="43">
        <v>628.65</v>
      </c>
      <c r="EX38" s="43">
        <v>586.29</v>
      </c>
      <c r="EY38" s="43">
        <v>562.73</v>
      </c>
      <c r="EZ38" s="43">
        <v>550.38</v>
      </c>
      <c r="FA38" s="43">
        <v>666.01</v>
      </c>
      <c r="FB38" s="43">
        <v>604.01</v>
      </c>
      <c r="FC38" s="43">
        <v>688.29940667310848</v>
      </c>
      <c r="FD38" s="43">
        <v>696.95873690731139</v>
      </c>
      <c r="FE38" s="43">
        <v>690.39795428167668</v>
      </c>
      <c r="FF38" s="58">
        <v>659.95204507914661</v>
      </c>
      <c r="FG38" s="66"/>
      <c r="FH38" s="43">
        <v>547.54</v>
      </c>
      <c r="FI38" s="43">
        <v>520.45000000000005</v>
      </c>
      <c r="FJ38" s="43">
        <v>594.55999999999995</v>
      </c>
      <c r="FK38" s="43">
        <v>578.15</v>
      </c>
      <c r="FL38" s="43">
        <v>610.83786336502988</v>
      </c>
      <c r="FM38" s="43">
        <v>632.85809630282176</v>
      </c>
      <c r="FN38" s="43">
        <v>648.98375020591254</v>
      </c>
      <c r="FO38" s="58">
        <v>571.94207514415916</v>
      </c>
      <c r="FP38" s="65"/>
      <c r="FQ38" s="43">
        <v>594.25556731305596</v>
      </c>
      <c r="FR38" s="43">
        <v>607.21095398962188</v>
      </c>
      <c r="FS38" s="43">
        <v>611.99490977836479</v>
      </c>
      <c r="FT38" s="58">
        <v>554.21898936940067</v>
      </c>
    </row>
    <row r="39" spans="1:176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3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3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26">
        <v>1.2</v>
      </c>
      <c r="EL39" s="26">
        <v>2.5416666666666674</v>
      </c>
      <c r="EM39" s="26">
        <v>3.5</v>
      </c>
      <c r="EN39" s="26">
        <v>4.229166666666667</v>
      </c>
      <c r="EO39" s="26">
        <v>5.15255376344086</v>
      </c>
      <c r="EP39" s="26">
        <v>5.075940860215054</v>
      </c>
      <c r="EQ39" s="26">
        <v>5.2123655913978499</v>
      </c>
      <c r="ER39" s="26">
        <v>5.2123655913978499</v>
      </c>
      <c r="ES39" s="26">
        <v>5.2123655913978499</v>
      </c>
      <c r="ET39" s="62"/>
      <c r="EU39" s="26">
        <v>2.8916666666666671</v>
      </c>
      <c r="EV39" s="26">
        <v>3.3</v>
      </c>
      <c r="EW39" s="26">
        <v>3.7760416666666665</v>
      </c>
      <c r="EX39" s="26">
        <v>4.640625</v>
      </c>
      <c r="EY39" s="26">
        <v>4.5288978494623677</v>
      </c>
      <c r="EZ39" s="26">
        <v>4.9374999999999982</v>
      </c>
      <c r="FA39" s="26">
        <v>4.9144937275985665</v>
      </c>
      <c r="FB39" s="26">
        <v>5.0767025089605733</v>
      </c>
      <c r="FC39" s="26">
        <v>5.3125</v>
      </c>
      <c r="FD39" s="26">
        <v>5.490591397849462</v>
      </c>
      <c r="FE39" s="26">
        <v>5.3815636200716845</v>
      </c>
      <c r="FF39" s="52">
        <v>5.3100358422939067</v>
      </c>
      <c r="FG39" s="66"/>
      <c r="FH39" s="26">
        <v>3.4805107526881764</v>
      </c>
      <c r="FI39" s="26">
        <v>3.4749999999999974</v>
      </c>
      <c r="FJ39" s="26">
        <v>3.0933691756272399</v>
      </c>
      <c r="FK39" s="26">
        <v>3.6899193548387084</v>
      </c>
      <c r="FL39" s="26">
        <v>4.21</v>
      </c>
      <c r="FM39" s="26">
        <v>4.8353046594982079</v>
      </c>
      <c r="FN39" s="26">
        <v>4.3353046594982079</v>
      </c>
      <c r="FO39" s="52">
        <v>4.0947132616487458</v>
      </c>
      <c r="FP39" s="66"/>
      <c r="FQ39" s="26">
        <v>3.5799999999999996</v>
      </c>
      <c r="FR39" s="26">
        <v>3.9065860215053756</v>
      </c>
      <c r="FS39" s="26">
        <v>3.4065860215053774</v>
      </c>
      <c r="FT39" s="52">
        <v>3.4520833333333334</v>
      </c>
    </row>
    <row r="40" spans="1:176">
      <c r="AQ40" s="2"/>
      <c r="DR40" s="39"/>
      <c r="EA40" s="39"/>
      <c r="EB40" s="39"/>
      <c r="EC40" s="39"/>
      <c r="ED40" s="39"/>
      <c r="EE40" s="39"/>
      <c r="EF40" s="55"/>
      <c r="EI40" s="39"/>
      <c r="EJ40" s="39"/>
      <c r="EK40" s="39"/>
      <c r="EL40" s="39"/>
      <c r="EM40" s="39"/>
      <c r="EN40" s="39"/>
      <c r="EO40" s="55"/>
      <c r="EP40" s="55"/>
      <c r="EQ40" s="55"/>
      <c r="ER40" s="55"/>
      <c r="ES40" s="55"/>
      <c r="ET40" s="39"/>
      <c r="EU40" s="39"/>
      <c r="EV40" s="39"/>
      <c r="EW40" s="39"/>
      <c r="EX40" s="39"/>
      <c r="EY40" s="55"/>
      <c r="EZ40" s="55"/>
      <c r="FA40" s="55"/>
      <c r="FB40" s="55"/>
      <c r="FC40" s="55"/>
      <c r="FD40" s="55"/>
      <c r="FE40" s="55"/>
      <c r="FF40" s="55"/>
      <c r="FH40" s="55"/>
      <c r="FI40" s="55"/>
      <c r="FJ40" s="55"/>
      <c r="FK40" s="55"/>
      <c r="FL40" s="55"/>
      <c r="FM40" s="55"/>
      <c r="FN40" s="55"/>
      <c r="FO40" s="55"/>
      <c r="FQ40" s="55"/>
      <c r="FR40" s="55"/>
    </row>
    <row r="41" spans="1:176">
      <c r="A41" s="1" t="s">
        <v>266</v>
      </c>
      <c r="DR41" s="39"/>
      <c r="EA41" s="39"/>
      <c r="EB41" s="39"/>
      <c r="EC41" s="39"/>
      <c r="ED41" s="39"/>
      <c r="EE41" s="39"/>
      <c r="EF41" s="55"/>
      <c r="EI41" s="39"/>
      <c r="EJ41" s="39"/>
      <c r="EK41" s="39"/>
      <c r="EL41" s="39"/>
      <c r="EM41" s="39"/>
      <c r="EN41" s="39"/>
      <c r="EO41" s="39"/>
      <c r="EP41" s="55"/>
      <c r="EQ41" s="55"/>
      <c r="ER41" s="55"/>
      <c r="ES41" s="55"/>
      <c r="ET41" s="39"/>
      <c r="EU41" s="39"/>
      <c r="EV41" s="39"/>
      <c r="EW41" s="39"/>
      <c r="EX41" s="39"/>
      <c r="EY41" s="55"/>
      <c r="EZ41" s="55"/>
      <c r="FA41" s="55"/>
      <c r="FB41" s="55"/>
      <c r="FC41" s="55"/>
      <c r="FD41" s="55"/>
      <c r="FE41" s="55"/>
      <c r="FF41" s="55"/>
      <c r="FH41" s="55"/>
      <c r="FI41" s="55"/>
      <c r="FJ41" s="55"/>
      <c r="FK41" s="55"/>
      <c r="FL41" s="55"/>
      <c r="FM41" s="55"/>
      <c r="FN41" s="55"/>
      <c r="FO41" s="55"/>
      <c r="FQ41" s="55"/>
      <c r="FR41" s="55"/>
    </row>
    <row r="42" spans="1:176">
      <c r="A42" s="1" t="s">
        <v>267</v>
      </c>
      <c r="EF42" s="57"/>
      <c r="EP42" s="57"/>
      <c r="EQ42" s="57"/>
      <c r="ER42" s="57"/>
      <c r="ES42" s="57"/>
      <c r="EY42" s="57"/>
      <c r="EZ42" s="57"/>
      <c r="FA42" s="57"/>
      <c r="FB42" s="57"/>
      <c r="FC42" s="57"/>
      <c r="FD42" s="57"/>
      <c r="FE42" s="57"/>
      <c r="FF42" s="57"/>
      <c r="FH42" s="57"/>
      <c r="FI42" s="57"/>
      <c r="FJ42" s="57"/>
      <c r="FK42" s="57"/>
      <c r="FL42" s="57"/>
      <c r="FM42" s="57"/>
      <c r="FN42" s="57"/>
      <c r="FO42" s="57"/>
      <c r="FQ42" s="57"/>
      <c r="FR42" s="57"/>
    </row>
    <row r="43" spans="1:176">
      <c r="FE43" s="42"/>
      <c r="FF43" s="42"/>
      <c r="FH43" s="42"/>
      <c r="FI43" s="42"/>
      <c r="FJ43" s="42"/>
      <c r="FK43" s="42"/>
      <c r="FN43" s="42"/>
      <c r="FO43" s="42"/>
    </row>
    <row r="44" spans="1:176">
      <c r="FE44" s="42"/>
      <c r="FF44" s="42"/>
      <c r="FH44" s="42"/>
      <c r="FI44" s="42"/>
      <c r="FJ44" s="42"/>
      <c r="FK44" s="42"/>
      <c r="FN44" s="42"/>
      <c r="FO44" s="42"/>
    </row>
    <row r="45" spans="1:176">
      <c r="FE45" s="42"/>
      <c r="FF45" s="42"/>
      <c r="FH45" s="42"/>
      <c r="FI45" s="42"/>
      <c r="FJ45" s="42"/>
      <c r="FK45" s="42"/>
      <c r="FN45" s="42"/>
      <c r="FO45" s="42"/>
    </row>
    <row r="46" spans="1:176">
      <c r="FE46" s="42"/>
      <c r="FF46" s="42"/>
      <c r="FH46" s="42"/>
      <c r="FI46" s="42"/>
      <c r="FJ46" s="42"/>
      <c r="FK46" s="42"/>
      <c r="FN46" s="42"/>
      <c r="FO46" s="42"/>
    </row>
    <row r="47" spans="1:176">
      <c r="FE47" s="42"/>
      <c r="FF47" s="42"/>
      <c r="FH47" s="42"/>
      <c r="FI47" s="42"/>
      <c r="FJ47" s="42"/>
      <c r="FK47" s="42"/>
      <c r="FN47" s="42"/>
      <c r="FO47" s="42"/>
    </row>
    <row r="48" spans="1:176">
      <c r="FE48" s="42"/>
      <c r="FF48" s="42"/>
      <c r="FH48" s="42"/>
      <c r="FI48" s="42"/>
      <c r="FJ48" s="42"/>
      <c r="FK48" s="42"/>
      <c r="FN48" s="42"/>
      <c r="FO48" s="42"/>
    </row>
    <row r="49" spans="161:171">
      <c r="FE49" s="42"/>
      <c r="FF49" s="42"/>
      <c r="FH49" s="42"/>
      <c r="FI49" s="42"/>
      <c r="FJ49" s="42"/>
      <c r="FK49" s="42"/>
      <c r="FN49" s="42"/>
      <c r="FO49" s="42"/>
    </row>
    <row r="50" spans="161:171">
      <c r="FE50" s="42"/>
      <c r="FF50" s="42"/>
      <c r="FH50" s="42"/>
      <c r="FI50" s="42"/>
      <c r="FJ50" s="42"/>
      <c r="FK50" s="42"/>
      <c r="FN50" s="42"/>
      <c r="FO50" s="42"/>
    </row>
    <row r="51" spans="161:171">
      <c r="FE51" s="42"/>
      <c r="FF51" s="42"/>
      <c r="FH51" s="42"/>
      <c r="FI51" s="42"/>
      <c r="FJ51" s="42"/>
      <c r="FK51" s="42"/>
      <c r="FN51" s="42"/>
      <c r="FO51" s="42"/>
    </row>
    <row r="52" spans="161:171">
      <c r="FE52" s="42"/>
      <c r="FF52" s="42"/>
      <c r="FH52" s="42"/>
      <c r="FI52" s="42"/>
      <c r="FJ52" s="42"/>
      <c r="FK52" s="42"/>
      <c r="FN52" s="42"/>
      <c r="FO52" s="42"/>
    </row>
    <row r="53" spans="161:171">
      <c r="FE53" s="42"/>
      <c r="FF53" s="42"/>
      <c r="FH53" s="42"/>
      <c r="FI53" s="42"/>
      <c r="FJ53" s="42"/>
      <c r="FK53" s="42"/>
      <c r="FN53" s="42"/>
      <c r="FO53" s="42"/>
    </row>
    <row r="54" spans="161:171">
      <c r="FE54" s="42"/>
      <c r="FF54" s="42"/>
      <c r="FH54" s="42"/>
      <c r="FI54" s="42"/>
      <c r="FJ54" s="42"/>
      <c r="FK54" s="42"/>
      <c r="FN54" s="42"/>
      <c r="FO54" s="42"/>
    </row>
    <row r="55" spans="161:171">
      <c r="FE55" s="42"/>
      <c r="FF55" s="42"/>
      <c r="FH55" s="42"/>
      <c r="FI55" s="42"/>
      <c r="FJ55" s="42"/>
      <c r="FK55" s="42"/>
      <c r="FN55" s="42"/>
      <c r="FO55" s="42"/>
    </row>
    <row r="56" spans="161:171">
      <c r="FE56" s="42"/>
      <c r="FF56" s="42"/>
      <c r="FH56" s="42"/>
      <c r="FI56" s="42"/>
      <c r="FJ56" s="42"/>
      <c r="FK56" s="42"/>
      <c r="FN56" s="42"/>
      <c r="FO56" s="42"/>
    </row>
    <row r="57" spans="161:171">
      <c r="FE57" s="42"/>
      <c r="FF57" s="42"/>
      <c r="FH57" s="42"/>
      <c r="FI57" s="42"/>
      <c r="FJ57" s="42"/>
      <c r="FK57" s="42"/>
      <c r="FN57" s="42"/>
      <c r="FO57" s="42"/>
    </row>
    <row r="58" spans="161:171">
      <c r="FE58" s="42"/>
      <c r="FF58" s="42"/>
      <c r="FH58" s="42"/>
      <c r="FI58" s="42"/>
      <c r="FJ58" s="42"/>
      <c r="FK58" s="42"/>
      <c r="FN58" s="42"/>
      <c r="FO58" s="42"/>
    </row>
    <row r="59" spans="161:171">
      <c r="FE59" s="42"/>
      <c r="FF59" s="42"/>
      <c r="FH59" s="42"/>
      <c r="FI59" s="42"/>
      <c r="FJ59" s="42"/>
      <c r="FK59" s="42"/>
      <c r="FN59" s="42"/>
      <c r="FO59" s="42"/>
    </row>
    <row r="60" spans="161:171">
      <c r="FE60" s="42"/>
      <c r="FF60" s="42"/>
      <c r="FH60" s="42"/>
      <c r="FI60" s="42"/>
      <c r="FJ60" s="42"/>
      <c r="FK60" s="42"/>
      <c r="FN60" s="42"/>
      <c r="FO60" s="42"/>
    </row>
    <row r="61" spans="161:171">
      <c r="FE61" s="42"/>
      <c r="FF61" s="42"/>
      <c r="FH61" s="42"/>
      <c r="FI61" s="42"/>
      <c r="FJ61" s="42"/>
      <c r="FK61" s="42"/>
      <c r="FN61" s="42"/>
      <c r="FO61" s="42"/>
    </row>
    <row r="62" spans="161:171">
      <c r="FE62" s="42"/>
      <c r="FF62" s="42"/>
      <c r="FH62" s="42"/>
      <c r="FI62" s="42"/>
      <c r="FJ62" s="42"/>
      <c r="FK62" s="42"/>
      <c r="FN62" s="42"/>
      <c r="FO62" s="42"/>
    </row>
    <row r="63" spans="161:171">
      <c r="FE63" s="42"/>
      <c r="FF63" s="42"/>
      <c r="FH63" s="42"/>
      <c r="FI63" s="42"/>
      <c r="FJ63" s="42"/>
      <c r="FK63" s="42"/>
      <c r="FN63" s="42"/>
      <c r="FO63" s="42"/>
    </row>
    <row r="64" spans="161:171">
      <c r="FE64" s="42"/>
      <c r="FF64" s="42"/>
      <c r="FH64" s="42"/>
      <c r="FI64" s="42"/>
      <c r="FJ64" s="42"/>
      <c r="FK64" s="42"/>
      <c r="FN64" s="42"/>
      <c r="FO64" s="42"/>
    </row>
    <row r="65" spans="161:171">
      <c r="FE65" s="42"/>
      <c r="FF65" s="42"/>
      <c r="FH65" s="42"/>
      <c r="FI65" s="42"/>
      <c r="FJ65" s="42"/>
      <c r="FK65" s="42"/>
      <c r="FN65" s="42"/>
      <c r="FO65" s="42"/>
    </row>
    <row r="66" spans="161:171">
      <c r="FE66" s="42"/>
      <c r="FF66" s="42"/>
      <c r="FH66" s="42"/>
      <c r="FI66" s="42"/>
      <c r="FJ66" s="42"/>
      <c r="FK66" s="42"/>
      <c r="FN66" s="42"/>
      <c r="FO66" s="42"/>
    </row>
    <row r="67" spans="161:171">
      <c r="FE67" s="42"/>
      <c r="FF67" s="42"/>
      <c r="FH67" s="42"/>
      <c r="FI67" s="42"/>
      <c r="FJ67" s="42"/>
      <c r="FK67" s="42"/>
      <c r="FN67" s="42"/>
      <c r="FO67" s="42"/>
    </row>
    <row r="68" spans="161:171">
      <c r="FE68" s="42"/>
      <c r="FF68" s="42"/>
      <c r="FH68" s="42"/>
      <c r="FI68" s="42"/>
      <c r="FJ68" s="42"/>
      <c r="FK68" s="42"/>
      <c r="FN68" s="42"/>
      <c r="FO68" s="42"/>
    </row>
    <row r="69" spans="161:171">
      <c r="FE69" s="42"/>
      <c r="FF69" s="42"/>
      <c r="FH69" s="42"/>
      <c r="FI69" s="42"/>
      <c r="FJ69" s="42"/>
      <c r="FK69" s="42"/>
      <c r="FN69" s="42"/>
      <c r="FO69" s="42"/>
    </row>
    <row r="70" spans="161:171">
      <c r="FE70" s="42"/>
      <c r="FF70" s="42"/>
      <c r="FH70" s="42"/>
      <c r="FI70" s="42"/>
      <c r="FJ70" s="42"/>
      <c r="FK70" s="42"/>
      <c r="FN70" s="42"/>
      <c r="FO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4EC68CFB4AC24EBB8B0115ED356B89" ma:contentTypeVersion="11" ma:contentTypeDescription="Crear nuevo documento." ma:contentTypeScope="" ma:versionID="f7a9544c9647e8ee20105ba42202ca55">
  <xsd:schema xmlns:xsd="http://www.w3.org/2001/XMLSchema" xmlns:xs="http://www.w3.org/2001/XMLSchema" xmlns:p="http://schemas.microsoft.com/office/2006/metadata/properties" xmlns:ns2="d60b028e-c0dd-4fce-b6fb-c9eef52b9acf" xmlns:ns3="d5004dc3-828f-4d78-9e4b-3b52e04134c2" targetNamespace="http://schemas.microsoft.com/office/2006/metadata/properties" ma:root="true" ma:fieldsID="409742898453aae2a342b2d4846bade3" ns2:_="" ns3:_="">
    <xsd:import namespace="d60b028e-c0dd-4fce-b6fb-c9eef52b9acf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b028e-c0dd-4fce-b6fb-c9eef52b9a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d60b028e-c0dd-4fce-b6fb-c9eef52b9a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7FA719-6683-4515-8510-B8DDC0419E20}"/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2022-05-31T14:18:53Z</dcterms:created>
  <dcterms:modified xsi:type="dcterms:W3CDTF">2024-12-17T14:52:11Z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0x010100EA4EC68CFB4AC24EBB8B0115ED356B89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