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F15EBAFA-FFED-463C-80C6-E5E6020378A6}" xr6:coauthVersionLast="47" xr6:coauthVersionMax="47" xr10:uidLastSave="{00000000-0000-0000-0000-000000000000}"/>
  <bookViews>
    <workbookView xWindow="-28920" yWindow="-5370" windowWidth="29040" windowHeight="1584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'1_01'!$GG$2:$GS$37</definedName>
    <definedName name="_xlnm.Print_Area" localSheetId="5">'1_02'!$GG$2:$GS$37</definedName>
    <definedName name="_xlnm.Print_Area" localSheetId="6">'1_03'!$GG$2:$GS$37</definedName>
    <definedName name="_xlnm.Print_Area" localSheetId="7">'1_04'!$GG$2:$GS$37</definedName>
    <definedName name="_xlnm.Print_Area" localSheetId="8">'1_05'!$GG$2:$GS$37</definedName>
    <definedName name="_xlnm.Print_Area" localSheetId="9">'1_06'!$GG$2:$GS$37</definedName>
    <definedName name="_xlnm.Print_Area" localSheetId="10">'1_07'!$GG$2:$GS$37</definedName>
    <definedName name="_xlnm.Print_Area" localSheetId="11">'1_08'!$GG$2:$GS$37</definedName>
    <definedName name="_xlnm.Print_Area" localSheetId="12">'1_09'!$GG$2:$GS$37</definedName>
    <definedName name="_xlnm.Print_Area" localSheetId="13">'1_10'!$GG$2:$GS$37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S14" i="7" l="1"/>
  <c r="GS22" i="7"/>
  <c r="GS30" i="7"/>
  <c r="GS11" i="7"/>
  <c r="GS19" i="7"/>
  <c r="GS27" i="7"/>
  <c r="GS7" i="7"/>
  <c r="GS15" i="7"/>
  <c r="GS23" i="7"/>
  <c r="GS31" i="7"/>
  <c r="GS12" i="41"/>
  <c r="GS20" i="41"/>
  <c r="GS28" i="41"/>
  <c r="GS7" i="41"/>
  <c r="GS8" i="41"/>
  <c r="GS9" i="41"/>
  <c r="GS10" i="41"/>
  <c r="GS11" i="41"/>
  <c r="GS13" i="41"/>
  <c r="GS15" i="41"/>
  <c r="GS16" i="41"/>
  <c r="GS17" i="41"/>
  <c r="GS18" i="41"/>
  <c r="GS19" i="41"/>
  <c r="GS21" i="41"/>
  <c r="GS23" i="41"/>
  <c r="GS24" i="41"/>
  <c r="GS25" i="41"/>
  <c r="GS26" i="41"/>
  <c r="GS27" i="41"/>
  <c r="GS29" i="41"/>
  <c r="GS31" i="41"/>
  <c r="GS32" i="41"/>
  <c r="GS33" i="35"/>
  <c r="GS33" i="37"/>
  <c r="GS8" i="7"/>
  <c r="GS9" i="7"/>
  <c r="GS10" i="7"/>
  <c r="GS12" i="7"/>
  <c r="GS13" i="7"/>
  <c r="GS16" i="7"/>
  <c r="GS17" i="7"/>
  <c r="GS18" i="7"/>
  <c r="GS20" i="7"/>
  <c r="GS21" i="7"/>
  <c r="GS24" i="7"/>
  <c r="GS25" i="7"/>
  <c r="GS26" i="7"/>
  <c r="GS28" i="7"/>
  <c r="GS29" i="7"/>
  <c r="GS32" i="7"/>
  <c r="GR7" i="41"/>
  <c r="GR11" i="7"/>
  <c r="GR12" i="41"/>
  <c r="GR14" i="41"/>
  <c r="GR15" i="41"/>
  <c r="GR17" i="7"/>
  <c r="GR18" i="41"/>
  <c r="GR19" i="7"/>
  <c r="GR26" i="41"/>
  <c r="GR31" i="41"/>
  <c r="GR8" i="7"/>
  <c r="GR16" i="7"/>
  <c r="GR10" i="41"/>
  <c r="GR8" i="41"/>
  <c r="GR11" i="41"/>
  <c r="GR13" i="41"/>
  <c r="GR16" i="41"/>
  <c r="GR32" i="41"/>
  <c r="GR9" i="7"/>
  <c r="GR10" i="7"/>
  <c r="GR13" i="7"/>
  <c r="GR32" i="7"/>
  <c r="GQ7" i="7"/>
  <c r="GQ12" i="41"/>
  <c r="GQ13" i="7"/>
  <c r="GQ14" i="7"/>
  <c r="GQ15" i="41"/>
  <c r="GQ19" i="7"/>
  <c r="GQ21" i="41"/>
  <c r="GQ23" i="41"/>
  <c r="GQ25" i="41"/>
  <c r="GQ27" i="41"/>
  <c r="GQ28" i="41"/>
  <c r="GQ30" i="7"/>
  <c r="GQ31" i="7"/>
  <c r="GQ32" i="7"/>
  <c r="GQ12" i="7"/>
  <c r="GQ10" i="41"/>
  <c r="GQ29" i="7"/>
  <c r="GQ9" i="41"/>
  <c r="GQ11" i="41"/>
  <c r="GQ14" i="41"/>
  <c r="GQ17" i="41"/>
  <c r="GQ26" i="41"/>
  <c r="GQ9" i="7"/>
  <c r="GQ15" i="7"/>
  <c r="GQ17" i="7"/>
  <c r="GQ18" i="7"/>
  <c r="GQ20" i="7"/>
  <c r="GQ24" i="7"/>
  <c r="GQ26" i="7"/>
  <c r="GS30" i="41" l="1"/>
  <c r="GS22" i="41"/>
  <c r="GS14" i="41"/>
  <c r="GS33" i="8"/>
  <c r="GQ20" i="41"/>
  <c r="GR20" i="7"/>
  <c r="GR12" i="7"/>
  <c r="GQ27" i="7"/>
  <c r="GQ11" i="7"/>
  <c r="GR31" i="7"/>
  <c r="GR7" i="7"/>
  <c r="GR15" i="7"/>
  <c r="GQ32" i="41"/>
  <c r="GQ24" i="41"/>
  <c r="GQ16" i="41"/>
  <c r="GQ8" i="41"/>
  <c r="GR14" i="7"/>
  <c r="GR17" i="41"/>
  <c r="GR9" i="41"/>
  <c r="GQ22" i="41"/>
  <c r="GR30" i="7"/>
  <c r="GR22" i="7"/>
  <c r="GQ23" i="7"/>
  <c r="GQ13" i="41"/>
  <c r="GQ25" i="7"/>
  <c r="GQ33" i="35"/>
  <c r="GQ19" i="41"/>
  <c r="GQ10" i="7"/>
  <c r="GR29" i="7"/>
  <c r="GR21" i="7"/>
  <c r="GR28" i="7"/>
  <c r="GR20" i="41"/>
  <c r="GQ21" i="7"/>
  <c r="GQ28" i="7"/>
  <c r="GQ18" i="41"/>
  <c r="GQ33" i="8"/>
  <c r="GQ33" i="41" s="1"/>
  <c r="GR18" i="7"/>
  <c r="GR33" i="35"/>
  <c r="GR27" i="7"/>
  <c r="GR19" i="41"/>
  <c r="GR33" i="8"/>
  <c r="GR33" i="41" s="1"/>
  <c r="GQ33" i="37"/>
  <c r="GQ31" i="41"/>
  <c r="GQ7" i="41"/>
  <c r="GQ22" i="7"/>
  <c r="GR25" i="7"/>
  <c r="GR24" i="7"/>
  <c r="GQ16" i="7"/>
  <c r="GQ30" i="41"/>
  <c r="GR33" i="37"/>
  <c r="GR23" i="7"/>
  <c r="GR28" i="41"/>
  <c r="GR27" i="41"/>
  <c r="GR25" i="41"/>
  <c r="GR24" i="41"/>
  <c r="GR26" i="7"/>
  <c r="GR22" i="41"/>
  <c r="GR21" i="41"/>
  <c r="GR30" i="41"/>
  <c r="GR29" i="41"/>
  <c r="GR23" i="41"/>
  <c r="GQ29" i="41"/>
  <c r="GQ8" i="7"/>
  <c r="GP9" i="7"/>
  <c r="GP32" i="41"/>
  <c r="GP8" i="41"/>
  <c r="GP21" i="7"/>
  <c r="GP20" i="7"/>
  <c r="GS33" i="41" l="1"/>
  <c r="GS33" i="7"/>
  <c r="GR33" i="7"/>
  <c r="GQ33" i="7"/>
  <c r="GP7" i="41"/>
  <c r="GP23" i="41"/>
  <c r="GP31" i="41"/>
  <c r="GP28" i="7"/>
  <c r="GP30" i="7"/>
  <c r="GP10" i="41"/>
  <c r="GP26" i="7"/>
  <c r="GP9" i="41"/>
  <c r="GP27" i="41"/>
  <c r="GP21" i="41"/>
  <c r="GP29" i="41"/>
  <c r="GP8" i="7"/>
  <c r="GP22" i="41"/>
  <c r="GP30" i="41"/>
  <c r="GP26" i="41"/>
  <c r="GP24" i="41"/>
  <c r="GP29" i="7"/>
  <c r="GP33" i="8"/>
  <c r="GP33" i="41" s="1"/>
  <c r="GP25" i="41"/>
  <c r="GP28" i="41"/>
  <c r="GP24" i="7"/>
  <c r="GP11" i="41"/>
  <c r="GP32" i="7"/>
  <c r="GP16" i="41"/>
  <c r="GP31" i="7"/>
  <c r="GP7" i="7"/>
  <c r="GP25" i="7"/>
  <c r="GP22" i="7"/>
  <c r="GP18" i="41"/>
  <c r="GP27" i="7"/>
  <c r="GP20" i="41"/>
  <c r="GP23" i="7"/>
  <c r="GP33" i="35"/>
  <c r="GP33" i="37"/>
  <c r="GP12" i="7"/>
  <c r="GP13" i="7"/>
  <c r="GP14" i="7"/>
  <c r="GP15" i="7"/>
  <c r="GP17" i="7"/>
  <c r="GP19" i="7"/>
  <c r="GP12" i="41"/>
  <c r="GP10" i="7"/>
  <c r="GP13" i="41"/>
  <c r="GP11" i="7"/>
  <c r="GP14" i="41"/>
  <c r="GP15" i="41"/>
  <c r="GP17" i="41"/>
  <c r="GP19" i="41"/>
  <c r="GP16" i="7"/>
  <c r="GP18" i="7"/>
  <c r="GO10" i="41"/>
  <c r="GO13" i="41"/>
  <c r="GO17" i="41"/>
  <c r="GO19" i="41"/>
  <c r="GO21" i="41"/>
  <c r="GO16" i="41"/>
  <c r="GN13" i="41"/>
  <c r="GN29" i="41"/>
  <c r="GN11" i="41"/>
  <c r="GN15" i="41"/>
  <c r="GN27" i="41"/>
  <c r="GN9" i="41"/>
  <c r="GN10" i="41"/>
  <c r="GN19" i="41"/>
  <c r="GM10" i="7"/>
  <c r="GM16" i="41"/>
  <c r="GM20" i="41"/>
  <c r="GM26" i="41"/>
  <c r="GL17" i="41"/>
  <c r="GL21" i="41"/>
  <c r="GK8" i="41"/>
  <c r="GN20" i="41" l="1"/>
  <c r="GM27" i="41"/>
  <c r="GN26" i="41"/>
  <c r="GN32" i="41"/>
  <c r="GN16" i="41"/>
  <c r="GN8" i="41"/>
  <c r="GM15" i="41"/>
  <c r="GO26" i="41"/>
  <c r="GO31" i="41"/>
  <c r="GO7" i="41"/>
  <c r="GO11" i="41"/>
  <c r="GL10" i="41"/>
  <c r="GL9" i="7"/>
  <c r="GO29" i="7"/>
  <c r="GP33" i="7"/>
  <c r="GL9" i="41"/>
  <c r="GL32" i="41"/>
  <c r="GL25" i="41"/>
  <c r="GN18" i="41"/>
  <c r="GO18" i="41"/>
  <c r="GL29" i="41"/>
  <c r="GN25" i="41"/>
  <c r="GN17" i="41"/>
  <c r="GO25" i="41"/>
  <c r="GO9" i="41"/>
  <c r="GM25" i="41"/>
  <c r="GM17" i="41"/>
  <c r="GL10" i="7"/>
  <c r="GM24" i="41"/>
  <c r="GO15" i="41"/>
  <c r="GN31" i="4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K33" i="8"/>
  <c r="GJ15" i="41"/>
  <c r="GJ33" i="35"/>
  <c r="GJ33" i="37"/>
  <c r="GE33" i="37"/>
  <c r="GD33" i="35"/>
  <c r="GC33" i="37"/>
  <c r="GB33" i="37"/>
  <c r="GA33" i="35"/>
  <c r="FY33" i="37"/>
  <c r="FU30" i="41"/>
  <c r="FU9" i="41"/>
  <c r="FR33" i="37"/>
  <c r="FR33" i="35"/>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H31" i="41" l="1"/>
  <c r="GJ9" i="41"/>
  <c r="GJ28" i="41"/>
  <c r="GL33" i="4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<sst xmlns="http://schemas.openxmlformats.org/spreadsheetml/2006/main" count="11492" uniqueCount="230">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</sst>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256905</xdr:colOff>
      <xdr:row>3</xdr:row>
      <xdr:rowOff>20052</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27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327090</xdr:colOff>
      <xdr:row>3</xdr:row>
      <xdr:rowOff>20051</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278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S38"/>
  <sheetViews>
    <sheetView zoomScale="95" zoomScaleNormal="95" workbookViewId="0">
      <pane xSplit="2" ySplit="6" topLeftCell="FY7" activePane="bottomRight" state="frozenSplit"/>
      <selection activeCell="GQ1" sqref="GQ1:GS1048576"/>
      <selection pane="topRight" activeCell="GQ1" sqref="GQ1:GS1048576"/>
      <selection pane="bottomLeft" activeCell="GQ1" sqref="GQ1:GS1048576"/>
      <selection pane="bottomRight" activeCell="GK36" sqref="GK36"/>
    </sheetView>
  </sheetViews>
  <sheetFormatPr baseColWidth="10" defaultColWidth="11.42578125" defaultRowHeight="14.25"/>
  <cols>
    <col min="1" max="1" width="12.5703125" style="28" customWidth="1"/>
    <col min="2" max="2" width="28.7109375" style="28" customWidth="1"/>
    <col min="3" max="166" width="9.7109375" style="28" customWidth="1"/>
    <col min="167" max="201" width="10.85546875" style="28" customWidth="1"/>
    <col min="202" max="16384" width="11.42578125" style="28"/>
  </cols>
  <sheetData>
    <row r="1" spans="1:20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1"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1"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1"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row>
    <row r="7" spans="1:201"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c r="GR7" s="25">
        <f>IFERROR('1_02'!GR7+'1_05'!GR7,"ND")</f>
        <v>6977592.5358549999</v>
      </c>
      <c r="GS7" s="25">
        <f>IFERROR('1_02'!GS7+'1_05'!GS7,"ND")</f>
        <v>7023514.9074349999</v>
      </c>
    </row>
    <row r="8" spans="1:20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c r="GR8" s="25">
        <f>IFERROR('1_02'!GR8+'1_05'!GR8,"ND")</f>
        <v>2593870.8715710002</v>
      </c>
      <c r="GS8" s="25">
        <f>IFERROR('1_02'!GS8+'1_05'!GS8,"ND")</f>
        <v>2686352.3245760002</v>
      </c>
    </row>
    <row r="9" spans="1:201"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c r="GR9" s="25">
        <f>IFERROR('1_02'!GR9+'1_05'!GR9,"ND")</f>
        <v>3187573.2279169997</v>
      </c>
      <c r="GS9" s="25">
        <f>IFERROR('1_02'!GS9+'1_05'!GS9,"ND")</f>
        <v>3200793.668761</v>
      </c>
    </row>
    <row r="10" spans="1:201"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c r="GR10" s="25">
        <f>IFERROR('1_02'!GR10+'1_05'!GR10,"ND")</f>
        <v>23769319.713556997</v>
      </c>
      <c r="GS10" s="25">
        <f>IFERROR('1_02'!GS10+'1_05'!GS10,"ND")</f>
        <v>23868916.222421002</v>
      </c>
    </row>
    <row r="11" spans="1:201"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c r="GR11" s="25">
        <f>IFERROR('1_02'!GR11+'1_05'!GR11,"ND")</f>
        <v>22412644.131927002</v>
      </c>
      <c r="GS11" s="25">
        <f>IFERROR('1_02'!GS11+'1_05'!GS11,"ND")</f>
        <v>22022031.669953</v>
      </c>
    </row>
    <row r="12" spans="1:201"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c r="GR12" s="25" t="str">
        <f>IFERROR('1_02'!GR12+'1_05'!GR12,"ND")</f>
        <v>ND</v>
      </c>
      <c r="GS12" s="25" t="str">
        <f>IFERROR('1_02'!GS12+'1_05'!GS12,"ND")</f>
        <v>ND</v>
      </c>
    </row>
    <row r="13" spans="1:201"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c r="GR13" s="49">
        <f>IFERROR('1_02'!GR13+'1_05'!GR13,"ND")</f>
        <v>18203712.513542</v>
      </c>
      <c r="GS13" s="49">
        <f>IFERROR('1_02'!GS13+'1_05'!GS13,"ND")</f>
        <v>17992462.680535998</v>
      </c>
    </row>
    <row r="14" spans="1:201"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c r="GR14" s="25" t="str">
        <f>IFERROR('1_02'!GR14+'1_05'!GR14,"ND")</f>
        <v>ND</v>
      </c>
      <c r="GS14" s="25" t="str">
        <f>IFERROR('1_02'!GS14+'1_05'!GS14,"ND")</f>
        <v>ND</v>
      </c>
    </row>
    <row r="15" spans="1:201"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c r="GR15" s="25">
        <f>IFERROR('1_02'!GR15+'1_05'!GR15,"ND")</f>
        <v>25598.777429000002</v>
      </c>
      <c r="GS15" s="25">
        <f>IFERROR('1_02'!GS15+'1_05'!GS15,"ND")</f>
        <v>25115.234812999999</v>
      </c>
    </row>
    <row r="16" spans="1:201"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c r="GR16" s="25">
        <f>IFERROR('1_02'!GR16+'1_05'!GR16,"ND")</f>
        <v>3026813.5199770001</v>
      </c>
      <c r="GS16" s="25">
        <f>IFERROR('1_02'!GS16+'1_05'!GS16,"ND")</f>
        <v>3105250.0751060001</v>
      </c>
    </row>
    <row r="17" spans="2:201"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c r="GR17" s="25">
        <f>IFERROR('1_02'!GR17+'1_05'!GR17,"ND")</f>
        <v>14543853.980805</v>
      </c>
      <c r="GS17" s="25">
        <f>IFERROR('1_02'!GS17+'1_05'!GS17,"ND")</f>
        <v>14387102.009824</v>
      </c>
    </row>
    <row r="18" spans="2:201"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c r="GR18" s="25" t="str">
        <f>IFERROR('1_02'!GR18+'1_05'!GR18,"ND")</f>
        <v>ND</v>
      </c>
      <c r="GS18" s="25" t="str">
        <f>IFERROR('1_02'!GS18+'1_05'!GS18,"ND")</f>
        <v>ND</v>
      </c>
    </row>
    <row r="19" spans="2:201"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c r="GR19" s="25" t="str">
        <f>IFERROR('1_02'!GR19+'1_05'!GR19,"ND")</f>
        <v>ND</v>
      </c>
      <c r="GS19" s="25" t="str">
        <f>IFERROR('1_02'!GS19+'1_05'!GS19,"ND")</f>
        <v>ND</v>
      </c>
    </row>
    <row r="20" spans="2:201"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c r="GR20" s="25">
        <f>IFERROR('1_02'!GR20+'1_05'!GR20,"ND")</f>
        <v>94.191715000000002</v>
      </c>
      <c r="GS20" s="25">
        <f>IFERROR('1_02'!GS20+'1_05'!GS20,"ND")</f>
        <v>92.083984999999998</v>
      </c>
    </row>
    <row r="21" spans="2:201"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c r="GR21" s="25">
        <f>IFERROR('1_02'!GR21+'1_05'!GR21,"ND")</f>
        <v>20677924.410929002</v>
      </c>
      <c r="GS21" s="25">
        <f>IFERROR('1_02'!GS21+'1_05'!GS21,"ND")</f>
        <v>20587308.244137</v>
      </c>
    </row>
    <row r="22" spans="2:201"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c r="GR22" s="25">
        <f>IFERROR('1_02'!GR22+'1_05'!GR22,"ND")</f>
        <v>6004138.5031150002</v>
      </c>
      <c r="GS22" s="25">
        <f>IFERROR('1_02'!GS22+'1_05'!GS22,"ND")</f>
        <v>5988833.6403670004</v>
      </c>
    </row>
    <row r="23" spans="2:201"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c r="GR23" s="25" t="str">
        <f>IFERROR('1_02'!GR23+'1_05'!GR23,"ND")</f>
        <v>ND</v>
      </c>
      <c r="GS23" s="25" t="str">
        <f>IFERROR('1_02'!GS23+'1_05'!GS23,"ND")</f>
        <v>ND</v>
      </c>
    </row>
    <row r="24" spans="2:201"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c r="GR24" s="25">
        <f>IFERROR('1_02'!GR24+'1_05'!GR24,"ND")</f>
        <v>232164.140181</v>
      </c>
      <c r="GS24" s="25">
        <f>IFERROR('1_02'!GS24+'1_05'!GS24,"ND")</f>
        <v>220872.56983599998</v>
      </c>
    </row>
    <row r="25" spans="2:201"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c r="GR25" s="25" t="str">
        <f>IFERROR('1_02'!GR25+'1_05'!GR25,"ND")</f>
        <v>ND</v>
      </c>
      <c r="GS25" s="25" t="str">
        <f>IFERROR('1_02'!GS25+'1_05'!GS25,"ND")</f>
        <v>ND</v>
      </c>
    </row>
    <row r="26" spans="2:201"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c r="GR26" s="25" t="str">
        <f>IFERROR('1_02'!GR26+'1_05'!GR26,"ND")</f>
        <v>ND</v>
      </c>
      <c r="GS26" s="25" t="str">
        <f>IFERROR('1_02'!GS26+'1_05'!GS26,"ND")</f>
        <v>ND</v>
      </c>
    </row>
    <row r="27" spans="2:201"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c r="GR27" s="25">
        <f>IFERROR('1_02'!GR27+'1_05'!GR27,"ND")</f>
        <v>395961.231677</v>
      </c>
      <c r="GS27" s="25">
        <f>IFERROR('1_02'!GS27+'1_05'!GS27,"ND")</f>
        <v>380123.33250299998</v>
      </c>
    </row>
    <row r="28" spans="2:201"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c r="GR28" s="25">
        <f>IFERROR('1_02'!GR28+'1_05'!GR28,"ND")</f>
        <v>9188.0645430000004</v>
      </c>
      <c r="GS28" s="25">
        <f>IFERROR('1_02'!GS28+'1_05'!GS28,"ND")</f>
        <v>3549.3515950000001</v>
      </c>
    </row>
    <row r="29" spans="2:201"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c r="GR29" s="25" t="str">
        <f>IFERROR('1_02'!GR29+'1_05'!GR29,"ND")</f>
        <v>ND</v>
      </c>
      <c r="GS29" s="25" t="str">
        <f>IFERROR('1_02'!GS29+'1_05'!GS29,"ND")</f>
        <v>ND</v>
      </c>
    </row>
    <row r="30" spans="2:201"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c r="GR30" s="25">
        <f>IFERROR('1_02'!GR30+'1_05'!GR30,"ND")</f>
        <v>16420843.831804</v>
      </c>
      <c r="GS30" s="25">
        <f>IFERROR('1_02'!GS30+'1_05'!GS30,"ND")</f>
        <v>16102723.748994</v>
      </c>
    </row>
    <row r="31" spans="2:201"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c r="GR31" s="25" t="str">
        <f>IFERROR('1_02'!GR31+'1_05'!GR31,"ND")</f>
        <v>ND</v>
      </c>
      <c r="GS31" s="25" t="str">
        <f>IFERROR('1_02'!GS31+'1_05'!GS31,"ND")</f>
        <v>ND</v>
      </c>
    </row>
    <row r="32" spans="2:201"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c r="GR32" s="25">
        <f>IFERROR('1_02'!GR32+'1_05'!GR32,"ND")</f>
        <v>8100.0929779999997</v>
      </c>
      <c r="GS32" s="25">
        <f>IFERROR('1_02'!GS32+'1_05'!GS32,"ND")</f>
        <v>7993.5961109999998</v>
      </c>
    </row>
    <row r="33" spans="2:201"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c r="GR33" s="26">
        <f>IFERROR('1_02'!GR33+'1_05'!GR33,"ND")</f>
        <v>138489393.73952201</v>
      </c>
      <c r="GS33" s="26">
        <f>IFERROR('1_02'!GS33+'1_05'!GS33,"ND")</f>
        <v>137603035.360953</v>
      </c>
    </row>
    <row r="34" spans="2:201" s="14" customFormat="1" ht="2.1" customHeight="1"/>
    <row r="35" spans="2:201"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201"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S39"/>
  <sheetViews>
    <sheetView zoomScale="95" zoomScaleNormal="95" workbookViewId="0">
      <pane xSplit="2" ySplit="6" topLeftCell="FY7" activePane="bottomRight" state="frozenSplit"/>
      <selection activeCell="GQ1" sqref="GQ1:GS1048576"/>
      <selection pane="topRight" activeCell="GQ1" sqref="GQ1:GS1048576"/>
      <selection pane="bottomLeft" activeCell="GQ1" sqref="GQ1:GS1048576"/>
      <selection pane="bottomRight" activeCell="GL3" sqref="GL3"/>
    </sheetView>
  </sheetViews>
  <sheetFormatPr baseColWidth="10" defaultColWidth="11.42578125" defaultRowHeight="9"/>
  <cols>
    <col min="1" max="1" width="12.5703125" style="14" customWidth="1"/>
    <col min="2" max="2" width="28.7109375" style="14" customWidth="1"/>
    <col min="3" max="166" width="9.7109375" style="14" customWidth="1"/>
    <col min="167" max="201" width="10.85546875" style="14" customWidth="1"/>
    <col min="202" max="16384" width="11.42578125" style="14"/>
  </cols>
  <sheetData>
    <row r="1" spans="1:201"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1"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1"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1"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row>
    <row r="7" spans="1:201"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c r="GP7" s="25">
        <v>6794073.9550050003</v>
      </c>
      <c r="GQ7" s="25">
        <v>6757614.4476770004</v>
      </c>
      <c r="GR7" s="25">
        <v>7026762.9363150001</v>
      </c>
      <c r="GS7" s="25">
        <v>7032562.7861010004</v>
      </c>
    </row>
    <row r="8" spans="1:20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c r="GP8" s="25">
        <v>1725834.215085</v>
      </c>
      <c r="GQ8" s="25">
        <v>1795779.5930059999</v>
      </c>
      <c r="GR8" s="25">
        <v>1898009.867115</v>
      </c>
      <c r="GS8" s="25">
        <v>1952052.3025799999</v>
      </c>
    </row>
    <row r="9" spans="1:201"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c r="GP9" s="25">
        <v>4036165.9122879999</v>
      </c>
      <c r="GQ9" s="25">
        <v>3999403.2484619999</v>
      </c>
      <c r="GR9" s="25">
        <v>4018759.8786169998</v>
      </c>
      <c r="GS9" s="25">
        <v>4027584.1554720001</v>
      </c>
    </row>
    <row r="10" spans="1:201"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c r="GP10" s="25">
        <v>32904540.835517</v>
      </c>
      <c r="GQ10" s="25">
        <v>32548007.997786</v>
      </c>
      <c r="GR10" s="25">
        <v>32815440.887269001</v>
      </c>
      <c r="GS10" s="25">
        <v>32855301.766564999</v>
      </c>
    </row>
    <row r="11" spans="1:201"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c r="GP11" s="25">
        <v>26316386.339903999</v>
      </c>
      <c r="GQ11" s="25">
        <v>26342763.457295999</v>
      </c>
      <c r="GR11" s="25">
        <v>26369413.134128999</v>
      </c>
      <c r="GS11" s="25">
        <v>26225610.530269999</v>
      </c>
    </row>
    <row r="12" spans="1:201"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row>
    <row r="13" spans="1:201"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c r="GO13" s="49">
        <v>32018520.001892</v>
      </c>
      <c r="GP13" s="49">
        <v>32147162.662266001</v>
      </c>
      <c r="GQ13" s="49">
        <v>32238234.651145</v>
      </c>
      <c r="GR13" s="49">
        <v>32124902.407478001</v>
      </c>
      <c r="GS13" s="49">
        <v>32249836.079461999</v>
      </c>
    </row>
    <row r="14" spans="1:201"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row>
    <row r="15" spans="1:201"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c r="GP15" s="25">
        <v>1440495.595586</v>
      </c>
      <c r="GQ15" s="25">
        <v>1420519.911293</v>
      </c>
      <c r="GR15" s="25">
        <v>1408207.721533</v>
      </c>
      <c r="GS15" s="25">
        <v>1400244.015416</v>
      </c>
    </row>
    <row r="16" spans="1:201"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c r="GP16" s="25">
        <v>2839559.2680060002</v>
      </c>
      <c r="GQ16" s="25">
        <v>2869733.4345100001</v>
      </c>
      <c r="GR16" s="25">
        <v>2964643.5852140002</v>
      </c>
      <c r="GS16" s="25">
        <v>3025873.9442520002</v>
      </c>
    </row>
    <row r="17" spans="2:201"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c r="GP17" s="25">
        <v>18752910.978580002</v>
      </c>
      <c r="GQ17" s="25">
        <v>18538387.237895001</v>
      </c>
      <c r="GR17" s="25">
        <v>18535982.875737999</v>
      </c>
      <c r="GS17" s="25">
        <v>18456464.360167</v>
      </c>
    </row>
    <row r="18" spans="2:201"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row>
    <row r="19" spans="2:20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row>
    <row r="20" spans="2:201"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c r="GP20" s="25">
        <v>81240.447415000002</v>
      </c>
      <c r="GQ20" s="25">
        <v>79898.476678999999</v>
      </c>
      <c r="GR20" s="25">
        <v>79313.522538999998</v>
      </c>
      <c r="GS20" s="25">
        <v>79289.500356999997</v>
      </c>
    </row>
    <row r="21" spans="2:201"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c r="GP21" s="25">
        <v>35772126.495738</v>
      </c>
      <c r="GQ21" s="25">
        <v>35680525.338313997</v>
      </c>
      <c r="GR21" s="25">
        <v>35314799.917622</v>
      </c>
      <c r="GS21" s="25">
        <v>35362948.493199997</v>
      </c>
    </row>
    <row r="22" spans="2:201"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c r="GP22" s="25">
        <v>6218405.242269</v>
      </c>
      <c r="GQ22" s="25">
        <v>6215297.8137419997</v>
      </c>
      <c r="GR22" s="25">
        <v>6211835.7371659996</v>
      </c>
      <c r="GS22" s="25">
        <v>6191500.1564999996</v>
      </c>
    </row>
    <row r="23" spans="2:201"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row>
    <row r="24" spans="2:20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c r="GP24" s="25">
        <v>146512.43032499999</v>
      </c>
      <c r="GQ24" s="25">
        <v>134141.34161</v>
      </c>
      <c r="GR24" s="25">
        <v>130485.398176</v>
      </c>
      <c r="GS24" s="25">
        <v>120036.87234099999</v>
      </c>
    </row>
    <row r="25" spans="2:201"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row>
    <row r="26" spans="2:20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row>
    <row r="27" spans="2:201"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c r="GP27" s="25">
        <v>159793.70671200001</v>
      </c>
      <c r="GQ27" s="25">
        <v>163412.40714600001</v>
      </c>
      <c r="GR27" s="25">
        <v>206044.893568</v>
      </c>
      <c r="GS27" s="25">
        <v>193722.84770099999</v>
      </c>
    </row>
    <row r="28" spans="2:201"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c r="GP28" s="25">
        <v>4446.8122990000002</v>
      </c>
      <c r="GQ28" s="25">
        <v>6316.4388939999999</v>
      </c>
      <c r="GR28" s="25">
        <v>9188.0645430000004</v>
      </c>
      <c r="GS28" s="25">
        <v>3549.3515950000001</v>
      </c>
    </row>
    <row r="29" spans="2:201"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row>
    <row r="30" spans="2:201"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c r="GP30" s="25">
        <v>26066860.757417001</v>
      </c>
      <c r="GQ30" s="25">
        <v>25940846.235435002</v>
      </c>
      <c r="GR30" s="25">
        <v>25972048.611946002</v>
      </c>
      <c r="GS30" s="25">
        <v>25952159.882591002</v>
      </c>
    </row>
    <row r="31" spans="2:201"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row>
    <row r="32" spans="2:20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c r="GP32" s="25">
        <v>8000.1993780000003</v>
      </c>
      <c r="GQ32" s="25">
        <v>8050.964978</v>
      </c>
      <c r="GR32" s="25">
        <v>8100.0929779999997</v>
      </c>
      <c r="GS32" s="25">
        <v>7993.5961109999998</v>
      </c>
    </row>
    <row r="33" spans="2:201"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c r="GO33" s="26">
        <v>194715033.62440202</v>
      </c>
      <c r="GP33" s="26">
        <v>195414515.85378999</v>
      </c>
      <c r="GQ33" s="26">
        <v>194738932.99586803</v>
      </c>
      <c r="GR33" s="26">
        <v>195093939.531946</v>
      </c>
      <c r="GS33" s="26">
        <v>195136730.640681</v>
      </c>
    </row>
    <row r="34" spans="2:201" ht="2.1" customHeight="1"/>
    <row r="35" spans="2:201">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20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1" ht="27">
      <c r="B38" s="44" t="s">
        <v>100</v>
      </c>
    </row>
    <row r="39" spans="2:20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S39"/>
  <sheetViews>
    <sheetView zoomScale="95" zoomScaleNormal="95" workbookViewId="0">
      <pane xSplit="2" ySplit="6" topLeftCell="FW7" activePane="bottomRight" state="frozenSplit"/>
      <selection activeCell="GQ1" sqref="GQ1:GS1048576"/>
      <selection pane="topRight" activeCell="GQ1" sqref="GQ1:GS1048576"/>
      <selection pane="bottomLeft" activeCell="GQ1" sqref="GQ1:GS1048576"/>
      <selection pane="bottomRight" activeCell="GF41" sqref="GF41"/>
    </sheetView>
  </sheetViews>
  <sheetFormatPr baseColWidth="10" defaultColWidth="11.42578125" defaultRowHeight="9"/>
  <cols>
    <col min="1" max="1" width="12.5703125" style="14" customWidth="1"/>
    <col min="2" max="2" width="28.7109375" style="14" customWidth="1"/>
    <col min="3" max="166" width="9.7109375" style="14" customWidth="1"/>
    <col min="167" max="201" width="10.85546875" style="14" customWidth="1"/>
    <col min="202" max="16384" width="11.42578125" style="14"/>
  </cols>
  <sheetData>
    <row r="1" spans="1:201"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1"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1"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1"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row>
    <row r="7" spans="1:201"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591323.68643923034</v>
      </c>
      <c r="FP7" s="25">
        <v>589286.35860578564</v>
      </c>
      <c r="FQ7" s="25">
        <v>585928.21443599986</v>
      </c>
      <c r="FR7" s="25">
        <v>610436.26786200015</v>
      </c>
      <c r="FS7" s="25">
        <v>601667.58897099993</v>
      </c>
      <c r="FT7" s="25">
        <v>615897.70781799965</v>
      </c>
      <c r="FU7" s="25">
        <v>619995.80199900002</v>
      </c>
      <c r="FV7" s="25">
        <v>596622.61615999986</v>
      </c>
      <c r="FW7" s="25">
        <v>600130.52315499994</v>
      </c>
      <c r="FX7" s="25">
        <v>607320.27026790183</v>
      </c>
      <c r="FY7" s="25">
        <v>627506.18483415968</v>
      </c>
      <c r="FZ7" s="25">
        <v>639975.71332999971</v>
      </c>
      <c r="GA7" s="25">
        <v>604607.73945999995</v>
      </c>
      <c r="GB7" s="25">
        <v>600014.34060299955</v>
      </c>
      <c r="GC7" s="25">
        <v>629843.37359199999</v>
      </c>
      <c r="GD7" s="25">
        <v>610276.11019599962</v>
      </c>
      <c r="GE7" s="25">
        <v>585403.73609799985</v>
      </c>
      <c r="GF7" s="25">
        <v>594534.72391308402</v>
      </c>
      <c r="GG7" s="25">
        <v>598093.36711300001</v>
      </c>
      <c r="GH7" s="25">
        <v>567337.39734799974</v>
      </c>
      <c r="GI7" s="25">
        <v>555059.27406962297</v>
      </c>
      <c r="GJ7" s="25">
        <v>560632.84479499992</v>
      </c>
      <c r="GK7" s="25">
        <v>583430.65889399999</v>
      </c>
      <c r="GL7" s="25">
        <v>643788.04552200017</v>
      </c>
      <c r="GM7" s="25">
        <v>613323.29398913938</v>
      </c>
      <c r="GN7" s="25">
        <v>619910.71120999986</v>
      </c>
      <c r="GO7" s="25">
        <v>620541.48849000013</v>
      </c>
      <c r="GP7" s="25">
        <v>611002.02535399981</v>
      </c>
      <c r="GQ7" s="25">
        <v>656045.54240100028</v>
      </c>
      <c r="GR7" s="25">
        <v>646211.71604599978</v>
      </c>
      <c r="GS7" s="25">
        <v>680713.2398519998</v>
      </c>
    </row>
    <row r="8" spans="1:20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312443.01069956023</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204496.97636202347</v>
      </c>
      <c r="GO8" s="25">
        <v>206462.16754808824</v>
      </c>
      <c r="GP8" s="25">
        <v>188407.6938920856</v>
      </c>
      <c r="GQ8" s="25">
        <v>184617.50045194637</v>
      </c>
      <c r="GR8" s="25">
        <v>189661.62189646572</v>
      </c>
      <c r="GS8" s="25">
        <v>190313.49565413283</v>
      </c>
    </row>
    <row r="9" spans="1:201"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62841.672378999974</v>
      </c>
      <c r="FP9" s="25">
        <v>62101.914535999982</v>
      </c>
      <c r="FQ9" s="25">
        <v>64844.928823000002</v>
      </c>
      <c r="FR9" s="25">
        <v>68701.479905999979</v>
      </c>
      <c r="FS9" s="25">
        <v>78121.109513999982</v>
      </c>
      <c r="FT9" s="25">
        <v>77039.885488999964</v>
      </c>
      <c r="FU9" s="25">
        <v>70278.667185720056</v>
      </c>
      <c r="FV9" s="25">
        <v>70623.798294000007</v>
      </c>
      <c r="FW9" s="25">
        <v>66865.468115999975</v>
      </c>
      <c r="FX9" s="25">
        <v>68353.256695648903</v>
      </c>
      <c r="FY9" s="25">
        <v>91214.632420173351</v>
      </c>
      <c r="FZ9" s="25">
        <v>77526.410633793916</v>
      </c>
      <c r="GA9" s="25">
        <v>78390.78730657039</v>
      </c>
      <c r="GB9" s="25">
        <v>79706.214081090147</v>
      </c>
      <c r="GC9" s="25">
        <v>83613.465697125182</v>
      </c>
      <c r="GD9" s="25">
        <v>88573.338453157485</v>
      </c>
      <c r="GE9" s="25">
        <v>82929.989629749005</v>
      </c>
      <c r="GF9" s="25">
        <v>88061.044551401574</v>
      </c>
      <c r="GG9" s="25">
        <v>83877.076451945846</v>
      </c>
      <c r="GH9" s="25">
        <v>74765.060779979496</v>
      </c>
      <c r="GI9" s="25">
        <v>81196.508160066936</v>
      </c>
      <c r="GJ9" s="25">
        <v>83718.873810901656</v>
      </c>
      <c r="GK9" s="25">
        <v>85781.243557864844</v>
      </c>
      <c r="GL9" s="25">
        <v>63072.785296241891</v>
      </c>
      <c r="GM9" s="25">
        <v>60718.672914524854</v>
      </c>
      <c r="GN9" s="25">
        <v>64125.493224999984</v>
      </c>
      <c r="GO9" s="25">
        <v>71832.247583261531</v>
      </c>
      <c r="GP9" s="25">
        <v>88639.923520076234</v>
      </c>
      <c r="GQ9" s="25">
        <v>92966.665643702727</v>
      </c>
      <c r="GR9" s="25">
        <v>97486.550378789849</v>
      </c>
      <c r="GS9" s="25">
        <v>96299.216447871033</v>
      </c>
    </row>
    <row r="10" spans="1:201"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2259553.4646500144</v>
      </c>
      <c r="FP10" s="25">
        <v>2259813.4259854048</v>
      </c>
      <c r="FQ10" s="25">
        <v>2352448.0013047047</v>
      </c>
      <c r="FR10" s="25">
        <v>2412457.742856435</v>
      </c>
      <c r="FS10" s="25">
        <v>2403267.2468934208</v>
      </c>
      <c r="FT10" s="25">
        <v>2427011.1313851061</v>
      </c>
      <c r="FU10" s="25">
        <v>2394325.3783514267</v>
      </c>
      <c r="FV10" s="25">
        <v>2390233.6196459727</v>
      </c>
      <c r="FW10" s="25">
        <v>2432246.2455291874</v>
      </c>
      <c r="FX10" s="25">
        <v>2495388.5621958496</v>
      </c>
      <c r="FY10" s="25">
        <v>2449274.1238695509</v>
      </c>
      <c r="FZ10" s="25">
        <v>2655566.0508229313</v>
      </c>
      <c r="GA10" s="25">
        <v>2477992.7310814681</v>
      </c>
      <c r="GB10" s="25">
        <v>2463150.7153577893</v>
      </c>
      <c r="GC10" s="25">
        <v>2464335.2785693095</v>
      </c>
      <c r="GD10" s="25">
        <v>2493668.4132112521</v>
      </c>
      <c r="GE10" s="25">
        <v>2467181.0361741646</v>
      </c>
      <c r="GF10" s="25">
        <v>2444325.6489060181</v>
      </c>
      <c r="GG10" s="25">
        <v>2437630.3765336787</v>
      </c>
      <c r="GH10" s="25">
        <v>2388646.5094147231</v>
      </c>
      <c r="GI10" s="25">
        <v>2470527.3298339844</v>
      </c>
      <c r="GJ10" s="25">
        <v>2440411.9465302583</v>
      </c>
      <c r="GK10" s="25">
        <v>2510745.9323347243</v>
      </c>
      <c r="GL10" s="25">
        <v>2614780.7379031647</v>
      </c>
      <c r="GM10" s="25">
        <v>2596201.2199102324</v>
      </c>
      <c r="GN10" s="25">
        <v>2668829.9471358093</v>
      </c>
      <c r="GO10" s="25">
        <v>2705298.9513402251</v>
      </c>
      <c r="GP10" s="25">
        <v>2684012.099683993</v>
      </c>
      <c r="GQ10" s="25">
        <v>2710442.5953086438</v>
      </c>
      <c r="GR10" s="25">
        <v>2785770.1609863257</v>
      </c>
      <c r="GS10" s="25">
        <v>2753643.5325020351</v>
      </c>
    </row>
    <row r="11" spans="1:201"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2077397.092441184</v>
      </c>
      <c r="FP11" s="25">
        <v>2129322.0156099987</v>
      </c>
      <c r="FQ11" s="25">
        <v>2111400.146711133</v>
      </c>
      <c r="FR11" s="25">
        <v>2134062.7610722473</v>
      </c>
      <c r="FS11" s="25">
        <v>2249281.3056614893</v>
      </c>
      <c r="FT11" s="25">
        <v>2277512.0772740785</v>
      </c>
      <c r="FU11" s="25">
        <v>2251233.6618754873</v>
      </c>
      <c r="FV11" s="25">
        <v>2253037.9523829622</v>
      </c>
      <c r="FW11" s="25">
        <v>2277223.1739126039</v>
      </c>
      <c r="FX11" s="25">
        <v>2361206.8060417655</v>
      </c>
      <c r="FY11" s="25">
        <v>2366893.5934929969</v>
      </c>
      <c r="FZ11" s="25">
        <v>2325999.4048901442</v>
      </c>
      <c r="GA11" s="25">
        <v>2302562.6607349277</v>
      </c>
      <c r="GB11" s="25">
        <v>2332103.7573580747</v>
      </c>
      <c r="GC11" s="25">
        <v>2398646.5566730355</v>
      </c>
      <c r="GD11" s="25">
        <v>2508901.5290870001</v>
      </c>
      <c r="GE11" s="25">
        <v>2382349.711163999</v>
      </c>
      <c r="GF11" s="25">
        <v>2333737.9732160014</v>
      </c>
      <c r="GG11" s="25">
        <v>2281739.9285822599</v>
      </c>
      <c r="GH11" s="25">
        <v>2322059.712241366</v>
      </c>
      <c r="GI11" s="25">
        <v>2296954.3816530015</v>
      </c>
      <c r="GJ11" s="25">
        <v>2337950.6458171997</v>
      </c>
      <c r="GK11" s="25">
        <v>2510865.6318104519</v>
      </c>
      <c r="GL11" s="25">
        <v>2419122.5383003149</v>
      </c>
      <c r="GM11" s="25">
        <v>2328973.0379246227</v>
      </c>
      <c r="GN11" s="25">
        <v>2300946.3892192054</v>
      </c>
      <c r="GO11" s="25">
        <v>2267978.3386976016</v>
      </c>
      <c r="GP11" s="25">
        <v>2267953.2578664506</v>
      </c>
      <c r="GQ11" s="25">
        <v>2468175.3510230016</v>
      </c>
      <c r="GR11" s="25">
        <v>2628261.7483716123</v>
      </c>
      <c r="GS11" s="25">
        <v>2440051.9986519995</v>
      </c>
    </row>
    <row r="12" spans="1:201"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row>
    <row r="13" spans="1:201"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3244553.4873121181</v>
      </c>
      <c r="FU13" s="25">
        <v>3340361.4656222127</v>
      </c>
      <c r="FV13" s="25">
        <v>3275516.9424299528</v>
      </c>
      <c r="FW13" s="25">
        <v>3293225.4881198355</v>
      </c>
      <c r="FX13" s="25">
        <v>3578370.9581305012</v>
      </c>
      <c r="FY13" s="25">
        <v>3624171.8560648495</v>
      </c>
      <c r="FZ13" s="25">
        <v>3827768.843941235</v>
      </c>
      <c r="GA13" s="25">
        <v>3728289.4574213051</v>
      </c>
      <c r="GB13" s="25">
        <v>3766032.9562011505</v>
      </c>
      <c r="GC13" s="25">
        <v>3745495.2449480318</v>
      </c>
      <c r="GD13" s="25">
        <v>3765457.8426993326</v>
      </c>
      <c r="GE13" s="25">
        <v>3727358.0423959484</v>
      </c>
      <c r="GF13" s="25">
        <v>3572705.2041099812</v>
      </c>
      <c r="GG13" s="25">
        <v>3575275.1722272467</v>
      </c>
      <c r="GH13" s="25">
        <v>4032524.6010011202</v>
      </c>
      <c r="GI13" s="25">
        <v>4110794.9884404805</v>
      </c>
      <c r="GJ13" s="25">
        <v>4434923.9309303584</v>
      </c>
      <c r="GK13" s="25">
        <v>4333512.7585456613</v>
      </c>
      <c r="GL13" s="25">
        <v>3021234.860081119</v>
      </c>
      <c r="GM13" s="25">
        <v>2700422.7306377483</v>
      </c>
      <c r="GN13" s="25">
        <v>2575200.073559063</v>
      </c>
      <c r="GO13" s="25">
        <v>2631333.2949127192</v>
      </c>
      <c r="GP13" s="25">
        <v>2737788.4760877909</v>
      </c>
      <c r="GQ13" s="25">
        <v>2632991.5854047635</v>
      </c>
      <c r="GR13" s="25">
        <v>2542622.8775937599</v>
      </c>
      <c r="GS13" s="25">
        <v>2978982.7830180926</v>
      </c>
    </row>
    <row r="14" spans="1:201"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row>
    <row r="15" spans="1:201"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c r="GP15" s="25">
        <v>6.1141579999999998</v>
      </c>
      <c r="GQ15" s="25">
        <v>6.1431899999999997</v>
      </c>
      <c r="GR15" s="25">
        <v>6.1650049999999998</v>
      </c>
      <c r="GS15" s="25">
        <v>2.4419780000000002</v>
      </c>
    </row>
    <row r="16" spans="1:201"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255735.05753005622</v>
      </c>
      <c r="FP16" s="25">
        <v>253052.17832664258</v>
      </c>
      <c r="FQ16" s="25">
        <v>256714.61566640376</v>
      </c>
      <c r="FR16" s="25">
        <v>244527.6334202711</v>
      </c>
      <c r="FS16" s="25">
        <v>263237.72498800722</v>
      </c>
      <c r="FT16" s="25">
        <v>391187.56979876285</v>
      </c>
      <c r="FU16" s="25">
        <v>392744.21913265006</v>
      </c>
      <c r="FV16" s="25">
        <v>394141.50666010228</v>
      </c>
      <c r="FW16" s="25">
        <v>371740.33677927137</v>
      </c>
      <c r="FX16" s="25">
        <v>203555.33234255839</v>
      </c>
      <c r="FY16" s="25">
        <v>208264.53780035974</v>
      </c>
      <c r="FZ16" s="25">
        <v>210613.70248779253</v>
      </c>
      <c r="GA16" s="25">
        <v>214859.84147620766</v>
      </c>
      <c r="GB16" s="25">
        <v>205563.72685456637</v>
      </c>
      <c r="GC16" s="25">
        <v>190746.64741165983</v>
      </c>
      <c r="GD16" s="25">
        <v>191114.14078619462</v>
      </c>
      <c r="GE16" s="25">
        <v>200489.75003199314</v>
      </c>
      <c r="GF16" s="25">
        <v>282576.68701123528</v>
      </c>
      <c r="GG16" s="25">
        <v>283178.72960047843</v>
      </c>
      <c r="GH16" s="25">
        <v>283413.72860817768</v>
      </c>
      <c r="GI16" s="25">
        <v>284470.47394009895</v>
      </c>
      <c r="GJ16" s="25">
        <v>275205.63398016372</v>
      </c>
      <c r="GK16" s="25">
        <v>173936.1515791881</v>
      </c>
      <c r="GL16" s="25">
        <v>162841.02034246273</v>
      </c>
      <c r="GM16" s="25">
        <v>160809.81924021078</v>
      </c>
      <c r="GN16" s="25">
        <v>161967.92945213194</v>
      </c>
      <c r="GO16" s="25">
        <v>166239.3095956902</v>
      </c>
      <c r="GP16" s="25">
        <v>165658.57696863663</v>
      </c>
      <c r="GQ16" s="25">
        <v>167938.86343121156</v>
      </c>
      <c r="GR16" s="25">
        <v>213919.2974081127</v>
      </c>
      <c r="GS16" s="25">
        <v>212760.26715404916</v>
      </c>
    </row>
    <row r="17" spans="2:201"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1619864.8990054089</v>
      </c>
      <c r="FS17" s="25">
        <v>1578338.4720353608</v>
      </c>
      <c r="FT17" s="25">
        <v>1575036.5821436469</v>
      </c>
      <c r="FU17" s="25">
        <v>1638653.9677274856</v>
      </c>
      <c r="FV17" s="25">
        <v>1563657.9643091511</v>
      </c>
      <c r="FW17" s="25">
        <v>1574681.1911521014</v>
      </c>
      <c r="FX17" s="25">
        <v>1614745.4210504137</v>
      </c>
      <c r="FY17" s="25">
        <v>1600589.1121413342</v>
      </c>
      <c r="FZ17" s="25">
        <v>1778632.1173363884</v>
      </c>
      <c r="GA17" s="25">
        <v>1684529.6407948087</v>
      </c>
      <c r="GB17" s="25">
        <v>1604812.018206923</v>
      </c>
      <c r="GC17" s="25">
        <v>1581659.8751654804</v>
      </c>
      <c r="GD17" s="25">
        <v>1638783.2115249832</v>
      </c>
      <c r="GE17" s="25">
        <v>1603673.7299227957</v>
      </c>
      <c r="GF17" s="25">
        <v>1574892.0070725647</v>
      </c>
      <c r="GG17" s="25">
        <v>1530587.3568532113</v>
      </c>
      <c r="GH17" s="25">
        <v>1533186.5273095141</v>
      </c>
      <c r="GI17" s="25">
        <v>1599998.0199530353</v>
      </c>
      <c r="GJ17" s="25">
        <v>1576068.1463797586</v>
      </c>
      <c r="GK17" s="25">
        <v>1665173.0797168857</v>
      </c>
      <c r="GL17" s="25">
        <v>1665569.6946308834</v>
      </c>
      <c r="GM17" s="25">
        <v>1764676.8158669998</v>
      </c>
      <c r="GN17" s="25">
        <v>1777960.4897830002</v>
      </c>
      <c r="GO17" s="25">
        <v>1801680.6176740001</v>
      </c>
      <c r="GP17" s="25">
        <v>1772696.3858170002</v>
      </c>
      <c r="GQ17" s="25">
        <v>1804595.5836133612</v>
      </c>
      <c r="GR17" s="25">
        <v>1801986.9591979994</v>
      </c>
      <c r="GS17" s="25">
        <v>1771234.0610210001</v>
      </c>
    </row>
    <row r="18" spans="2:201"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row>
    <row r="19" spans="2:20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row>
    <row r="20" spans="2:20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row>
    <row r="21" spans="2:201"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1879897.6944188424</v>
      </c>
      <c r="FT21" s="25">
        <v>1878154.1006384282</v>
      </c>
      <c r="FU21" s="25">
        <v>1939687.8669935728</v>
      </c>
      <c r="FV21" s="25">
        <v>1929744.9613839686</v>
      </c>
      <c r="FW21" s="25">
        <v>1923041.0382464656</v>
      </c>
      <c r="FX21" s="25">
        <v>1868362.7789689626</v>
      </c>
      <c r="FY21" s="25">
        <v>1989738.5748171748</v>
      </c>
      <c r="FZ21" s="25">
        <v>1997907.3696921447</v>
      </c>
      <c r="GA21" s="25">
        <v>1834738.6071318914</v>
      </c>
      <c r="GB21" s="25">
        <v>1772581.7141166786</v>
      </c>
      <c r="GC21" s="25">
        <v>1720735.7386545464</v>
      </c>
      <c r="GD21" s="25">
        <v>1683127.7085376505</v>
      </c>
      <c r="GE21" s="25">
        <v>1545143.2053626264</v>
      </c>
      <c r="GF21" s="25">
        <v>1553923.7729994296</v>
      </c>
      <c r="GG21" s="25">
        <v>1541219.9166829397</v>
      </c>
      <c r="GH21" s="25">
        <v>1545999.2416454901</v>
      </c>
      <c r="GI21" s="25">
        <v>1594387.8210154371</v>
      </c>
      <c r="GJ21" s="25">
        <v>1593750.8893485402</v>
      </c>
      <c r="GK21" s="25">
        <v>1659058.2324294245</v>
      </c>
      <c r="GL21" s="25">
        <v>1603476.2120407294</v>
      </c>
      <c r="GM21" s="25">
        <v>1443415.4035500002</v>
      </c>
      <c r="GN21" s="25">
        <v>1451580.7004587911</v>
      </c>
      <c r="GO21" s="25">
        <v>1546247.6572107556</v>
      </c>
      <c r="GP21" s="25">
        <v>1530786.6336905633</v>
      </c>
      <c r="GQ21" s="25">
        <v>1634270.6416340524</v>
      </c>
      <c r="GR21" s="25">
        <v>1637421.6956420098</v>
      </c>
      <c r="GS21" s="25">
        <v>1592313.4577419525</v>
      </c>
    </row>
    <row r="22" spans="2:201"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223226.77930988406</v>
      </c>
      <c r="FP22" s="25">
        <v>219456.94535084406</v>
      </c>
      <c r="FQ22" s="25">
        <v>217704.96565936337</v>
      </c>
      <c r="FR22" s="25">
        <v>229321.90758745297</v>
      </c>
      <c r="FS22" s="25">
        <v>221452.22302383062</v>
      </c>
      <c r="FT22" s="25">
        <v>217228.24333114107</v>
      </c>
      <c r="FU22" s="25">
        <v>222628.05020660319</v>
      </c>
      <c r="FV22" s="25">
        <v>184505.58974000992</v>
      </c>
      <c r="FW22" s="25">
        <v>186517.35445270341</v>
      </c>
      <c r="FX22" s="25">
        <v>204256.92285375678</v>
      </c>
      <c r="FY22" s="25">
        <v>223768.08551500837</v>
      </c>
      <c r="FZ22" s="25">
        <v>244145.10954447198</v>
      </c>
      <c r="GA22" s="25">
        <v>249536.69189973007</v>
      </c>
      <c r="GB22" s="25">
        <v>273442.36999604962</v>
      </c>
      <c r="GC22" s="25">
        <v>291424.96570219612</v>
      </c>
      <c r="GD22" s="25">
        <v>294084.68998203496</v>
      </c>
      <c r="GE22" s="25">
        <v>296971.74280142598</v>
      </c>
      <c r="GF22" s="25">
        <v>304215.20712737337</v>
      </c>
      <c r="GG22" s="25">
        <v>305953.27926748304</v>
      </c>
      <c r="GH22" s="25">
        <v>295581.652933</v>
      </c>
      <c r="GI22" s="25">
        <v>297144.67756900005</v>
      </c>
      <c r="GJ22" s="25">
        <v>284141.71759599983</v>
      </c>
      <c r="GK22" s="25">
        <v>261305.62481135971</v>
      </c>
      <c r="GL22" s="25">
        <v>259635.72446232548</v>
      </c>
      <c r="GM22" s="25">
        <v>257455.04056130035</v>
      </c>
      <c r="GN22" s="25">
        <v>269095.70533499989</v>
      </c>
      <c r="GO22" s="25">
        <v>278144.98136968771</v>
      </c>
      <c r="GP22" s="25">
        <v>282196.01776451862</v>
      </c>
      <c r="GQ22" s="25">
        <v>287777.00385600002</v>
      </c>
      <c r="GR22" s="25">
        <v>281306.7466747174</v>
      </c>
      <c r="GS22" s="25">
        <v>292217.99881199992</v>
      </c>
    </row>
    <row r="23" spans="2:201"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row>
    <row r="24" spans="2:20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16709.321995999999</v>
      </c>
      <c r="FP24" s="25">
        <v>15499.297386000002</v>
      </c>
      <c r="FQ24" s="25">
        <v>14797.729732999991</v>
      </c>
      <c r="FR24" s="25">
        <v>14004.200771000003</v>
      </c>
      <c r="FS24" s="25">
        <v>13532.967773000006</v>
      </c>
      <c r="FT24" s="25">
        <v>13606.405293999995</v>
      </c>
      <c r="FU24" s="25">
        <v>13622.708781000007</v>
      </c>
      <c r="FV24" s="25">
        <v>13715.788021999997</v>
      </c>
      <c r="FW24" s="25">
        <v>13736.917137999993</v>
      </c>
      <c r="FX24" s="25">
        <v>13655.608962358552</v>
      </c>
      <c r="FY24" s="25">
        <v>13319.340360999997</v>
      </c>
      <c r="FZ24" s="25">
        <v>12554.938583999996</v>
      </c>
      <c r="GA24" s="25">
        <v>12035.730642000004</v>
      </c>
      <c r="GB24" s="25">
        <v>9983.310036999992</v>
      </c>
      <c r="GC24" s="25">
        <v>9232.1639989999967</v>
      </c>
      <c r="GD24" s="25">
        <v>9223.3877240000038</v>
      </c>
      <c r="GE24" s="25">
        <v>9058.6011639999924</v>
      </c>
      <c r="GF24" s="25">
        <v>7451.4465439999976</v>
      </c>
      <c r="GG24" s="25">
        <v>7415.9741560000029</v>
      </c>
      <c r="GH24" s="25">
        <v>7355.1404229999962</v>
      </c>
      <c r="GI24" s="25">
        <v>7316.9249150000023</v>
      </c>
      <c r="GJ24" s="25">
        <v>6960.608774999997</v>
      </c>
      <c r="GK24" s="25">
        <v>6949.5605809999943</v>
      </c>
      <c r="GL24" s="25">
        <v>6715.8825839999936</v>
      </c>
      <c r="GM24" s="25">
        <v>6671.9102139999968</v>
      </c>
      <c r="GN24" s="25">
        <v>6649.0084269999998</v>
      </c>
      <c r="GO24" s="25">
        <v>6562.1400649999978</v>
      </c>
      <c r="GP24" s="25">
        <v>6591.9419850000013</v>
      </c>
      <c r="GQ24" s="25">
        <v>6623.2423159999926</v>
      </c>
      <c r="GR24" s="25">
        <v>6583.0268330000081</v>
      </c>
      <c r="GS24" s="25">
        <v>6542.2039579999991</v>
      </c>
    </row>
    <row r="25" spans="2:201"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row>
    <row r="26" spans="2:20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row>
    <row r="27" spans="2:201"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v>
      </c>
      <c r="FR27" s="25">
        <v>24837.320555000002</v>
      </c>
      <c r="FS27" s="25">
        <v>25122.367797999996</v>
      </c>
      <c r="FT27" s="25">
        <v>26852.885162999999</v>
      </c>
      <c r="FU27" s="25">
        <v>26752.666216999998</v>
      </c>
      <c r="FV27" s="25">
        <v>28296.696728999996</v>
      </c>
      <c r="FW27" s="25">
        <v>31162.009195000006</v>
      </c>
      <c r="FX27" s="25">
        <v>26128.093072031996</v>
      </c>
      <c r="FY27" s="25">
        <v>26779.021952363095</v>
      </c>
      <c r="FZ27" s="25">
        <v>28818.049085363094</v>
      </c>
      <c r="GA27" s="25">
        <v>31133.949898341598</v>
      </c>
      <c r="GB27" s="25">
        <v>35825.93360154549</v>
      </c>
      <c r="GC27" s="25">
        <v>39895.152944131871</v>
      </c>
      <c r="GD27" s="25">
        <v>39109.473026303014</v>
      </c>
      <c r="GE27" s="25">
        <v>42116.027661094187</v>
      </c>
      <c r="GF27" s="25">
        <v>44192.896767459395</v>
      </c>
      <c r="GG27" s="25">
        <v>46408.294559160247</v>
      </c>
      <c r="GH27" s="25">
        <v>45841.730811163769</v>
      </c>
      <c r="GI27" s="25">
        <v>44988.54233703942</v>
      </c>
      <c r="GJ27" s="25">
        <v>40277.760015845735</v>
      </c>
      <c r="GK27" s="25">
        <v>38771.183556808464</v>
      </c>
      <c r="GL27" s="25">
        <v>37927.804792262126</v>
      </c>
      <c r="GM27" s="25">
        <v>40985.430785762175</v>
      </c>
      <c r="GN27" s="25">
        <v>38567.475354798938</v>
      </c>
      <c r="GO27" s="25">
        <v>42252.237126036809</v>
      </c>
      <c r="GP27" s="25">
        <v>42671.25200109771</v>
      </c>
      <c r="GQ27" s="25">
        <v>44165.345755594753</v>
      </c>
      <c r="GR27" s="25">
        <v>43846.514810941648</v>
      </c>
      <c r="GS27" s="25">
        <v>40947.515930250105</v>
      </c>
    </row>
    <row r="28" spans="2:20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row>
    <row r="29" spans="2:201"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row>
    <row r="30" spans="2:201"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895366.11859300022</v>
      </c>
      <c r="FP30" s="25">
        <v>904957.10707271867</v>
      </c>
      <c r="FQ30" s="25">
        <v>955167.51916776842</v>
      </c>
      <c r="FR30" s="25">
        <v>918876.91658136179</v>
      </c>
      <c r="FS30" s="25">
        <v>841773.92161005479</v>
      </c>
      <c r="FT30" s="25">
        <v>857361.14633517666</v>
      </c>
      <c r="FU30" s="25">
        <v>938163.22507628263</v>
      </c>
      <c r="FV30" s="25">
        <v>933340.18442592747</v>
      </c>
      <c r="FW30" s="25">
        <v>910073.03199328564</v>
      </c>
      <c r="FX30" s="25">
        <v>864940.42179209052</v>
      </c>
      <c r="FY30" s="25">
        <v>944870.40222369356</v>
      </c>
      <c r="FZ30" s="25">
        <v>991516.55545322469</v>
      </c>
      <c r="GA30" s="25">
        <v>933733.40954916796</v>
      </c>
      <c r="GB30" s="25">
        <v>946676.52103980561</v>
      </c>
      <c r="GC30" s="25">
        <v>938288.4121800001</v>
      </c>
      <c r="GD30" s="25">
        <v>947314.06864754937</v>
      </c>
      <c r="GE30" s="25">
        <v>852122.57696175599</v>
      </c>
      <c r="GF30" s="25">
        <v>855057.995312438</v>
      </c>
      <c r="GG30" s="25">
        <v>838757.59092477872</v>
      </c>
      <c r="GH30" s="25">
        <v>872294.4258662361</v>
      </c>
      <c r="GI30" s="25">
        <v>878149.8351140992</v>
      </c>
      <c r="GJ30" s="25">
        <v>850540.62408983009</v>
      </c>
      <c r="GK30" s="25">
        <v>885644.77468195709</v>
      </c>
      <c r="GL30" s="25">
        <v>720418.12033066608</v>
      </c>
      <c r="GM30" s="25">
        <v>663933.14590577839</v>
      </c>
      <c r="GN30" s="25">
        <v>672603.72410977446</v>
      </c>
      <c r="GO30" s="25">
        <v>716095.04315689043</v>
      </c>
      <c r="GP30" s="25">
        <v>738658.9844111019</v>
      </c>
      <c r="GQ30" s="25">
        <v>749053.41403443541</v>
      </c>
      <c r="GR30" s="25">
        <v>811455.00213040982</v>
      </c>
      <c r="GS30" s="25">
        <v>813859.75932101184</v>
      </c>
    </row>
    <row r="31" spans="2:201"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row>
    <row r="32" spans="2:20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row>
    <row r="33" spans="2:201"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12774868.496802865</v>
      </c>
      <c r="FR33" s="68">
        <f t="shared" si="0"/>
        <v>13062015.378220728</v>
      </c>
      <c r="FS33" s="68">
        <f t="shared" si="0"/>
        <v>13151550.272972811</v>
      </c>
      <c r="FT33" s="68">
        <f t="shared" si="0"/>
        <v>13845257.653882286</v>
      </c>
      <c r="FU33" s="68">
        <f t="shared" ref="FU33:FW33" si="1">SUM(FU7:FU32)</f>
        <v>14117920.158496451</v>
      </c>
      <c r="FV33" s="68">
        <f t="shared" ref="FV33:FY33" si="2">SUM(FV7:FV32)</f>
        <v>13869232.603294117</v>
      </c>
      <c r="FW33" s="68">
        <f t="shared" si="1"/>
        <v>13939493.306946056</v>
      </c>
      <c r="FX33" s="68">
        <f t="shared" si="2"/>
        <v>14166078.884518772</v>
      </c>
      <c r="FY33" s="68">
        <f t="shared" si="2"/>
        <v>14478842.958118225</v>
      </c>
      <c r="FZ33" s="68">
        <f t="shared" ref="FZ33:GA33" si="3">SUM(FZ7:FZ32)</f>
        <v>15116420.617377684</v>
      </c>
      <c r="GA33" s="68">
        <f t="shared" si="3"/>
        <v>14437733.709825786</v>
      </c>
      <c r="GB33" s="68">
        <f t="shared" ref="GB33:GD33" si="4">SUM(GB7:GB32)</f>
        <v>14342796.758769298</v>
      </c>
      <c r="GC33" s="68">
        <f t="shared" si="4"/>
        <v>14381651.965222409</v>
      </c>
      <c r="GD33" s="68">
        <f t="shared" si="4"/>
        <v>14548540.74283568</v>
      </c>
      <c r="GE33" s="68">
        <f t="shared" ref="GE33:GF33" si="5">SUM(GE7:GE32)</f>
        <v>14086155.340442942</v>
      </c>
      <c r="GF33" s="68">
        <f t="shared" si="5"/>
        <v>13906801.083444426</v>
      </c>
      <c r="GG33" s="68">
        <f t="shared" ref="GG33:GI33" si="6">SUM(GG7:GG32)</f>
        <v>13810273.146121835</v>
      </c>
      <c r="GH33" s="68">
        <f t="shared" si="6"/>
        <v>14232002.833914308</v>
      </c>
      <c r="GI33" s="68">
        <f t="shared" si="6"/>
        <v>14484169.50607596</v>
      </c>
      <c r="GJ33" s="68">
        <f t="shared" ref="GJ33:GK33" si="7">SUM(GJ7:GJ32)</f>
        <v>14750410.612754636</v>
      </c>
      <c r="GK33" s="68">
        <f t="shared" si="7"/>
        <v>15003001.233921045</v>
      </c>
      <c r="GL33" s="68">
        <f t="shared" ref="GL33:GN33" si="8">SUM(GL7:GL32)</f>
        <v>13469592.638498187</v>
      </c>
      <c r="GM33" s="68">
        <f t="shared" si="8"/>
        <v>12828427.36357362</v>
      </c>
      <c r="GN33" s="68">
        <f t="shared" si="8"/>
        <v>12811940.671255596</v>
      </c>
      <c r="GO33" s="68">
        <f t="shared" ref="GO33:GP33" si="9">SUM(GO7:GO32)</f>
        <v>13060674.56128596</v>
      </c>
      <c r="GP33" s="68">
        <f t="shared" si="9"/>
        <v>13117069.383200314</v>
      </c>
      <c r="GQ33" s="68">
        <f t="shared" ref="GQ33:GR33" si="10">SUM(GQ7:GQ32)</f>
        <v>13439669.478063712</v>
      </c>
      <c r="GR33" s="68">
        <f t="shared" si="10"/>
        <v>13686540.082975145</v>
      </c>
      <c r="GS33" s="68">
        <f t="shared" ref="GS33" si="11">SUM(GS7:GS32)</f>
        <v>13869881.972042393</v>
      </c>
    </row>
    <row r="34" spans="2:201" ht="2.1" customHeight="1"/>
    <row r="35" spans="2:201">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1" ht="27">
      <c r="B38" s="44" t="s">
        <v>100</v>
      </c>
    </row>
    <row r="39" spans="2:20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S39"/>
  <sheetViews>
    <sheetView zoomScale="95" zoomScaleNormal="95" workbookViewId="0">
      <pane xSplit="2" ySplit="6" topLeftCell="FX7" activePane="bottomRight" state="frozenSplit"/>
      <selection activeCell="GQ1" sqref="GQ1:GS1048576"/>
      <selection pane="topRight" activeCell="GQ1" sqref="GQ1:GS1048576"/>
      <selection pane="bottomLeft" activeCell="GQ1" sqref="GQ1:GS1048576"/>
      <selection pane="bottomRight" activeCell="GD3" sqref="GD3"/>
    </sheetView>
  </sheetViews>
  <sheetFormatPr baseColWidth="10" defaultColWidth="11.42578125" defaultRowHeight="9"/>
  <cols>
    <col min="1" max="1" width="12.5703125" style="14" customWidth="1"/>
    <col min="2" max="2" width="28.7109375" style="14" customWidth="1"/>
    <col min="3" max="166" width="9.7109375" style="14" customWidth="1"/>
    <col min="167" max="201" width="10.85546875" style="14" customWidth="1"/>
    <col min="202" max="16384" width="11.42578125" style="14"/>
  </cols>
  <sheetData>
    <row r="1" spans="1:201"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1"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1"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1"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1"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row>
    <row r="7" spans="1:201"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1062.5741418343835</v>
      </c>
      <c r="FP7" s="25">
        <v>1052.7074722868674</v>
      </c>
      <c r="FQ7" s="25">
        <v>1061.054445466576</v>
      </c>
      <c r="FR7" s="25">
        <v>1083.8476903658611</v>
      </c>
      <c r="FS7" s="25">
        <v>1112.407495814786</v>
      </c>
      <c r="FT7" s="25">
        <v>1116.0712590530848</v>
      </c>
      <c r="FU7" s="25">
        <v>1106.8844852362645</v>
      </c>
      <c r="FV7" s="25">
        <v>1143.4816623348845</v>
      </c>
      <c r="FW7" s="25">
        <v>1137.7548693498964</v>
      </c>
      <c r="FX7" s="25">
        <v>1128.5584878369182</v>
      </c>
      <c r="FY7" s="25">
        <v>1101.8922609388239</v>
      </c>
      <c r="FZ7" s="25">
        <v>1081.687567782951</v>
      </c>
      <c r="GA7" s="25">
        <v>1116.0375395081107</v>
      </c>
      <c r="GB7" s="25">
        <v>1096.0093380950068</v>
      </c>
      <c r="GC7" s="25">
        <v>1138.4420898265662</v>
      </c>
      <c r="GD7" s="25">
        <v>1151.3911082619559</v>
      </c>
      <c r="GE7" s="25">
        <v>1139.9851803132442</v>
      </c>
      <c r="GF7" s="25">
        <v>1092.3798823287725</v>
      </c>
      <c r="GG7" s="25">
        <v>1096.1518214400137</v>
      </c>
      <c r="GH7" s="25">
        <v>1070.6887713387353</v>
      </c>
      <c r="GI7" s="25">
        <v>1041.3703354913778</v>
      </c>
      <c r="GJ7" s="25">
        <v>991.79400218501326</v>
      </c>
      <c r="GK7" s="25">
        <v>979.17632643703462</v>
      </c>
      <c r="GL7" s="25">
        <v>998.89232667666067</v>
      </c>
      <c r="GM7" s="25">
        <v>1020.3153213094952</v>
      </c>
      <c r="GN7" s="25">
        <v>1006.5239721777941</v>
      </c>
      <c r="GO7" s="25">
        <v>1012.6181732180106</v>
      </c>
      <c r="GP7" s="25">
        <v>1005.7173159424203</v>
      </c>
      <c r="GQ7" s="25">
        <v>1011.1464948222509</v>
      </c>
      <c r="GR7" s="25">
        <v>1022.143617307867</v>
      </c>
      <c r="GS7" s="25">
        <v>1034.4394296760645</v>
      </c>
    </row>
    <row r="8" spans="1:20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260.57047983490395</v>
      </c>
      <c r="FP8" s="25">
        <v>250.63623269916175</v>
      </c>
      <c r="FQ8" s="25">
        <v>283.03340976409123</v>
      </c>
      <c r="FR8" s="25">
        <v>304.17548000772473</v>
      </c>
      <c r="FS8" s="25">
        <v>302.15631674344257</v>
      </c>
      <c r="FT8" s="25">
        <v>393.54852759427735</v>
      </c>
      <c r="FU8" s="25">
        <v>392.76713729788827</v>
      </c>
      <c r="FV8" s="25">
        <v>322.21840197965787</v>
      </c>
      <c r="FW8" s="25">
        <v>391.94362616563149</v>
      </c>
      <c r="FX8" s="25">
        <v>446.75566551132573</v>
      </c>
      <c r="FY8" s="25">
        <v>442.54932167208585</v>
      </c>
      <c r="FZ8" s="25">
        <v>480.41952349920854</v>
      </c>
      <c r="GA8" s="25">
        <v>478.98140599097576</v>
      </c>
      <c r="GB8" s="25">
        <v>482.30390070261171</v>
      </c>
      <c r="GC8" s="25">
        <v>455.19988109714797</v>
      </c>
      <c r="GD8" s="25">
        <v>386.68732853920221</v>
      </c>
      <c r="GE8" s="25">
        <v>393.06376267118497</v>
      </c>
      <c r="GF8" s="25">
        <v>334.65681159938913</v>
      </c>
      <c r="GG8" s="25">
        <v>306.03143792055374</v>
      </c>
      <c r="GH8" s="25">
        <v>384.64920854209345</v>
      </c>
      <c r="GI8" s="25">
        <v>392.51237813965622</v>
      </c>
      <c r="GJ8" s="25">
        <v>427.12255517362337</v>
      </c>
      <c r="GK8" s="25">
        <v>456.03699169745681</v>
      </c>
      <c r="GL8" s="25">
        <v>454.54754746743265</v>
      </c>
      <c r="GM8" s="25">
        <v>478.11770499772484</v>
      </c>
      <c r="GN8" s="25">
        <v>465.3673809080538</v>
      </c>
      <c r="GO8" s="25">
        <v>426.76120707688875</v>
      </c>
      <c r="GP8" s="25">
        <v>391.33184844816691</v>
      </c>
      <c r="GQ8" s="25">
        <v>472.38704722623697</v>
      </c>
      <c r="GR8" s="25">
        <v>522.33456070672412</v>
      </c>
      <c r="GS8" s="25">
        <v>556.30926544119939</v>
      </c>
    </row>
    <row r="9" spans="1:201"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594.50736450962415</v>
      </c>
      <c r="FP9" s="25">
        <v>586.06511377832965</v>
      </c>
      <c r="FQ9" s="25">
        <v>644.94403270807561</v>
      </c>
      <c r="FR9" s="25">
        <v>639.58293505579172</v>
      </c>
      <c r="FS9" s="25">
        <v>761.05530451364825</v>
      </c>
      <c r="FT9" s="25">
        <v>621.32581918372205</v>
      </c>
      <c r="FU9" s="25">
        <v>635.85243430634762</v>
      </c>
      <c r="FV9" s="25">
        <v>661.15921758441505</v>
      </c>
      <c r="FW9" s="25">
        <v>549.55729767287778</v>
      </c>
      <c r="FX9" s="25">
        <v>506.92447379679572</v>
      </c>
      <c r="FY9" s="25">
        <v>500.59708685749695</v>
      </c>
      <c r="FZ9" s="25">
        <v>599.62026702399896</v>
      </c>
      <c r="GA9" s="25">
        <v>589.30900912119785</v>
      </c>
      <c r="GB9" s="25">
        <v>559.166957084199</v>
      </c>
      <c r="GC9" s="25">
        <v>571.25265653123108</v>
      </c>
      <c r="GD9" s="25">
        <v>577.37600442938583</v>
      </c>
      <c r="GE9" s="25">
        <v>575.61931347458938</v>
      </c>
      <c r="GF9" s="25">
        <v>500.03912891971135</v>
      </c>
      <c r="GG9" s="25">
        <v>500.9013931758098</v>
      </c>
      <c r="GH9" s="25">
        <v>513.06805901872315</v>
      </c>
      <c r="GI9" s="25">
        <v>507.93219605644958</v>
      </c>
      <c r="GJ9" s="25">
        <v>511.14317250829197</v>
      </c>
      <c r="GK9" s="25">
        <v>526.03907884749401</v>
      </c>
      <c r="GL9" s="25">
        <v>554.03614592638871</v>
      </c>
      <c r="GM9" s="25">
        <v>565.35707249655923</v>
      </c>
      <c r="GN9" s="25">
        <v>542.71974877478908</v>
      </c>
      <c r="GO9" s="25">
        <v>565.13585048791788</v>
      </c>
      <c r="GP9" s="25">
        <v>544.16584975077808</v>
      </c>
      <c r="GQ9" s="25">
        <v>570.52919911717458</v>
      </c>
      <c r="GR9" s="25">
        <v>589.01932094973142</v>
      </c>
      <c r="GS9" s="25">
        <v>611.69779052994784</v>
      </c>
    </row>
    <row r="10" spans="1:201"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3646.5285670822132</v>
      </c>
      <c r="FP10" s="25">
        <v>3565.509799506985</v>
      </c>
      <c r="FQ10" s="25">
        <v>3640.3465898665559</v>
      </c>
      <c r="FR10" s="25">
        <v>3908.2312444617769</v>
      </c>
      <c r="FS10" s="25">
        <v>4060.2624688928126</v>
      </c>
      <c r="FT10" s="25">
        <v>4211.8160076933646</v>
      </c>
      <c r="FU10" s="25">
        <v>4130.9483765608857</v>
      </c>
      <c r="FV10" s="25">
        <v>4226.4181883294295</v>
      </c>
      <c r="FW10" s="25">
        <v>3903.9176679078678</v>
      </c>
      <c r="FX10" s="25">
        <v>4253.0828988005687</v>
      </c>
      <c r="FY10" s="25">
        <v>4209.2104271507951</v>
      </c>
      <c r="FZ10" s="25">
        <v>4463.2562206308694</v>
      </c>
      <c r="GA10" s="25">
        <v>4451.6150298876755</v>
      </c>
      <c r="GB10" s="25">
        <v>4475.1524881544738</v>
      </c>
      <c r="GC10" s="25">
        <v>4866.3469676842997</v>
      </c>
      <c r="GD10" s="25">
        <v>4623.0064533153245</v>
      </c>
      <c r="GE10" s="25">
        <v>4529.4902401249092</v>
      </c>
      <c r="GF10" s="25">
        <v>4122.5857466525895</v>
      </c>
      <c r="GG10" s="25">
        <v>4402.7268290797447</v>
      </c>
      <c r="GH10" s="25">
        <v>4392.4452609736518</v>
      </c>
      <c r="GI10" s="25">
        <v>4086.804817086002</v>
      </c>
      <c r="GJ10" s="25">
        <v>4172.3079271983024</v>
      </c>
      <c r="GK10" s="25">
        <v>4167.3752930595128</v>
      </c>
      <c r="GL10" s="25">
        <v>4043.3618033396615</v>
      </c>
      <c r="GM10" s="25">
        <v>3996.4359561338224</v>
      </c>
      <c r="GN10" s="25">
        <v>4037.1039726632507</v>
      </c>
      <c r="GO10" s="25">
        <v>4084.2651883585518</v>
      </c>
      <c r="GP10" s="25">
        <v>4110.5075802881856</v>
      </c>
      <c r="GQ10" s="25">
        <v>4110.2525897558244</v>
      </c>
      <c r="GR10" s="25">
        <v>4091.2402442158891</v>
      </c>
      <c r="GS10" s="25">
        <v>4147.84571783711</v>
      </c>
    </row>
    <row r="11" spans="1:201"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3314.4783135997031</v>
      </c>
      <c r="FP11" s="25">
        <v>3547.569665953431</v>
      </c>
      <c r="FQ11" s="25">
        <v>4032.2277908355991</v>
      </c>
      <c r="FR11" s="25">
        <v>4339.2874314764695</v>
      </c>
      <c r="FS11" s="25">
        <v>4401.8136020076781</v>
      </c>
      <c r="FT11" s="25">
        <v>4467.127926434242</v>
      </c>
      <c r="FU11" s="25">
        <v>4309.4069362027576</v>
      </c>
      <c r="FV11" s="25">
        <v>4235.7894266835674</v>
      </c>
      <c r="FW11" s="25">
        <v>3962.875090295031</v>
      </c>
      <c r="FX11" s="25">
        <v>3963.4170045009937</v>
      </c>
      <c r="FY11" s="25">
        <v>3634.0617784015221</v>
      </c>
      <c r="FZ11" s="25">
        <v>3752.4696302187335</v>
      </c>
      <c r="GA11" s="25">
        <v>3789.7663247008545</v>
      </c>
      <c r="GB11" s="25">
        <v>4021.4103284022699</v>
      </c>
      <c r="GC11" s="25">
        <v>4101.2373835039507</v>
      </c>
      <c r="GD11" s="25">
        <v>4547.0484842401256</v>
      </c>
      <c r="GE11" s="25">
        <v>4689.4905509242217</v>
      </c>
      <c r="GF11" s="25">
        <v>5073.1208732581435</v>
      </c>
      <c r="GG11" s="25">
        <v>4846.0160376830872</v>
      </c>
      <c r="GH11" s="25">
        <v>4741.5854138008672</v>
      </c>
      <c r="GI11" s="25">
        <v>4457.7219686003118</v>
      </c>
      <c r="GJ11" s="25">
        <v>4587.9436538094151</v>
      </c>
      <c r="GK11" s="25">
        <v>4602.7510898177898</v>
      </c>
      <c r="GL11" s="25">
        <v>4343.1928905377536</v>
      </c>
      <c r="GM11" s="25">
        <v>4539.6189121702555</v>
      </c>
      <c r="GN11" s="25">
        <v>4448.3972177273845</v>
      </c>
      <c r="GO11" s="25">
        <v>4509.3570753295207</v>
      </c>
      <c r="GP11" s="25">
        <v>4622.4870219584527</v>
      </c>
      <c r="GQ11" s="25">
        <v>4674.0083485872974</v>
      </c>
      <c r="GR11" s="25">
        <v>4654.7249046071611</v>
      </c>
      <c r="GS11" s="25">
        <v>4403.9041300943254</v>
      </c>
    </row>
    <row r="12" spans="1:201"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row>
    <row r="13" spans="1:201"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2601.9084194607494</v>
      </c>
      <c r="FP13" s="49">
        <v>2107.3318316858117</v>
      </c>
      <c r="FQ13" s="49">
        <v>2333.1931922420044</v>
      </c>
      <c r="FR13" s="49">
        <v>2441.3806207529119</v>
      </c>
      <c r="FS13" s="49">
        <v>2630.400255740321</v>
      </c>
      <c r="FT13" s="49">
        <v>2296.0431326643816</v>
      </c>
      <c r="FU13" s="49">
        <v>2133.027061885256</v>
      </c>
      <c r="FV13" s="49">
        <v>2264.6149824196809</v>
      </c>
      <c r="FW13" s="49">
        <v>2102.1646500766046</v>
      </c>
      <c r="FX13" s="49">
        <v>2650.9371624640321</v>
      </c>
      <c r="FY13" s="49">
        <v>2557.9051741935941</v>
      </c>
      <c r="FZ13" s="49">
        <v>2503.3075442832833</v>
      </c>
      <c r="GA13" s="49">
        <v>2636.6368588276764</v>
      </c>
      <c r="GB13" s="49">
        <v>3044.032140070643</v>
      </c>
      <c r="GC13" s="49">
        <v>2905.7152244311478</v>
      </c>
      <c r="GD13" s="49">
        <v>3144.0869002324116</v>
      </c>
      <c r="GE13" s="49">
        <v>3601.432279400372</v>
      </c>
      <c r="GF13" s="49">
        <v>3233.743199459564</v>
      </c>
      <c r="GG13" s="49">
        <v>3361.8105526250424</v>
      </c>
      <c r="GH13" s="49">
        <v>3653.3475146262999</v>
      </c>
      <c r="GI13" s="49">
        <v>3304.7332729623763</v>
      </c>
      <c r="GJ13" s="49">
        <v>3183.7907402701021</v>
      </c>
      <c r="GK13" s="49">
        <v>3158.560794240329</v>
      </c>
      <c r="GL13" s="49">
        <v>2771.2486253883576</v>
      </c>
      <c r="GM13" s="49">
        <v>2983.2729014446513</v>
      </c>
      <c r="GN13" s="49">
        <v>2865.1203284881085</v>
      </c>
      <c r="GO13" s="49">
        <v>2808.4453924599165</v>
      </c>
      <c r="GP13" s="49">
        <v>2896.7986614844885</v>
      </c>
      <c r="GQ13" s="49">
        <v>2871.0907979333056</v>
      </c>
      <c r="GR13" s="49">
        <v>3099.3801756844191</v>
      </c>
      <c r="GS13" s="49">
        <v>3106.2507022086374</v>
      </c>
    </row>
    <row r="14" spans="1:201"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row>
    <row r="15" spans="1:201"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row>
    <row r="16" spans="1:201"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204.09503206250326</v>
      </c>
      <c r="FP16" s="25">
        <v>206.49391322570631</v>
      </c>
      <c r="FQ16" s="25">
        <v>221.26528069917498</v>
      </c>
      <c r="FR16" s="25">
        <v>228.55270481986972</v>
      </c>
      <c r="FS16" s="25">
        <v>239.03365561283789</v>
      </c>
      <c r="FT16" s="25">
        <v>253.1685031423705</v>
      </c>
      <c r="FU16" s="25">
        <v>254.94638279397918</v>
      </c>
      <c r="FV16" s="25">
        <v>240.11665183905609</v>
      </c>
      <c r="FW16" s="25">
        <v>236.18609201138716</v>
      </c>
      <c r="FX16" s="25">
        <v>236.3297675467937</v>
      </c>
      <c r="FY16" s="25">
        <v>237.80466623533621</v>
      </c>
      <c r="FZ16" s="25">
        <v>243.90297765351215</v>
      </c>
      <c r="GA16" s="25">
        <v>243.40368900627917</v>
      </c>
      <c r="GB16" s="25">
        <v>254.56823467191467</v>
      </c>
      <c r="GC16" s="25">
        <v>283.08293146178926</v>
      </c>
      <c r="GD16" s="25">
        <v>281.15315837164877</v>
      </c>
      <c r="GE16" s="25">
        <v>298.07038287416873</v>
      </c>
      <c r="GF16" s="25">
        <v>277.13599512128366</v>
      </c>
      <c r="GG16" s="25">
        <v>290.38186281369559</v>
      </c>
      <c r="GH16" s="25">
        <v>278.79163247987333</v>
      </c>
      <c r="GI16" s="25">
        <v>268.21584265821116</v>
      </c>
      <c r="GJ16" s="25">
        <v>287.97334281075393</v>
      </c>
      <c r="GK16" s="25">
        <v>296.99628521298854</v>
      </c>
      <c r="GL16" s="25">
        <v>279.72292565988886</v>
      </c>
      <c r="GM16" s="25">
        <v>291.20154262801196</v>
      </c>
      <c r="GN16" s="25">
        <v>290.73372730953446</v>
      </c>
      <c r="GO16" s="25">
        <v>280.65173892662852</v>
      </c>
      <c r="GP16" s="25">
        <v>283.42841619734861</v>
      </c>
      <c r="GQ16" s="25">
        <v>293.54274556292609</v>
      </c>
      <c r="GR16" s="25">
        <v>280.69879685077501</v>
      </c>
      <c r="GS16" s="25">
        <v>291.96427977023063</v>
      </c>
    </row>
    <row r="17" spans="2:201"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3273.7211394566307</v>
      </c>
      <c r="FP17" s="25">
        <v>3239.9148787780196</v>
      </c>
      <c r="FQ17" s="25">
        <v>3301.0854160403296</v>
      </c>
      <c r="FR17" s="25">
        <v>3409.7659616964893</v>
      </c>
      <c r="FS17" s="25">
        <v>3616.8674152171548</v>
      </c>
      <c r="FT17" s="25">
        <v>3502.6785247200201</v>
      </c>
      <c r="FU17" s="25">
        <v>3568.9817160998109</v>
      </c>
      <c r="FV17" s="25">
        <v>3669.0409712752544</v>
      </c>
      <c r="FW17" s="25">
        <v>3595.293785207039</v>
      </c>
      <c r="FX17" s="25">
        <v>3546.8851083314157</v>
      </c>
      <c r="FY17" s="25">
        <v>3474.0571047955336</v>
      </c>
      <c r="FZ17" s="25">
        <v>3580.3819830731231</v>
      </c>
      <c r="GA17" s="25">
        <v>3590.9363900300873</v>
      </c>
      <c r="GB17" s="25">
        <v>3700.0064039953127</v>
      </c>
      <c r="GC17" s="25">
        <v>3736.6912779103036</v>
      </c>
      <c r="GD17" s="25">
        <v>3879.4613215153495</v>
      </c>
      <c r="GE17" s="25">
        <v>3842.4074422894555</v>
      </c>
      <c r="GF17" s="25">
        <v>3311.0504518978341</v>
      </c>
      <c r="GG17" s="25">
        <v>3474.9166553805694</v>
      </c>
      <c r="GH17" s="25">
        <v>3346.7659489220723</v>
      </c>
      <c r="GI17" s="25">
        <v>3174.2283750152551</v>
      </c>
      <c r="GJ17" s="25">
        <v>3122.5873606900805</v>
      </c>
      <c r="GK17" s="25">
        <v>3121.7809554291175</v>
      </c>
      <c r="GL17" s="25">
        <v>3032.6391438923611</v>
      </c>
      <c r="GM17" s="25">
        <v>3132.0934418711245</v>
      </c>
      <c r="GN17" s="25">
        <v>3102.3756512372584</v>
      </c>
      <c r="GO17" s="25">
        <v>3069.7236258142284</v>
      </c>
      <c r="GP17" s="25">
        <v>3175.5886318729395</v>
      </c>
      <c r="GQ17" s="25">
        <v>3121.6765078188309</v>
      </c>
      <c r="GR17" s="25">
        <v>3169.1782057164264</v>
      </c>
      <c r="GS17" s="25">
        <v>3093.8290807908438</v>
      </c>
    </row>
    <row r="18" spans="2:201"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row>
    <row r="19" spans="2:20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row>
    <row r="20" spans="2:201"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row>
    <row r="21" spans="2:201"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3954.4279458057322</v>
      </c>
      <c r="FP21" s="25">
        <v>4029.1053472958711</v>
      </c>
      <c r="FQ21" s="25">
        <v>4012.478752962455</v>
      </c>
      <c r="FR21" s="25">
        <v>4251.6161414981971</v>
      </c>
      <c r="FS21" s="25">
        <v>4335.68647008464</v>
      </c>
      <c r="FT21" s="25">
        <v>4295.3035423511665</v>
      </c>
      <c r="FU21" s="25">
        <v>4060.5653644934405</v>
      </c>
      <c r="FV21" s="25">
        <v>3999.91855354069</v>
      </c>
      <c r="FW21" s="25">
        <v>4201.1848703933747</v>
      </c>
      <c r="FX21" s="25">
        <v>4335.9885680950983</v>
      </c>
      <c r="FY21" s="25">
        <v>4311.5082029401583</v>
      </c>
      <c r="FZ21" s="25">
        <v>4212.9718890894592</v>
      </c>
      <c r="GA21" s="25">
        <v>4259.9114200384474</v>
      </c>
      <c r="GB21" s="25">
        <v>4445.8200803392538</v>
      </c>
      <c r="GC21" s="25">
        <v>4649.897099153347</v>
      </c>
      <c r="GD21" s="25">
        <v>4553.038997448366</v>
      </c>
      <c r="GE21" s="25">
        <v>4468.4287054533206</v>
      </c>
      <c r="GF21" s="25">
        <v>4350.9116827694506</v>
      </c>
      <c r="GG21" s="25">
        <v>4211.7603960758961</v>
      </c>
      <c r="GH21" s="25">
        <v>4144.6986202128955</v>
      </c>
      <c r="GI21" s="25">
        <v>4241.6398058695313</v>
      </c>
      <c r="GJ21" s="25">
        <v>4345.5373998345722</v>
      </c>
      <c r="GK21" s="25">
        <v>4426.4605337288358</v>
      </c>
      <c r="GL21" s="25">
        <v>4327.0161857985768</v>
      </c>
      <c r="GM21" s="25">
        <v>4325.8168058778701</v>
      </c>
      <c r="GN21" s="25">
        <v>4151.6226237349438</v>
      </c>
      <c r="GO21" s="25">
        <v>4193.7061748421884</v>
      </c>
      <c r="GP21" s="25">
        <v>4232.3136918829277</v>
      </c>
      <c r="GQ21" s="25">
        <v>4243.2461510761923</v>
      </c>
      <c r="GR21" s="25">
        <v>4086.7531078241655</v>
      </c>
      <c r="GS21" s="25">
        <v>4120.6098823471448</v>
      </c>
    </row>
    <row r="22" spans="2:201"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966.49062553751673</v>
      </c>
      <c r="FP22" s="25">
        <v>962.74096454517235</v>
      </c>
      <c r="FQ22" s="25">
        <v>990.98293392136179</v>
      </c>
      <c r="FR22" s="25">
        <v>991.62248852345112</v>
      </c>
      <c r="FS22" s="25">
        <v>1018.4759668097697</v>
      </c>
      <c r="FT22" s="25">
        <v>1047.2170787887596</v>
      </c>
      <c r="FU22" s="25">
        <v>1073.8487324191137</v>
      </c>
      <c r="FV22" s="25">
        <v>1032.6690372470955</v>
      </c>
      <c r="FW22" s="25">
        <v>973.34504024327123</v>
      </c>
      <c r="FX22" s="25">
        <v>918.49391080808186</v>
      </c>
      <c r="FY22" s="25">
        <v>900.36478884246719</v>
      </c>
      <c r="FZ22" s="25">
        <v>910.33601555844598</v>
      </c>
      <c r="GA22" s="25">
        <v>926.50725828885118</v>
      </c>
      <c r="GB22" s="25">
        <v>933.86400562730387</v>
      </c>
      <c r="GC22" s="25">
        <v>954.83627484055398</v>
      </c>
      <c r="GD22" s="25">
        <v>931.0466367456736</v>
      </c>
      <c r="GE22" s="25">
        <v>919.48376259799534</v>
      </c>
      <c r="GF22" s="25">
        <v>905.5989128235318</v>
      </c>
      <c r="GG22" s="25">
        <v>888.33320981832651</v>
      </c>
      <c r="GH22" s="25">
        <v>772.27323960680371</v>
      </c>
      <c r="GI22" s="25">
        <v>774.47398527987571</v>
      </c>
      <c r="GJ22" s="25">
        <v>744.01942403923692</v>
      </c>
      <c r="GK22" s="25">
        <v>744.23245314968631</v>
      </c>
      <c r="GL22" s="25">
        <v>689.41708105872647</v>
      </c>
      <c r="GM22" s="25">
        <v>738.14090757489805</v>
      </c>
      <c r="GN22" s="25">
        <v>736.33584568637536</v>
      </c>
      <c r="GO22" s="25">
        <v>739.57621603566747</v>
      </c>
      <c r="GP22" s="25">
        <v>746.46836926659228</v>
      </c>
      <c r="GQ22" s="25">
        <v>739.23568950163815</v>
      </c>
      <c r="GR22" s="25">
        <v>727.90737581843962</v>
      </c>
      <c r="GS22" s="25">
        <v>701.79816880180545</v>
      </c>
    </row>
    <row r="23" spans="2:201"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row>
    <row r="24" spans="2:20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125.87046219739335</v>
      </c>
      <c r="FP24" s="25">
        <v>115.82487870971748</v>
      </c>
      <c r="FQ24" s="25">
        <v>119.94376742400746</v>
      </c>
      <c r="FR24" s="25">
        <v>128.327794638478</v>
      </c>
      <c r="FS24" s="25">
        <v>116.7602467980993</v>
      </c>
      <c r="FT24" s="25">
        <v>122.55083581635732</v>
      </c>
      <c r="FU24" s="25">
        <v>134.96788589832795</v>
      </c>
      <c r="FV24" s="25">
        <v>136.9293597815923</v>
      </c>
      <c r="FW24" s="25">
        <v>132.34507644202898</v>
      </c>
      <c r="FX24" s="25">
        <v>131.45757823350556</v>
      </c>
      <c r="FY24" s="25">
        <v>121.595654199903</v>
      </c>
      <c r="FZ24" s="25">
        <v>126.81018662830931</v>
      </c>
      <c r="GA24" s="25">
        <v>130.58652729238821</v>
      </c>
      <c r="GB24" s="25">
        <v>129.16124146168667</v>
      </c>
      <c r="GC24" s="25">
        <v>127.91010597175956</v>
      </c>
      <c r="GD24" s="25">
        <v>121.19106534956646</v>
      </c>
      <c r="GE24" s="25">
        <v>124.56744075536122</v>
      </c>
      <c r="GF24" s="25">
        <v>103.71363897318417</v>
      </c>
      <c r="GG24" s="25">
        <v>109.71866942234723</v>
      </c>
      <c r="GH24" s="25">
        <v>114.28754683259449</v>
      </c>
      <c r="GI24" s="25">
        <v>124.38592862200602</v>
      </c>
      <c r="GJ24" s="25">
        <v>123.31008718526988</v>
      </c>
      <c r="GK24" s="25">
        <v>125.25119371646106</v>
      </c>
      <c r="GL24" s="25">
        <v>124.77535294211496</v>
      </c>
      <c r="GM24" s="25">
        <v>126.45586431637288</v>
      </c>
      <c r="GN24" s="25">
        <v>125.31335124962843</v>
      </c>
      <c r="GO24" s="25">
        <v>124.89549239451387</v>
      </c>
      <c r="GP24" s="25">
        <v>120.82571299901292</v>
      </c>
      <c r="GQ24" s="25">
        <v>108.88120110418966</v>
      </c>
      <c r="GR24" s="25">
        <v>98.594198980164464</v>
      </c>
      <c r="GS24" s="25">
        <v>97.147271026465518</v>
      </c>
    </row>
    <row r="25" spans="2:20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row>
    <row r="26" spans="2:20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row>
    <row r="27" spans="2:201"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58.150909173646554</v>
      </c>
      <c r="FP27" s="25">
        <v>62.209214291213911</v>
      </c>
      <c r="FQ27" s="25">
        <v>71.815898001714075</v>
      </c>
      <c r="FR27" s="25">
        <v>77.638312789405177</v>
      </c>
      <c r="FS27" s="25">
        <v>80.112249963543562</v>
      </c>
      <c r="FT27" s="25">
        <v>65.495997652514674</v>
      </c>
      <c r="FU27" s="25">
        <v>81.638316509239857</v>
      </c>
      <c r="FV27" s="25">
        <v>80.219120404809829</v>
      </c>
      <c r="FW27" s="25">
        <v>108.63971594824017</v>
      </c>
      <c r="FX27" s="25">
        <v>118.92947926696954</v>
      </c>
      <c r="FY27" s="25">
        <v>133.0010603698656</v>
      </c>
      <c r="FZ27" s="25">
        <v>121.40462080249652</v>
      </c>
      <c r="GA27" s="25">
        <v>109.14016954440669</v>
      </c>
      <c r="GB27" s="25">
        <v>113.27337512960607</v>
      </c>
      <c r="GC27" s="25">
        <v>104.06111805170548</v>
      </c>
      <c r="GD27" s="25">
        <v>146.76369181828488</v>
      </c>
      <c r="GE27" s="25">
        <v>145.0676276138328</v>
      </c>
      <c r="GF27" s="25">
        <v>147.07796177249432</v>
      </c>
      <c r="GG27" s="25">
        <v>138.01902215221108</v>
      </c>
      <c r="GH27" s="25">
        <v>153.38252240417359</v>
      </c>
      <c r="GI27" s="25">
        <v>148.53045228119385</v>
      </c>
      <c r="GJ27" s="25">
        <v>134.50357645932709</v>
      </c>
      <c r="GK27" s="25">
        <v>144.87152399012842</v>
      </c>
      <c r="GL27" s="25">
        <v>133.22223036434931</v>
      </c>
      <c r="GM27" s="25">
        <v>133.96357081896556</v>
      </c>
      <c r="GN27" s="25">
        <v>135.08608773689571</v>
      </c>
      <c r="GO27" s="25">
        <v>99.72986977987199</v>
      </c>
      <c r="GP27" s="25">
        <v>100.8669996580562</v>
      </c>
      <c r="GQ27" s="25">
        <v>139.69433505946395</v>
      </c>
      <c r="GR27" s="25">
        <v>148.89820997248827</v>
      </c>
      <c r="GS27" s="25">
        <v>148.29745866414018</v>
      </c>
    </row>
    <row r="28" spans="2:201"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row>
    <row r="29" spans="2:201"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row>
    <row r="30" spans="2:201"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4774.6722080004947</v>
      </c>
      <c r="FP30" s="25">
        <v>5174.1172212989759</v>
      </c>
      <c r="FQ30" s="25">
        <v>5394.8272141157258</v>
      </c>
      <c r="FR30" s="25">
        <v>5421.5495192832641</v>
      </c>
      <c r="FS30" s="25">
        <v>5840.975640001021</v>
      </c>
      <c r="FT30" s="25">
        <v>5849.4878966228789</v>
      </c>
      <c r="FU30" s="25">
        <v>6031.8556266359583</v>
      </c>
      <c r="FV30" s="25">
        <v>6568.9732342220332</v>
      </c>
      <c r="FW30" s="25">
        <v>6318.3181937204972</v>
      </c>
      <c r="FX30" s="25">
        <v>6287.1118566546684</v>
      </c>
      <c r="FY30" s="25">
        <v>6180.3688534123594</v>
      </c>
      <c r="FZ30" s="25">
        <v>6178.9649025448825</v>
      </c>
      <c r="GA30" s="25">
        <v>6091.7824902598959</v>
      </c>
      <c r="GB30" s="25">
        <v>6139.508202857276</v>
      </c>
      <c r="GC30" s="25">
        <v>6618.0402495055469</v>
      </c>
      <c r="GD30" s="25">
        <v>6767.7333055488316</v>
      </c>
      <c r="GE30" s="25">
        <v>6800.0330259023476</v>
      </c>
      <c r="GF30" s="25">
        <v>6434.7679417867348</v>
      </c>
      <c r="GG30" s="25">
        <v>6650.808703650664</v>
      </c>
      <c r="GH30" s="25">
        <v>6390.441914250212</v>
      </c>
      <c r="GI30" s="25">
        <v>6309.1677712611599</v>
      </c>
      <c r="GJ30" s="25">
        <v>6044.9046117225098</v>
      </c>
      <c r="GK30" s="25">
        <v>5827.5938056229197</v>
      </c>
      <c r="GL30" s="25">
        <v>5487.3484901848215</v>
      </c>
      <c r="GM30" s="25">
        <v>5668.2167398986257</v>
      </c>
      <c r="GN30" s="25">
        <v>5571.7179692922427</v>
      </c>
      <c r="GO30" s="25">
        <v>5565.4686254551771</v>
      </c>
      <c r="GP30" s="25">
        <v>5594.1103934926678</v>
      </c>
      <c r="GQ30" s="25">
        <v>5339.197921635503</v>
      </c>
      <c r="GR30" s="25">
        <v>5304.8003418035296</v>
      </c>
      <c r="GS30" s="25">
        <v>5026.4331406789152</v>
      </c>
    </row>
    <row r="31" spans="2:201"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row>
    <row r="32" spans="2:20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row>
    <row r="33" spans="2:201"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24837.995608555495</v>
      </c>
      <c r="FP33" s="26">
        <v>24900.226534055262</v>
      </c>
      <c r="FQ33" s="26">
        <v>26107.198724047666</v>
      </c>
      <c r="FR33" s="26">
        <v>27225.578325369686</v>
      </c>
      <c r="FS33" s="26">
        <v>28516.007088199753</v>
      </c>
      <c r="FT33" s="26">
        <v>28241.835051717138</v>
      </c>
      <c r="FU33" s="26">
        <v>27915.690456339275</v>
      </c>
      <c r="FV33" s="26">
        <v>28581.548807642168</v>
      </c>
      <c r="FW33" s="26">
        <v>27613.525975433753</v>
      </c>
      <c r="FX33" s="26">
        <v>28524.871961847162</v>
      </c>
      <c r="FY33" s="26">
        <v>27804.916380009941</v>
      </c>
      <c r="FZ33" s="26">
        <v>28255.533328789272</v>
      </c>
      <c r="GA33" s="26">
        <v>28414.614112496849</v>
      </c>
      <c r="GB33" s="26">
        <v>29394.276696591558</v>
      </c>
      <c r="GC33" s="26">
        <v>30512.713259969347</v>
      </c>
      <c r="GD33" s="26">
        <v>31109.984455816128</v>
      </c>
      <c r="GE33" s="26">
        <v>31527.139714395005</v>
      </c>
      <c r="GF33" s="26">
        <v>29886.782227362677</v>
      </c>
      <c r="GG33" s="26">
        <v>30277.576591237961</v>
      </c>
      <c r="GH33" s="26">
        <v>29956.425653008999</v>
      </c>
      <c r="GI33" s="26">
        <v>28831.71712932341</v>
      </c>
      <c r="GJ33" s="26">
        <v>28676.937853886498</v>
      </c>
      <c r="GK33" s="26">
        <v>28577.126324949761</v>
      </c>
      <c r="GL33" s="26">
        <v>27239.420749237095</v>
      </c>
      <c r="GM33" s="26">
        <v>27999.006741538378</v>
      </c>
      <c r="GN33" s="26">
        <v>27478.417876986259</v>
      </c>
      <c r="GO33" s="26">
        <v>27480.334630179084</v>
      </c>
      <c r="GP33" s="26">
        <v>27824.610493242035</v>
      </c>
      <c r="GQ33" s="26">
        <v>27694.889029200833</v>
      </c>
      <c r="GR33" s="26">
        <v>27795.673060437777</v>
      </c>
      <c r="GS33" s="26">
        <v>27340.526317866832</v>
      </c>
    </row>
    <row r="34" spans="2:201" ht="2.1" customHeight="1"/>
    <row r="35" spans="2:201">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201" ht="27">
      <c r="B38" s="44" t="s">
        <v>100</v>
      </c>
    </row>
    <row r="39" spans="2:20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S40"/>
  <sheetViews>
    <sheetView zoomScale="95" zoomScaleNormal="95" workbookViewId="0">
      <pane xSplit="2" ySplit="6" topLeftCell="FW7" activePane="bottomRight" state="frozenSplit"/>
      <selection activeCell="GQ1" sqref="GQ1:GS1048576"/>
      <selection pane="topRight" activeCell="GQ1" sqref="GQ1:GS1048576"/>
      <selection pane="bottomLeft" activeCell="GQ1" sqref="GQ1:GS1048576"/>
      <selection pane="bottomRight" activeCell="GG46" sqref="GG46"/>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201" width="10.85546875" style="14" customWidth="1"/>
    <col min="202" max="16384" width="11.42578125" style="14"/>
  </cols>
  <sheetData>
    <row r="1" spans="1:201"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1"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1"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201"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1"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row>
    <row r="7" spans="1:201"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166.64088742528779</v>
      </c>
      <c r="FP7" s="25">
        <v>178.91746419275302</v>
      </c>
      <c r="FQ7" s="25">
        <v>213.21007884632391</v>
      </c>
      <c r="FR7" s="25">
        <v>201.99597401651707</v>
      </c>
      <c r="FS7" s="25">
        <v>191.39462609475694</v>
      </c>
      <c r="FT7" s="25">
        <v>165.77896790937788</v>
      </c>
      <c r="FU7" s="25">
        <v>170.43354906999002</v>
      </c>
      <c r="FV7" s="25">
        <v>186.72136703565391</v>
      </c>
      <c r="FW7" s="25">
        <v>168.55543165735</v>
      </c>
      <c r="FX7" s="25">
        <v>128.55012367271576</v>
      </c>
      <c r="FY7" s="25">
        <v>131.39320868071306</v>
      </c>
      <c r="FZ7" s="25">
        <v>111.45802100547999</v>
      </c>
      <c r="GA7" s="25">
        <v>95.533811842330095</v>
      </c>
      <c r="GB7" s="25">
        <v>134.78132364036097</v>
      </c>
      <c r="GC7" s="25">
        <v>107.81908985489592</v>
      </c>
      <c r="GD7" s="25">
        <v>117.82022696236791</v>
      </c>
      <c r="GE7" s="25">
        <v>122.07019735286191</v>
      </c>
      <c r="GF7" s="25">
        <v>138.3067304169322</v>
      </c>
      <c r="GG7" s="25">
        <v>118.13392382753199</v>
      </c>
      <c r="GH7" s="25">
        <v>106.79190128417194</v>
      </c>
      <c r="GI7" s="25">
        <v>113.50520754679594</v>
      </c>
      <c r="GJ7" s="25">
        <v>95.212610149442298</v>
      </c>
      <c r="GK7" s="25">
        <v>104.74264367886495</v>
      </c>
      <c r="GL7" s="25">
        <v>126.3765309757441</v>
      </c>
      <c r="GM7" s="25">
        <v>106.44564981975557</v>
      </c>
      <c r="GN7" s="25">
        <v>102.47398618232401</v>
      </c>
      <c r="GO7" s="25">
        <v>119.41975431493012</v>
      </c>
      <c r="GP7" s="25">
        <v>120.24337982791494</v>
      </c>
      <c r="GQ7" s="25">
        <v>159.51886944854701</v>
      </c>
      <c r="GR7" s="25">
        <v>145.27689482183592</v>
      </c>
      <c r="GS7" s="25">
        <v>105.11023461093289</v>
      </c>
    </row>
    <row r="8" spans="1:20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2.3530447220738759</v>
      </c>
      <c r="FP8" s="25">
        <v>2.350663124258332</v>
      </c>
      <c r="FQ8" s="25">
        <v>2.4804302758342995</v>
      </c>
      <c r="FR8" s="25">
        <v>2.4518326084137634</v>
      </c>
      <c r="FS8" s="25">
        <v>2.4273654679485483</v>
      </c>
      <c r="FT8" s="25">
        <v>2.355788303413064</v>
      </c>
      <c r="FU8" s="25">
        <v>2.3495480710695156</v>
      </c>
      <c r="FV8" s="25">
        <v>37.91632240726674</v>
      </c>
      <c r="FW8" s="25">
        <v>2.3850471991699038</v>
      </c>
      <c r="FX8" s="25">
        <v>2.3469446454001863</v>
      </c>
      <c r="FY8" s="25">
        <v>51.723769287572658</v>
      </c>
      <c r="FZ8" s="25">
        <v>52.275035566843037</v>
      </c>
      <c r="GA8" s="25">
        <v>51.750422841890021</v>
      </c>
      <c r="GB8" s="25">
        <v>45.667166162658795</v>
      </c>
      <c r="GC8" s="25">
        <v>2.4413659111906254</v>
      </c>
      <c r="GD8" s="25">
        <v>9.7498487244736527</v>
      </c>
      <c r="GE8" s="25">
        <v>2.4752731480673016</v>
      </c>
      <c r="GF8" s="25">
        <v>2.69758447257195</v>
      </c>
      <c r="GG8" s="25">
        <v>2.8533140779701336</v>
      </c>
      <c r="GH8" s="25">
        <v>2.0818143052591682</v>
      </c>
      <c r="GI8" s="25">
        <v>2.0674144679166342</v>
      </c>
      <c r="GJ8" s="25">
        <v>1.7981234038703913</v>
      </c>
      <c r="GK8" s="25">
        <v>1.8341120777476214</v>
      </c>
      <c r="GL8" s="25">
        <v>15.092866933239785</v>
      </c>
      <c r="GM8" s="25">
        <v>19.928650160583661</v>
      </c>
      <c r="GN8" s="25">
        <v>27.985569264127744</v>
      </c>
      <c r="GO8" s="25">
        <v>41.305188341971359</v>
      </c>
      <c r="GP8" s="25">
        <v>42.046333170286822</v>
      </c>
      <c r="GQ8" s="25">
        <v>33.926119252680905</v>
      </c>
      <c r="GR8" s="25">
        <v>34.328177464165563</v>
      </c>
      <c r="GS8" s="25">
        <v>36.351665023196034</v>
      </c>
    </row>
    <row r="9" spans="1:201"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40.819125164291286</v>
      </c>
      <c r="FP9" s="25">
        <v>41.967608176342772</v>
      </c>
      <c r="FQ9" s="25">
        <v>39.226524723202608</v>
      </c>
      <c r="FR9" s="25">
        <v>39.172863444233279</v>
      </c>
      <c r="FS9" s="25">
        <v>44.819266192006587</v>
      </c>
      <c r="FT9" s="25">
        <v>33.934510409144679</v>
      </c>
      <c r="FU9" s="25">
        <v>29.979275081661168</v>
      </c>
      <c r="FV9" s="25">
        <v>33.301554951789804</v>
      </c>
      <c r="FW9" s="25">
        <v>34.461963479296095</v>
      </c>
      <c r="FX9" s="25">
        <v>17.127302051784998</v>
      </c>
      <c r="FY9" s="25">
        <v>21.122460353712178</v>
      </c>
      <c r="FZ9" s="25">
        <v>23.409698704039624</v>
      </c>
      <c r="GA9" s="25">
        <v>26.927652199696261</v>
      </c>
      <c r="GB9" s="25">
        <v>28.231594349677334</v>
      </c>
      <c r="GC9" s="25">
        <v>25.269147361007924</v>
      </c>
      <c r="GD9" s="25">
        <v>24.85214271980719</v>
      </c>
      <c r="GE9" s="25">
        <v>14.803605537283609</v>
      </c>
      <c r="GF9" s="25">
        <v>27.466096781857157</v>
      </c>
      <c r="GG9" s="25">
        <v>38.943968960870443</v>
      </c>
      <c r="GH9" s="25">
        <v>25.560388376848778</v>
      </c>
      <c r="GI9" s="25">
        <v>15.632248562990556</v>
      </c>
      <c r="GJ9" s="25">
        <v>12.78357820931425</v>
      </c>
      <c r="GK9" s="25">
        <v>15.448472547256753</v>
      </c>
      <c r="GL9" s="25">
        <v>17.310140074367023</v>
      </c>
      <c r="GM9" s="25">
        <v>20.287765711239697</v>
      </c>
      <c r="GN9" s="25">
        <v>16.924524105684586</v>
      </c>
      <c r="GO9" s="25">
        <v>25.89781988054456</v>
      </c>
      <c r="GP9" s="25">
        <v>38.812856647790468</v>
      </c>
      <c r="GQ9" s="25">
        <v>42.836899974983403</v>
      </c>
      <c r="GR9" s="25">
        <v>47.300066741192417</v>
      </c>
      <c r="GS9" s="25">
        <v>39.584203139515253</v>
      </c>
    </row>
    <row r="10" spans="1:201"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1323.7255641431061</v>
      </c>
      <c r="FP10" s="25">
        <v>1353.7747063888175</v>
      </c>
      <c r="FQ10" s="25">
        <v>1370.226252716607</v>
      </c>
      <c r="FR10" s="25">
        <v>1272.4962981556046</v>
      </c>
      <c r="FS10" s="25">
        <v>1470.5878359338476</v>
      </c>
      <c r="FT10" s="25">
        <v>1513.2403726674399</v>
      </c>
      <c r="FU10" s="25">
        <v>1429.6529814549538</v>
      </c>
      <c r="FV10" s="25">
        <v>1315.6257711582609</v>
      </c>
      <c r="FW10" s="25">
        <v>1490.0808001147132</v>
      </c>
      <c r="FX10" s="25">
        <v>1424.6752826108611</v>
      </c>
      <c r="FY10" s="25">
        <v>1268.3574305367779</v>
      </c>
      <c r="FZ10" s="25">
        <v>1230.7565706094201</v>
      </c>
      <c r="GA10" s="25">
        <v>1217.9630192644681</v>
      </c>
      <c r="GB10" s="25">
        <v>1201.8211093912967</v>
      </c>
      <c r="GC10" s="25">
        <v>1205.4989807976456</v>
      </c>
      <c r="GD10" s="25">
        <v>1189.6494655611705</v>
      </c>
      <c r="GE10" s="25">
        <v>1230.6945377508844</v>
      </c>
      <c r="GF10" s="25">
        <v>1173.0527599284287</v>
      </c>
      <c r="GG10" s="25">
        <v>1220.7894925190922</v>
      </c>
      <c r="GH10" s="25">
        <v>1151.0352686594781</v>
      </c>
      <c r="GI10" s="25">
        <v>1033.0305405762774</v>
      </c>
      <c r="GJ10" s="25">
        <v>1208.7881731400064</v>
      </c>
      <c r="GK10" s="25">
        <v>1200.2024488976479</v>
      </c>
      <c r="GL10" s="25">
        <v>1109.2902290722243</v>
      </c>
      <c r="GM10" s="25">
        <v>1197.2531491332347</v>
      </c>
      <c r="GN10" s="25">
        <v>1122.209173351873</v>
      </c>
      <c r="GO10" s="25">
        <v>1162.2510007130847</v>
      </c>
      <c r="GP10" s="25">
        <v>1216.1646996914335</v>
      </c>
      <c r="GQ10" s="25">
        <v>1222.8120917542847</v>
      </c>
      <c r="GR10" s="25">
        <v>1198.7827581312895</v>
      </c>
      <c r="GS10" s="25">
        <v>1154.6314862502136</v>
      </c>
    </row>
    <row r="11" spans="1:201"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1416.2534566818288</v>
      </c>
      <c r="FP11" s="25">
        <v>1383.3785686693589</v>
      </c>
      <c r="FQ11" s="25">
        <v>1481.6303567811963</v>
      </c>
      <c r="FR11" s="25">
        <v>1491.1424553168777</v>
      </c>
      <c r="FS11" s="25">
        <v>1611.5114403788111</v>
      </c>
      <c r="FT11" s="25">
        <v>1551.6329535596569</v>
      </c>
      <c r="FU11" s="25">
        <v>1521.2845357138856</v>
      </c>
      <c r="FV11" s="25">
        <v>1536.2282804757481</v>
      </c>
      <c r="FW11" s="25">
        <v>1542.1208854941985</v>
      </c>
      <c r="FX11" s="25">
        <v>1435.762224623541</v>
      </c>
      <c r="FY11" s="25">
        <v>1537.7281316156182</v>
      </c>
      <c r="FZ11" s="25">
        <v>1545.9071124335785</v>
      </c>
      <c r="GA11" s="25">
        <v>1583.3722069300852</v>
      </c>
      <c r="GB11" s="25">
        <v>1570.2843445307835</v>
      </c>
      <c r="GC11" s="25">
        <v>1534.4124712132934</v>
      </c>
      <c r="GD11" s="25">
        <v>1604.2716969262801</v>
      </c>
      <c r="GE11" s="25">
        <v>1699.5479518582292</v>
      </c>
      <c r="GF11" s="25">
        <v>1774.2815107016113</v>
      </c>
      <c r="GG11" s="25">
        <v>1914.2700721908195</v>
      </c>
      <c r="GH11" s="25">
        <v>1879.1095767586944</v>
      </c>
      <c r="GI11" s="25">
        <v>1961.6530368492417</v>
      </c>
      <c r="GJ11" s="25">
        <v>1926.483820186942</v>
      </c>
      <c r="GK11" s="25">
        <v>1876.1030885051669</v>
      </c>
      <c r="GL11" s="25">
        <v>1918.2579519503056</v>
      </c>
      <c r="GM11" s="25">
        <v>1705.6428993446009</v>
      </c>
      <c r="GN11" s="25">
        <v>1782.0156956057122</v>
      </c>
      <c r="GO11" s="25">
        <v>1910.4950642255781</v>
      </c>
      <c r="GP11" s="25">
        <v>1898.0843501801264</v>
      </c>
      <c r="GQ11" s="25">
        <v>1821.5249412922913</v>
      </c>
      <c r="GR11" s="25">
        <v>1804.0374867401722</v>
      </c>
      <c r="GS11" s="25">
        <v>1735.7368083803494</v>
      </c>
    </row>
    <row r="12" spans="1:201"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row>
    <row r="13" spans="1:201"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777.87325016603347</v>
      </c>
      <c r="FP13" s="49">
        <v>986.07887329849802</v>
      </c>
      <c r="FQ13" s="49">
        <v>803.76821366605714</v>
      </c>
      <c r="FR13" s="49">
        <v>884.03370194844524</v>
      </c>
      <c r="FS13" s="49">
        <v>895.07914197417711</v>
      </c>
      <c r="FT13" s="49">
        <v>847.89680755121242</v>
      </c>
      <c r="FU13" s="49">
        <v>902.58214641952532</v>
      </c>
      <c r="FV13" s="49">
        <v>1022.847617792295</v>
      </c>
      <c r="FW13" s="49">
        <v>853.6441661016197</v>
      </c>
      <c r="FX13" s="49">
        <v>916.16508056820408</v>
      </c>
      <c r="FY13" s="49">
        <v>916.47727164781202</v>
      </c>
      <c r="FZ13" s="49">
        <v>832.05017447064438</v>
      </c>
      <c r="GA13" s="49">
        <v>775.50617223888537</v>
      </c>
      <c r="GB13" s="49">
        <v>755.2508178316217</v>
      </c>
      <c r="GC13" s="49">
        <v>801.51939934289328</v>
      </c>
      <c r="GD13" s="49">
        <v>807.15909749635512</v>
      </c>
      <c r="GE13" s="49">
        <v>830.81698469589469</v>
      </c>
      <c r="GF13" s="49">
        <v>869.38584373438994</v>
      </c>
      <c r="GG13" s="49">
        <v>749.33484201501858</v>
      </c>
      <c r="GH13" s="49">
        <v>768.56679359218572</v>
      </c>
      <c r="GI13" s="49">
        <v>741.29414501960412</v>
      </c>
      <c r="GJ13" s="49">
        <v>918.16930174751928</v>
      </c>
      <c r="GK13" s="49">
        <v>949.77062853904715</v>
      </c>
      <c r="GL13" s="49">
        <v>615.36801016057666</v>
      </c>
      <c r="GM13" s="49">
        <v>646.32715681607942</v>
      </c>
      <c r="GN13" s="49">
        <v>687.67079634417348</v>
      </c>
      <c r="GO13" s="49">
        <v>665.6949880553409</v>
      </c>
      <c r="GP13" s="49">
        <v>777.74281116225097</v>
      </c>
      <c r="GQ13" s="49">
        <v>874.88721072570308</v>
      </c>
      <c r="GR13" s="49">
        <v>971.54433784079561</v>
      </c>
      <c r="GS13" s="49">
        <v>1112.6698326805081</v>
      </c>
    </row>
    <row r="14" spans="1:201"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row>
    <row r="15" spans="1:20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row>
    <row r="16" spans="1:201"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19.651003467632943</v>
      </c>
      <c r="FP16" s="25">
        <v>17.509672535681368</v>
      </c>
      <c r="FQ16" s="25">
        <v>16.341734144040711</v>
      </c>
      <c r="FR16" s="25">
        <v>17.719888007530866</v>
      </c>
      <c r="FS16" s="25">
        <v>14.290096576249399</v>
      </c>
      <c r="FT16" s="25">
        <v>17.874416037039492</v>
      </c>
      <c r="FU16" s="25">
        <v>16.407562308571787</v>
      </c>
      <c r="FV16" s="25">
        <v>19.531885255666477</v>
      </c>
      <c r="FW16" s="25">
        <v>32.089232982120734</v>
      </c>
      <c r="FX16" s="25">
        <v>16.729443567095085</v>
      </c>
      <c r="FY16" s="25">
        <v>19.147656697436641</v>
      </c>
      <c r="FZ16" s="25">
        <v>17.380541464790468</v>
      </c>
      <c r="GA16" s="25">
        <v>16.923419394115577</v>
      </c>
      <c r="GB16" s="25">
        <v>16.070398235332281</v>
      </c>
      <c r="GC16" s="25">
        <v>18.065808956924307</v>
      </c>
      <c r="GD16" s="25">
        <v>17.603713304301444</v>
      </c>
      <c r="GE16" s="25">
        <v>16.450348998813549</v>
      </c>
      <c r="GF16" s="25">
        <v>18.698260555454905</v>
      </c>
      <c r="GG16" s="25">
        <v>18.239460467066319</v>
      </c>
      <c r="GH16" s="25">
        <v>18.956968327332998</v>
      </c>
      <c r="GI16" s="25">
        <v>21.691419239593273</v>
      </c>
      <c r="GJ16" s="25">
        <v>18.832450620353349</v>
      </c>
      <c r="GK16" s="25">
        <v>16.758691794981054</v>
      </c>
      <c r="GL16" s="25">
        <v>16.273950452911102</v>
      </c>
      <c r="GM16" s="25">
        <v>15.922801794549848</v>
      </c>
      <c r="GN16" s="25">
        <v>42.114350938735697</v>
      </c>
      <c r="GO16" s="25">
        <v>46.337713811988479</v>
      </c>
      <c r="GP16" s="25">
        <v>40.140506438042763</v>
      </c>
      <c r="GQ16" s="25">
        <v>27.723958916607792</v>
      </c>
      <c r="GR16" s="25">
        <v>26.292921104738983</v>
      </c>
      <c r="GS16" s="25">
        <v>25.71339301137716</v>
      </c>
    </row>
    <row r="17" spans="2:201"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893.66621499201506</v>
      </c>
      <c r="FP17" s="25">
        <v>884.2223331338098</v>
      </c>
      <c r="FQ17" s="25">
        <v>881.27920903071549</v>
      </c>
      <c r="FR17" s="25">
        <v>847.14596936551118</v>
      </c>
      <c r="FS17" s="25">
        <v>843.33704000952366</v>
      </c>
      <c r="FT17" s="25">
        <v>750.70731715584782</v>
      </c>
      <c r="FU17" s="25">
        <v>735.97995792518691</v>
      </c>
      <c r="FV17" s="25">
        <v>699.52097835039149</v>
      </c>
      <c r="FW17" s="25">
        <v>623.65317575558868</v>
      </c>
      <c r="FX17" s="25">
        <v>622.40780024720505</v>
      </c>
      <c r="FY17" s="25">
        <v>624.2565939147471</v>
      </c>
      <c r="FZ17" s="25">
        <v>675.29657734830971</v>
      </c>
      <c r="GA17" s="25">
        <v>682.50802197728353</v>
      </c>
      <c r="GB17" s="25">
        <v>658.07634335912678</v>
      </c>
      <c r="GC17" s="25">
        <v>636.08948647809893</v>
      </c>
      <c r="GD17" s="25">
        <v>772.49560216869929</v>
      </c>
      <c r="GE17" s="25">
        <v>778.12457240086974</v>
      </c>
      <c r="GF17" s="25">
        <v>789.94429926875625</v>
      </c>
      <c r="GG17" s="25">
        <v>803.00461933908002</v>
      </c>
      <c r="GH17" s="25">
        <v>723.98190368987014</v>
      </c>
      <c r="GI17" s="25">
        <v>696.96000688549748</v>
      </c>
      <c r="GJ17" s="25">
        <v>697.82350184158702</v>
      </c>
      <c r="GK17" s="25">
        <v>725.72161517979691</v>
      </c>
      <c r="GL17" s="25">
        <v>678.90975766236693</v>
      </c>
      <c r="GM17" s="25">
        <v>764.48557040734067</v>
      </c>
      <c r="GN17" s="25">
        <v>746.94770474510506</v>
      </c>
      <c r="GO17" s="25">
        <v>752.97471943761707</v>
      </c>
      <c r="GP17" s="25">
        <v>778.01939839352383</v>
      </c>
      <c r="GQ17" s="25">
        <v>803.92343330694291</v>
      </c>
      <c r="GR17" s="25">
        <v>852.82150569764099</v>
      </c>
      <c r="GS17" s="25">
        <v>833.50073965113984</v>
      </c>
    </row>
    <row r="18" spans="2:201"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row>
    <row r="19" spans="2:20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row>
    <row r="20" spans="2:20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row>
    <row r="21" spans="2:201"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910.63136535694366</v>
      </c>
      <c r="FP21" s="25">
        <v>793.86403806071519</v>
      </c>
      <c r="FQ21" s="25">
        <v>855.07433822078269</v>
      </c>
      <c r="FR21" s="25">
        <v>974.86717818648356</v>
      </c>
      <c r="FS21" s="25">
        <v>1127.0179423159516</v>
      </c>
      <c r="FT21" s="25">
        <v>1036.1619982545844</v>
      </c>
      <c r="FU21" s="25">
        <v>992.9802430329504</v>
      </c>
      <c r="FV21" s="25">
        <v>1007.8952123141778</v>
      </c>
      <c r="FW21" s="25">
        <v>895.96707393223016</v>
      </c>
      <c r="FX21" s="25">
        <v>858.57245643655529</v>
      </c>
      <c r="FY21" s="25">
        <v>892.18643844494648</v>
      </c>
      <c r="FZ21" s="25">
        <v>1081.9012331361394</v>
      </c>
      <c r="GA21" s="25">
        <v>814.05624486640636</v>
      </c>
      <c r="GB21" s="25">
        <v>738.50482020399613</v>
      </c>
      <c r="GC21" s="25">
        <v>1038.4674904109627</v>
      </c>
      <c r="GD21" s="25">
        <v>1035.5560542766314</v>
      </c>
      <c r="GE21" s="25">
        <v>1003.9100651697311</v>
      </c>
      <c r="GF21" s="25">
        <v>986.70637178640925</v>
      </c>
      <c r="GG21" s="25">
        <v>990.8253175707589</v>
      </c>
      <c r="GH21" s="25">
        <v>966.77140554527045</v>
      </c>
      <c r="GI21" s="25">
        <v>962.95856314309208</v>
      </c>
      <c r="GJ21" s="25">
        <v>1028.3003685972988</v>
      </c>
      <c r="GK21" s="25">
        <v>1114.0361120723585</v>
      </c>
      <c r="GL21" s="25">
        <v>1065.2470464674034</v>
      </c>
      <c r="GM21" s="25">
        <v>1061.0996637163496</v>
      </c>
      <c r="GN21" s="25">
        <v>1049.4732922884973</v>
      </c>
      <c r="GO21" s="25">
        <v>1045.4705885847548</v>
      </c>
      <c r="GP21" s="25">
        <v>1081.3523271159984</v>
      </c>
      <c r="GQ21" s="25">
        <v>1164.5156543097464</v>
      </c>
      <c r="GR21" s="25">
        <v>1202.6078006191608</v>
      </c>
      <c r="GS21" s="25">
        <v>1068.139258201802</v>
      </c>
    </row>
    <row r="22" spans="2:201"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152.32114967377879</v>
      </c>
      <c r="FP22" s="25">
        <v>144.4604671234473</v>
      </c>
      <c r="FQ22" s="25">
        <v>153.66613561362658</v>
      </c>
      <c r="FR22" s="25">
        <v>147.9767081813059</v>
      </c>
      <c r="FS22" s="25">
        <v>139.58132775682725</v>
      </c>
      <c r="FT22" s="25">
        <v>142.22539317629418</v>
      </c>
      <c r="FU22" s="25">
        <v>132.66139174764703</v>
      </c>
      <c r="FV22" s="25">
        <v>137.90372114650765</v>
      </c>
      <c r="FW22" s="25">
        <v>142.86325047546231</v>
      </c>
      <c r="FX22" s="25">
        <v>132.51521507160885</v>
      </c>
      <c r="FY22" s="25">
        <v>132.28405799004409</v>
      </c>
      <c r="FZ22" s="25">
        <v>135.79123492992014</v>
      </c>
      <c r="GA22" s="25">
        <v>140.68288515824173</v>
      </c>
      <c r="GB22" s="25">
        <v>139.16353002813347</v>
      </c>
      <c r="GC22" s="25">
        <v>143.34404089392848</v>
      </c>
      <c r="GD22" s="25">
        <v>152.95680711732282</v>
      </c>
      <c r="GE22" s="25">
        <v>146.00498197821238</v>
      </c>
      <c r="GF22" s="25">
        <v>152.82311689264515</v>
      </c>
      <c r="GG22" s="25">
        <v>145.22553275563831</v>
      </c>
      <c r="GH22" s="25">
        <v>124.52617947514599</v>
      </c>
      <c r="GI22" s="25">
        <v>125.70684016685999</v>
      </c>
      <c r="GJ22" s="25">
        <v>129.12520225026293</v>
      </c>
      <c r="GK22" s="25">
        <v>137.4920367870634</v>
      </c>
      <c r="GL22" s="25">
        <v>141.73094617160376</v>
      </c>
      <c r="GM22" s="25">
        <v>118.36530940596037</v>
      </c>
      <c r="GN22" s="25">
        <v>113.49354684603294</v>
      </c>
      <c r="GO22" s="25">
        <v>108.47378846061942</v>
      </c>
      <c r="GP22" s="25">
        <v>102.83322720231401</v>
      </c>
      <c r="GQ22" s="25">
        <v>111.98613414532198</v>
      </c>
      <c r="GR22" s="25">
        <v>116.58745417292333</v>
      </c>
      <c r="GS22" s="25">
        <v>117.68636886651595</v>
      </c>
    </row>
    <row r="23" spans="2:201"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row>
    <row r="24" spans="2:20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48.642591587928898</v>
      </c>
      <c r="FP24" s="25">
        <v>48.595084510400497</v>
      </c>
      <c r="FQ24" s="25">
        <v>49.002212703973463</v>
      </c>
      <c r="FR24" s="25">
        <v>44.597158088968115</v>
      </c>
      <c r="FS24" s="25">
        <v>44.845004305605926</v>
      </c>
      <c r="FT24" s="25">
        <v>45.452337245907792</v>
      </c>
      <c r="FU24" s="25">
        <v>44.573984462440727</v>
      </c>
      <c r="FV24" s="25">
        <v>45.706827687706081</v>
      </c>
      <c r="FW24" s="25">
        <v>44.659337633540382</v>
      </c>
      <c r="FX24" s="25">
        <v>54.138380336454823</v>
      </c>
      <c r="FY24" s="25">
        <v>54.223595162103194</v>
      </c>
      <c r="FZ24" s="25">
        <v>48.110037977335487</v>
      </c>
      <c r="GA24" s="25">
        <v>48.047510813872115</v>
      </c>
      <c r="GB24" s="25">
        <v>48.317862000359263</v>
      </c>
      <c r="GC24" s="25">
        <v>48.430863334242076</v>
      </c>
      <c r="GD24" s="25">
        <v>48.503164026830326</v>
      </c>
      <c r="GE24" s="25">
        <v>45.994123765469759</v>
      </c>
      <c r="GF24" s="25">
        <v>45.533646338186486</v>
      </c>
      <c r="GG24" s="25">
        <v>40.517199056624008</v>
      </c>
      <c r="GH24" s="25">
        <v>40.347124546447773</v>
      </c>
      <c r="GI24" s="25">
        <v>39.912351614801409</v>
      </c>
      <c r="GJ24" s="25">
        <v>36.93952030337249</v>
      </c>
      <c r="GK24" s="25">
        <v>37.467048858117366</v>
      </c>
      <c r="GL24" s="25">
        <v>33.900571951621167</v>
      </c>
      <c r="GM24" s="25">
        <v>34.154465100004884</v>
      </c>
      <c r="GN24" s="25">
        <v>19.002022537463098</v>
      </c>
      <c r="GO24" s="25">
        <v>19.170554546252191</v>
      </c>
      <c r="GP24" s="25">
        <v>25.265018925335507</v>
      </c>
      <c r="GQ24" s="25">
        <v>24.941141063882473</v>
      </c>
      <c r="GR24" s="25">
        <v>24.79890057309203</v>
      </c>
      <c r="GS24" s="25">
        <v>24.632560691470097</v>
      </c>
    </row>
    <row r="25" spans="2:20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row>
    <row r="26" spans="2:20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row>
    <row r="27" spans="2:201"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6.9396873052121126</v>
      </c>
      <c r="FP27" s="25">
        <v>6.9515462104936372</v>
      </c>
      <c r="FQ27" s="25">
        <v>21.090047621078881</v>
      </c>
      <c r="FR27" s="25">
        <v>6.906101046716338</v>
      </c>
      <c r="FS27" s="25">
        <v>7.058439615152138</v>
      </c>
      <c r="FT27" s="25">
        <v>7.2596303885227567</v>
      </c>
      <c r="FU27" s="25">
        <v>7.71565754116234</v>
      </c>
      <c r="FV27" s="25">
        <v>8.8064628879583609</v>
      </c>
      <c r="FW27" s="25">
        <v>5.498524844720496</v>
      </c>
      <c r="FX27" s="25">
        <v>11.614819867752368</v>
      </c>
      <c r="FY27" s="25">
        <v>12.012138760617464</v>
      </c>
      <c r="FZ27" s="25">
        <v>12.56427242497956</v>
      </c>
      <c r="GA27" s="25">
        <v>11.818207935571946</v>
      </c>
      <c r="GB27" s="25">
        <v>12.097627692881462</v>
      </c>
      <c r="GC27" s="25">
        <v>11.777360463977359</v>
      </c>
      <c r="GD27" s="25">
        <v>10.301350950234218</v>
      </c>
      <c r="GE27" s="25">
        <v>11.300615684385125</v>
      </c>
      <c r="GF27" s="25">
        <v>11.894692822548787</v>
      </c>
      <c r="GG27" s="25">
        <v>13.3050343008357</v>
      </c>
      <c r="GH27" s="25">
        <v>17.341569680810281</v>
      </c>
      <c r="GI27" s="25">
        <v>16.597829829759579</v>
      </c>
      <c r="GJ27" s="25">
        <v>17.50695413988289</v>
      </c>
      <c r="GK27" s="25">
        <v>24.225466915831518</v>
      </c>
      <c r="GL27" s="25">
        <v>23.600617481003859</v>
      </c>
      <c r="GM27" s="25">
        <v>39.235297653583153</v>
      </c>
      <c r="GN27" s="25">
        <v>39.401880073656429</v>
      </c>
      <c r="GO27" s="25">
        <v>39.989037852987643</v>
      </c>
      <c r="GP27" s="25">
        <v>40.280244550034453</v>
      </c>
      <c r="GQ27" s="25">
        <v>41.877843729669635</v>
      </c>
      <c r="GR27" s="25">
        <v>40.295548657386149</v>
      </c>
      <c r="GS27" s="25">
        <v>39.480380129820233</v>
      </c>
    </row>
    <row r="28" spans="2:20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row>
    <row r="29" spans="2:201"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row>
    <row r="30" spans="2:201"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706.32490750089391</v>
      </c>
      <c r="FP30" s="25">
        <v>692.46700936514287</v>
      </c>
      <c r="FQ30" s="25">
        <v>664.00063943829559</v>
      </c>
      <c r="FR30" s="25">
        <v>607.52170752850782</v>
      </c>
      <c r="FS30" s="25">
        <v>629.26885953241924</v>
      </c>
      <c r="FT30" s="25">
        <v>626.40153698106224</v>
      </c>
      <c r="FU30" s="25">
        <v>609.04326858687853</v>
      </c>
      <c r="FV30" s="25">
        <v>622.46258888461909</v>
      </c>
      <c r="FW30" s="25">
        <v>645.51446471606027</v>
      </c>
      <c r="FX30" s="25">
        <v>609.36590301354624</v>
      </c>
      <c r="FY30" s="25">
        <v>776.42077237965907</v>
      </c>
      <c r="FZ30" s="25">
        <v>795.83701008994092</v>
      </c>
      <c r="GA30" s="25">
        <v>782.91652426843882</v>
      </c>
      <c r="GB30" s="25">
        <v>753.39391008268785</v>
      </c>
      <c r="GC30" s="25">
        <v>779.29957709028383</v>
      </c>
      <c r="GD30" s="25">
        <v>779.17990476060584</v>
      </c>
      <c r="GE30" s="25">
        <v>829.3364355207741</v>
      </c>
      <c r="GF30" s="25">
        <v>830.49629229460822</v>
      </c>
      <c r="GG30" s="25">
        <v>811.54826937381392</v>
      </c>
      <c r="GH30" s="25">
        <v>790.49918739580016</v>
      </c>
      <c r="GI30" s="25">
        <v>793.68563152969512</v>
      </c>
      <c r="GJ30" s="25">
        <v>834.20998698101721</v>
      </c>
      <c r="GK30" s="25">
        <v>837.15427709809978</v>
      </c>
      <c r="GL30" s="25">
        <v>815.68216572866015</v>
      </c>
      <c r="GM30" s="25">
        <v>865.34473813236275</v>
      </c>
      <c r="GN30" s="25">
        <v>855.33405052444675</v>
      </c>
      <c r="GO30" s="25">
        <v>812.58002039456164</v>
      </c>
      <c r="GP30" s="25">
        <v>866.85027408824476</v>
      </c>
      <c r="GQ30" s="25">
        <v>859.2776964651938</v>
      </c>
      <c r="GR30" s="25">
        <v>793.97140971500278</v>
      </c>
      <c r="GS30" s="25">
        <v>830.40260287811168</v>
      </c>
    </row>
    <row r="31" spans="2:201"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row>
    <row r="32" spans="2:20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row>
    <row r="33" spans="2:201"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6465.8422481870275</v>
      </c>
      <c r="FP33" s="26">
        <f t="shared" si="0"/>
        <v>6534.5380347897189</v>
      </c>
      <c r="FQ33" s="26">
        <f t="shared" si="0"/>
        <v>6550.9961737817348</v>
      </c>
      <c r="FR33" s="26">
        <f t="shared" si="0"/>
        <v>6538.0278358951155</v>
      </c>
      <c r="FS33" s="26">
        <f t="shared" si="0"/>
        <v>7021.2183861532758</v>
      </c>
      <c r="FT33" s="26">
        <f t="shared" si="0"/>
        <v>6740.9220296395042</v>
      </c>
      <c r="FU33" s="26">
        <f t="shared" ref="FU33:FW33" si="1">SUM(FU7:FU32)</f>
        <v>6595.6441014159218</v>
      </c>
      <c r="FV33" s="26">
        <f t="shared" ref="FV33:FX33" si="2">SUM(FV7:FV32)</f>
        <v>6674.4685903480422</v>
      </c>
      <c r="FW33" s="26">
        <f t="shared" si="1"/>
        <v>6481.4933543860698</v>
      </c>
      <c r="FX33" s="26">
        <f t="shared" si="2"/>
        <v>6229.9709767127242</v>
      </c>
      <c r="FY33" s="26">
        <f t="shared" ref="FY33:GA33" si="3">SUM(FY7:FY32)</f>
        <v>6437.3335254717604</v>
      </c>
      <c r="FZ33" s="26">
        <f t="shared" si="3"/>
        <v>6562.7375201614204</v>
      </c>
      <c r="GA33" s="26">
        <f t="shared" si="3"/>
        <v>6248.0060997312848</v>
      </c>
      <c r="GB33" s="26">
        <f t="shared" ref="GB33:GD33" si="4">SUM(GB7:GB32)</f>
        <v>6101.660847508916</v>
      </c>
      <c r="GC33" s="26">
        <f t="shared" si="4"/>
        <v>6352.4350821093431</v>
      </c>
      <c r="GD33" s="26">
        <f t="shared" si="4"/>
        <v>6570.0990749950797</v>
      </c>
      <c r="GE33" s="26">
        <f t="shared" ref="GE33:GF33" si="5">SUM(GE7:GE32)</f>
        <v>6731.5296938614756</v>
      </c>
      <c r="GF33" s="26">
        <f t="shared" si="5"/>
        <v>6821.2872059943993</v>
      </c>
      <c r="GG33" s="26">
        <f t="shared" ref="GG33:GI33" si="6">SUM(GG7:GG32)</f>
        <v>6866.9910464551203</v>
      </c>
      <c r="GH33" s="26">
        <f t="shared" si="6"/>
        <v>6615.5700816373155</v>
      </c>
      <c r="GI33" s="26">
        <f t="shared" si="6"/>
        <v>6524.6952354321247</v>
      </c>
      <c r="GJ33" s="26">
        <f t="shared" ref="GJ33:GK33" si="7">SUM(GJ7:GJ32)</f>
        <v>6925.9735915708698</v>
      </c>
      <c r="GK33" s="26">
        <f t="shared" si="7"/>
        <v>7040.95664295198</v>
      </c>
      <c r="GL33" s="26">
        <f t="shared" ref="GL33:GN33" si="8">SUM(GL7:GL32)</f>
        <v>6577.0407850820275</v>
      </c>
      <c r="GM33" s="26">
        <f t="shared" si="8"/>
        <v>6594.493117195645</v>
      </c>
      <c r="GN33" s="26">
        <f t="shared" si="8"/>
        <v>6605.046592807832</v>
      </c>
      <c r="GO33" s="26">
        <f t="shared" ref="GO33:GP33" si="9">SUM(GO7:GO32)</f>
        <v>6750.0602386202318</v>
      </c>
      <c r="GP33" s="26">
        <f t="shared" si="9"/>
        <v>7027.8354273932973</v>
      </c>
      <c r="GQ33" s="26">
        <f t="shared" ref="GQ33:GR33" si="10">SUM(GQ7:GQ32)</f>
        <v>7189.7519943858542</v>
      </c>
      <c r="GR33" s="26">
        <f t="shared" si="10"/>
        <v>7258.6452622793968</v>
      </c>
      <c r="GS33" s="26">
        <f t="shared" ref="GS33" si="11">SUM(GS7:GS32)</f>
        <v>7123.6395335149527</v>
      </c>
    </row>
    <row r="34" spans="2:201" ht="2.1" customHeight="1"/>
    <row r="35" spans="2:201">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201" ht="27">
      <c r="B38" s="44" t="s">
        <v>100</v>
      </c>
    </row>
    <row r="40" spans="2:201">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S40"/>
  <sheetViews>
    <sheetView tabSelected="1" zoomScaleNormal="100" workbookViewId="0">
      <pane xSplit="2" ySplit="6" topLeftCell="GA7" activePane="bottomRight" state="frozenSplit"/>
      <selection activeCell="GA45" sqref="GA45"/>
      <selection pane="topRight" activeCell="GA45" sqref="GA45"/>
      <selection pane="bottomLeft" activeCell="GA45" sqref="GA45"/>
      <selection pane="bottomRight" activeCell="GJ37" sqref="GJ37"/>
    </sheetView>
  </sheetViews>
  <sheetFormatPr baseColWidth="10" defaultColWidth="11.42578125" defaultRowHeight="12.75"/>
  <cols>
    <col min="1" max="1" width="12.5703125" style="2" bestFit="1" customWidth="1"/>
    <col min="2" max="2" width="30.7109375" style="2" customWidth="1"/>
    <col min="3" max="166" width="9.7109375" style="2" customWidth="1"/>
    <col min="167" max="186" width="10.85546875" style="2" customWidth="1"/>
    <col min="187" max="188" width="9.7109375" style="2" bestFit="1" customWidth="1"/>
    <col min="189" max="189" width="10.42578125" style="2" bestFit="1" customWidth="1"/>
    <col min="190" max="190" width="9.7109375" style="2" bestFit="1" customWidth="1"/>
    <col min="191" max="194" width="10" style="2" customWidth="1"/>
    <col min="195" max="196" width="10.42578125" style="2" bestFit="1" customWidth="1"/>
    <col min="197" max="197" width="9.42578125" style="2" bestFit="1" customWidth="1"/>
    <col min="198" max="198" width="10.42578125" style="2" bestFit="1" customWidth="1"/>
    <col min="199" max="199" width="10" style="2" customWidth="1"/>
    <col min="200" max="200" width="10.42578125" style="2" bestFit="1" customWidth="1"/>
    <col min="201" max="201" width="10" style="2" customWidth="1"/>
    <col min="202" max="16384" width="11.42578125" style="2"/>
  </cols>
  <sheetData>
    <row r="1" spans="1:201">
      <c r="A1" s="23"/>
      <c r="B1" s="4"/>
    </row>
    <row r="2" spans="1:201"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201"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20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201"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20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row>
    <row r="7" spans="1:201"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c r="GR7" s="15">
        <f>IFERROR('1_02'!GR7+'1_03'!GR7+'1_04'!GR7+'1_05'!GR7,"ND")</f>
        <v>9052700.4716500007</v>
      </c>
      <c r="GS7" s="15">
        <f>IFERROR('1_02'!GS7+'1_03'!GS7+'1_04'!GS7+'1_05'!GS7,"ND")</f>
        <v>9102661.0393950008</v>
      </c>
    </row>
    <row r="8" spans="1:20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c r="GR8" s="15">
        <f>IFERROR('1_02'!GR8+'1_03'!GR8+'1_04'!GR8+'1_05'!GR8,"ND")</f>
        <v>2593870.8715710002</v>
      </c>
      <c r="GS8" s="15">
        <f>IFERROR('1_02'!GS8+'1_03'!GS8+'1_04'!GS8+'1_05'!GS8,"ND")</f>
        <v>2686352.3245760002</v>
      </c>
    </row>
    <row r="9" spans="1:201"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c r="GR9" s="15">
        <f>IFERROR('1_02'!GR9+'1_03'!GR9+'1_04'!GR9+'1_05'!GR9,"ND")</f>
        <v>4854093.0905450005</v>
      </c>
      <c r="GS9" s="15">
        <f>IFERROR('1_02'!GS9+'1_03'!GS9+'1_04'!GS9+'1_05'!GS9,"ND")</f>
        <v>4886698.9688549992</v>
      </c>
    </row>
    <row r="10" spans="1:201"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c r="GR10" s="15">
        <f>IFERROR('1_02'!GR10+'1_03'!GR10+'1_04'!GR10+'1_05'!GR10,"ND")</f>
        <v>41108195.815403998</v>
      </c>
      <c r="GS10" s="15">
        <f>IFERROR('1_02'!GS10+'1_03'!GS10+'1_04'!GS10+'1_05'!GS10,"ND")</f>
        <v>41246275.664168999</v>
      </c>
    </row>
    <row r="11" spans="1:201"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c r="GR11" s="15">
        <f>IFERROR('1_02'!GR11+'1_03'!GR11+'1_04'!GR11+'1_05'!GR11,"ND")</f>
        <v>35698153.152151003</v>
      </c>
      <c r="GS11" s="15">
        <f>IFERROR('1_02'!GS11+'1_03'!GS11+'1_04'!GS11+'1_05'!GS11,"ND")</f>
        <v>35328780.797504</v>
      </c>
    </row>
    <row r="12" spans="1:201"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c r="GR12" s="15" t="str">
        <f>IFERROR('1_02'!GR12+'1_03'!GR12+'1_04'!GR12+'1_05'!GR12,"ND")</f>
        <v>ND</v>
      </c>
      <c r="GS12" s="15" t="str">
        <f>IFERROR('1_02'!GS12+'1_03'!GS12+'1_04'!GS12+'1_05'!GS12,"ND")</f>
        <v>ND</v>
      </c>
    </row>
    <row r="13" spans="1:201"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c r="GR13" s="48">
        <f>IFERROR('1_02'!GR13+'1_03'!GR13+'1_04'!GR13+'1_05'!GR13,"ND")</f>
        <v>36144620.372780994</v>
      </c>
      <c r="GS13" s="48">
        <f>IFERROR('1_02'!GS13+'1_03'!GS13+'1_04'!GS13+'1_05'!GS13,"ND")</f>
        <v>35966295.506302997</v>
      </c>
    </row>
    <row r="14" spans="1:201"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c r="GR14" s="15" t="str">
        <f>IFERROR('1_02'!GR14+'1_03'!GR14+'1_04'!GR14+'1_05'!GR14,"ND")</f>
        <v>ND</v>
      </c>
      <c r="GS14" s="15" t="str">
        <f>IFERROR('1_02'!GS14+'1_03'!GS14+'1_04'!GS14+'1_05'!GS14,"ND")</f>
        <v>ND</v>
      </c>
    </row>
    <row r="15" spans="1:201"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c r="GR15" s="15">
        <f>IFERROR('1_02'!GR15+'1_03'!GR15+'1_04'!GR15+'1_05'!GR15,"ND")</f>
        <v>1359216.1360940002</v>
      </c>
      <c r="GS15" s="15">
        <f>IFERROR('1_02'!GS15+'1_03'!GS15+'1_04'!GS15+'1_05'!GS15,"ND")</f>
        <v>1352153.307514</v>
      </c>
    </row>
    <row r="16" spans="1:201"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c r="GR16" s="15">
        <f>IFERROR('1_02'!GR16+'1_03'!GR16+'1_04'!GR16+'1_05'!GR16,"ND")</f>
        <v>3190506.8241659999</v>
      </c>
      <c r="GS16" s="15">
        <f>IFERROR('1_02'!GS16+'1_03'!GS16+'1_04'!GS16+'1_05'!GS16,"ND")</f>
        <v>3272608.6510130004</v>
      </c>
    </row>
    <row r="17" spans="2:201"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c r="GR17" s="15">
        <f>IFERROR('1_02'!GR17+'1_03'!GR17+'1_04'!GR17+'1_05'!GR17,"ND")</f>
        <v>23733714.791791998</v>
      </c>
      <c r="GS17" s="15">
        <f>IFERROR('1_02'!GS17+'1_03'!GS17+'1_04'!GS17+'1_05'!GS17,"ND")</f>
        <v>23582216.927136999</v>
      </c>
    </row>
    <row r="18" spans="2:201"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c r="GR18" s="15" t="str">
        <f>IFERROR('1_02'!GR18+'1_03'!GR18+'1_04'!GR18+'1_05'!GR18,"ND")</f>
        <v>ND</v>
      </c>
      <c r="GS18" s="15" t="str">
        <f>IFERROR('1_02'!GS18+'1_03'!GS18+'1_04'!GS18+'1_05'!GS18,"ND")</f>
        <v>ND</v>
      </c>
    </row>
    <row r="19" spans="2:201"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c r="GR19" s="15" t="str">
        <f>IFERROR('1_02'!GR19+'1_03'!GR19+'1_04'!GR19+'1_05'!GR19,"ND")</f>
        <v>ND</v>
      </c>
      <c r="GS19" s="15" t="str">
        <f>IFERROR('1_02'!GS19+'1_03'!GS19+'1_04'!GS19+'1_05'!GS19,"ND")</f>
        <v>ND</v>
      </c>
    </row>
    <row r="20" spans="2:201"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c r="GR20" s="15">
        <f>IFERROR('1_02'!GR20+'1_03'!GR20+'1_04'!GR20+'1_05'!GR20,"ND")</f>
        <v>79313.522538999998</v>
      </c>
      <c r="GS20" s="15">
        <f>IFERROR('1_02'!GS20+'1_03'!GS20+'1_04'!GS20+'1_05'!GS20,"ND")</f>
        <v>79289.500356999997</v>
      </c>
    </row>
    <row r="21" spans="2:201"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c r="GR21" s="15">
        <f>IFERROR('1_02'!GR21+'1_03'!GR21+'1_04'!GR21+'1_05'!GR21,"ND")</f>
        <v>42819965.888246998</v>
      </c>
      <c r="GS21" s="15">
        <f>IFERROR('1_02'!GS21+'1_03'!GS21+'1_04'!GS21+'1_05'!GS21,"ND")</f>
        <v>42733398.448516995</v>
      </c>
    </row>
    <row r="22" spans="2:201"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c r="GR22" s="15">
        <f>IFERROR('1_02'!GR22+'1_03'!GR22+'1_04'!GR22+'1_05'!GR22,"ND")</f>
        <v>7652789.7355969995</v>
      </c>
      <c r="GS22" s="15">
        <f>IFERROR('1_02'!GS22+'1_03'!GS22+'1_04'!GS22+'1_05'!GS22,"ND")</f>
        <v>7645664.7749260003</v>
      </c>
    </row>
    <row r="23" spans="2:201"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c r="GR23" s="15" t="str">
        <f>IFERROR('1_02'!GR23+'1_03'!GR23+'1_04'!GR23+'1_05'!GR23,"ND")</f>
        <v>ND</v>
      </c>
      <c r="GS23" s="15" t="str">
        <f>IFERROR('1_02'!GS23+'1_03'!GS23+'1_04'!GS23+'1_05'!GS23,"ND")</f>
        <v>ND</v>
      </c>
    </row>
    <row r="24" spans="2:201"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c r="GR24" s="15">
        <f>IFERROR('1_02'!GR24+'1_03'!GR24+'1_04'!GR24+'1_05'!GR24,"ND")</f>
        <v>232164.140181</v>
      </c>
      <c r="GS24" s="15">
        <f>IFERROR('1_02'!GS24+'1_03'!GS24+'1_04'!GS24+'1_05'!GS24,"ND")</f>
        <v>220872.56983599998</v>
      </c>
    </row>
    <row r="25" spans="2:201"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c r="GR25" s="15" t="str">
        <f>IFERROR('1_02'!GR25+'1_03'!GR25+'1_04'!GR25+'1_05'!GR25,"ND")</f>
        <v>ND</v>
      </c>
      <c r="GS25" s="15" t="str">
        <f>IFERROR('1_02'!GS25+'1_03'!GS25+'1_04'!GS25+'1_05'!GS25,"ND")</f>
        <v>ND</v>
      </c>
    </row>
    <row r="26" spans="2:201"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c r="GR26" s="15" t="str">
        <f>IFERROR('1_02'!GR26+'1_03'!GR26+'1_04'!GR26+'1_05'!GR26,"ND")</f>
        <v>ND</v>
      </c>
      <c r="GS26" s="15" t="str">
        <f>IFERROR('1_02'!GS26+'1_03'!GS26+'1_04'!GS26+'1_05'!GS26,"ND")</f>
        <v>ND</v>
      </c>
    </row>
    <row r="27" spans="2:201"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c r="GR27" s="15">
        <f>IFERROR('1_02'!GR27+'1_03'!GR27+'1_04'!GR27+'1_05'!GR27,"ND")</f>
        <v>396040.71087000001</v>
      </c>
      <c r="GS27" s="15">
        <f>IFERROR('1_02'!GS27+'1_03'!GS27+'1_04'!GS27+'1_05'!GS27,"ND")</f>
        <v>380202.15700800001</v>
      </c>
    </row>
    <row r="28" spans="2:201"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c r="GR28" s="15">
        <f>IFERROR('1_02'!GR28+'1_03'!GR28+'1_04'!GR28+'1_05'!GR28,"ND")</f>
        <v>9188.0645430000004</v>
      </c>
      <c r="GS28" s="15">
        <f>IFERROR('1_02'!GS28+'1_03'!GS28+'1_04'!GS28+'1_05'!GS28,"ND")</f>
        <v>3549.3515950000001</v>
      </c>
    </row>
    <row r="29" spans="2:201"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c r="GR29" s="15" t="str">
        <f>IFERROR('1_02'!GR29+'1_03'!GR29+'1_04'!GR29+'1_05'!GR29,"ND")</f>
        <v>ND</v>
      </c>
      <c r="GS29" s="15" t="str">
        <f>IFERROR('1_02'!GS29+'1_03'!GS29+'1_04'!GS29+'1_05'!GS29,"ND")</f>
        <v>ND</v>
      </c>
    </row>
    <row r="30" spans="2:201"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c r="GR30" s="15">
        <f>IFERROR('1_02'!GR30+'1_03'!GR30+'1_04'!GR30+'1_05'!GR30,"ND")</f>
        <v>32548478.649008002</v>
      </c>
      <c r="GS30" s="15">
        <f>IFERROR('1_02'!GS30+'1_03'!GS30+'1_04'!GS30+'1_05'!GS30,"ND")</f>
        <v>32214520.124596998</v>
      </c>
    </row>
    <row r="31" spans="2:201"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c r="GR31" s="15" t="str">
        <f>IFERROR('1_02'!GR31+'1_03'!GR31+'1_04'!GR31+'1_05'!GR31,"ND")</f>
        <v>ND</v>
      </c>
      <c r="GS31" s="15" t="str">
        <f>IFERROR('1_02'!GS31+'1_03'!GS31+'1_04'!GS31+'1_05'!GS31,"ND")</f>
        <v>ND</v>
      </c>
    </row>
    <row r="32" spans="2:201"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c r="GR32" s="15">
        <f>IFERROR('1_02'!GR32+'1_03'!GR32+'1_04'!GR32+'1_05'!GR32,"ND")</f>
        <v>8100.0929779999997</v>
      </c>
      <c r="GS32" s="15">
        <f>IFERROR('1_02'!GS32+'1_03'!GS32+'1_04'!GS32+'1_05'!GS32,"ND")</f>
        <v>7993.5961109999998</v>
      </c>
    </row>
    <row r="33" spans="2:201"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c r="GR33" s="16">
        <f>IFERROR('1_02'!GR33+'1_03'!GR33+'1_04'!GR33+'1_05'!GR33,"ND")</f>
        <v>241481112.33011699</v>
      </c>
      <c r="GS33" s="16">
        <f>IFERROR('1_02'!GS33+'1_03'!GS33+'1_04'!GS33+'1_05'!GS33,"ND")</f>
        <v>240709533.70941302</v>
      </c>
    </row>
    <row r="34" spans="2:201" s="14" customFormat="1" ht="4.5" customHeight="1">
      <c r="DJ34" s="14">
        <v>149268994.252615</v>
      </c>
    </row>
    <row r="35" spans="2:201" s="14" customFormat="1" ht="9">
      <c r="B35" s="51"/>
      <c r="N35" s="17"/>
      <c r="Z35" s="17"/>
      <c r="AL35" s="17"/>
      <c r="AX35" s="17"/>
      <c r="BJ35" s="17"/>
      <c r="BV35" s="17"/>
      <c r="EZ35" s="77"/>
      <c r="FA35" s="77"/>
    </row>
    <row r="36" spans="2:20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1" ht="27">
      <c r="B38" s="44" t="s">
        <v>100</v>
      </c>
    </row>
    <row r="40" spans="2:201">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S39"/>
  <sheetViews>
    <sheetView zoomScaleNormal="100" workbookViewId="0">
      <pane xSplit="2" ySplit="6" topLeftCell="FY7" activePane="bottomRight" state="frozenSplit"/>
      <selection activeCell="GQ1" sqref="GQ1:GS1048576"/>
      <selection pane="topRight" activeCell="GQ1" sqref="GQ1:GS1048576"/>
      <selection pane="bottomLeft" activeCell="GQ1" sqref="GQ1:GS1048576"/>
      <selection pane="bottomRight" activeCell="GQ1" sqref="GQ1:GS1048576"/>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201" width="10.85546875" style="14" customWidth="1"/>
    <col min="202" max="16384" width="11.42578125" style="14"/>
  </cols>
  <sheetData>
    <row r="1" spans="1:20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1"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1"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1"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row>
    <row r="7" spans="1:201"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c r="GP7" s="15">
        <v>6311369.0445280001</v>
      </c>
      <c r="GQ7" s="15">
        <v>6256700.4203690002</v>
      </c>
      <c r="GR7" s="15">
        <v>6451617.2511710003</v>
      </c>
      <c r="GS7" s="15">
        <v>6502984.1281120004</v>
      </c>
    </row>
    <row r="8" spans="1:20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c r="GP8" s="15">
        <v>2302630.9837310002</v>
      </c>
      <c r="GQ8" s="15">
        <v>2425951.0666479999</v>
      </c>
      <c r="GR8" s="15">
        <v>2593870.8715710002</v>
      </c>
      <c r="GS8" s="15">
        <v>2686352.3245760002</v>
      </c>
    </row>
    <row r="9" spans="1:201"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c r="GP9" s="15">
        <v>2962939.0392089998</v>
      </c>
      <c r="GQ9" s="15">
        <v>2912310.6855620001</v>
      </c>
      <c r="GR9" s="15">
        <v>2959450.6124049998</v>
      </c>
      <c r="GS9" s="15">
        <v>2963064.3136789999</v>
      </c>
    </row>
    <row r="10" spans="1:201"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c r="GP10" s="15">
        <v>21459363.866215002</v>
      </c>
      <c r="GQ10" s="15">
        <v>21116772.890214998</v>
      </c>
      <c r="GR10" s="15">
        <v>21167511.281440999</v>
      </c>
      <c r="GS10" s="15">
        <v>21240335.996004</v>
      </c>
    </row>
    <row r="11" spans="1:201"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c r="GP11" s="15">
        <v>19479810.411945</v>
      </c>
      <c r="GQ11" s="15">
        <v>19429604.510529</v>
      </c>
      <c r="GR11" s="15">
        <v>19636129.091499001</v>
      </c>
      <c r="GS11" s="15">
        <v>19257505.875767</v>
      </c>
    </row>
    <row r="12" spans="1:201"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c r="GP12" s="15" t="s">
        <v>65</v>
      </c>
      <c r="GQ12" s="15" t="s">
        <v>65</v>
      </c>
      <c r="GR12" s="15" t="s">
        <v>65</v>
      </c>
      <c r="GS12" s="15" t="s">
        <v>65</v>
      </c>
    </row>
    <row r="13" spans="1:201"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c r="GO13" s="48">
        <v>16403888.184912</v>
      </c>
      <c r="GP13" s="48">
        <v>16440603.950193999</v>
      </c>
      <c r="GQ13" s="48">
        <v>16243369.135598</v>
      </c>
      <c r="GR13" s="48">
        <v>16155006.181255</v>
      </c>
      <c r="GS13" s="48">
        <v>15946002.975663999</v>
      </c>
    </row>
    <row r="14" spans="1:201"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c r="GP14" s="15" t="s">
        <v>65</v>
      </c>
      <c r="GQ14" s="15" t="s">
        <v>65</v>
      </c>
      <c r="GR14" s="15" t="s">
        <v>65</v>
      </c>
      <c r="GS14" s="15" t="s">
        <v>65</v>
      </c>
    </row>
    <row r="15" spans="1:201"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c r="GP15" s="15">
        <v>25835.121494999999</v>
      </c>
      <c r="GQ15" s="15">
        <v>25724.898283999999</v>
      </c>
      <c r="GR15" s="15">
        <v>25598.777429000002</v>
      </c>
      <c r="GS15" s="15">
        <v>25115.234812999999</v>
      </c>
    </row>
    <row r="16" spans="1:201"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c r="GP16" s="15">
        <v>2853243.2004760001</v>
      </c>
      <c r="GQ16" s="15">
        <v>2868981.2084849998</v>
      </c>
      <c r="GR16" s="15">
        <v>2890586.8272020002</v>
      </c>
      <c r="GS16" s="15">
        <v>2955381.3077580002</v>
      </c>
    </row>
    <row r="17" spans="2:201"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c r="GP17" s="15">
        <v>12862776.036832999</v>
      </c>
      <c r="GQ17" s="15">
        <v>12566012.225421</v>
      </c>
      <c r="GR17" s="15">
        <v>12624200.477456</v>
      </c>
      <c r="GS17" s="15">
        <v>12468639.147815</v>
      </c>
    </row>
    <row r="18" spans="2:201"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c r="GP18" s="15" t="s">
        <v>65</v>
      </c>
      <c r="GQ18" s="15" t="s">
        <v>65</v>
      </c>
      <c r="GR18" s="15" t="s">
        <v>65</v>
      </c>
      <c r="GS18" s="15" t="s">
        <v>65</v>
      </c>
    </row>
    <row r="19" spans="2:20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c r="GP19" s="15" t="s">
        <v>65</v>
      </c>
      <c r="GQ19" s="15" t="s">
        <v>65</v>
      </c>
      <c r="GR19" s="15" t="s">
        <v>65</v>
      </c>
      <c r="GS19" s="15" t="s">
        <v>65</v>
      </c>
    </row>
    <row r="20" spans="2:201"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c r="GP20" s="15">
        <v>106.68968</v>
      </c>
      <c r="GQ20" s="15">
        <v>103.502691</v>
      </c>
      <c r="GR20" s="15">
        <v>94.191715000000002</v>
      </c>
      <c r="GS20" s="15">
        <v>92.083984999999998</v>
      </c>
    </row>
    <row r="21" spans="2:201"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c r="GP21" s="15">
        <v>18920675.440993</v>
      </c>
      <c r="GQ21" s="15">
        <v>18710088.822283</v>
      </c>
      <c r="GR21" s="15">
        <v>18311840.83289</v>
      </c>
      <c r="GS21" s="15">
        <v>18277038.563902002</v>
      </c>
    </row>
    <row r="22" spans="2:201"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c r="GP22" s="15">
        <v>5778505.6182570001</v>
      </c>
      <c r="GQ22" s="15">
        <v>5760370.2337119998</v>
      </c>
      <c r="GR22" s="15">
        <v>5741909.2929929998</v>
      </c>
      <c r="GS22" s="15">
        <v>5730982.5232870001</v>
      </c>
    </row>
    <row r="23" spans="2:201"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row>
    <row r="24" spans="2:20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c r="GP24" s="15">
        <v>257104.25782599999</v>
      </c>
      <c r="GQ24" s="15">
        <v>231313.615238</v>
      </c>
      <c r="GR24" s="15">
        <v>221823.75210799999</v>
      </c>
      <c r="GS24" s="15">
        <v>211640.27202199999</v>
      </c>
    </row>
    <row r="25" spans="2:20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row>
    <row r="26" spans="2:20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row>
    <row r="27" spans="2:201"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c r="GP27" s="15">
        <v>284135.76468800002</v>
      </c>
      <c r="GQ27" s="15">
        <v>312552.96167500003</v>
      </c>
      <c r="GR27" s="15">
        <v>357078.399867</v>
      </c>
      <c r="GS27" s="15">
        <v>342802.684824</v>
      </c>
    </row>
    <row r="28" spans="2:20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c r="GP28" s="15">
        <v>4446.8122990000002</v>
      </c>
      <c r="GQ28" s="15">
        <v>6316.4388939999999</v>
      </c>
      <c r="GR28" s="15">
        <v>9188.0645430000004</v>
      </c>
      <c r="GS28" s="15">
        <v>3549.3515950000001</v>
      </c>
    </row>
    <row r="29" spans="2:201"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c r="GP29" s="15" t="s">
        <v>65</v>
      </c>
      <c r="GQ29" s="15" t="s">
        <v>65</v>
      </c>
      <c r="GR29" s="15" t="s">
        <v>65</v>
      </c>
      <c r="GS29" s="15" t="s">
        <v>65</v>
      </c>
    </row>
    <row r="30" spans="2:201"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c r="GP30" s="15">
        <v>14904314.421074999</v>
      </c>
      <c r="GQ30" s="15">
        <v>14551667.737109</v>
      </c>
      <c r="GR30" s="15">
        <v>14637014.696427001</v>
      </c>
      <c r="GS30" s="15">
        <v>14423208.136024</v>
      </c>
    </row>
    <row r="31" spans="2:201"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c r="GP31" s="15" t="s">
        <v>65</v>
      </c>
      <c r="GQ31" s="15" t="s">
        <v>65</v>
      </c>
      <c r="GR31" s="15" t="s">
        <v>65</v>
      </c>
      <c r="GS31" s="15" t="s">
        <v>65</v>
      </c>
    </row>
    <row r="32" spans="2:20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c r="GP32" s="15">
        <v>8000.1993780000003</v>
      </c>
      <c r="GQ32" s="15">
        <v>8050.964978</v>
      </c>
      <c r="GR32" s="15">
        <v>8100.0929779999997</v>
      </c>
      <c r="GS32" s="15">
        <v>7993.5961109999998</v>
      </c>
    </row>
    <row r="33" spans="2:201"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c r="GQ33" s="16">
        <f t="shared" ref="GQ33:GR33" si="10">SUM(GQ7:GQ32)</f>
        <v>123425891.31769101</v>
      </c>
      <c r="GR33" s="16">
        <f t="shared" si="10"/>
        <v>123791020.69495</v>
      </c>
      <c r="GS33" s="16">
        <f t="shared" ref="GS33" si="11">SUM(GS7:GS32)</f>
        <v>123042688.51593801</v>
      </c>
    </row>
    <row r="34" spans="2:201" ht="2.1" customHeight="1">
      <c r="BP34" s="14"/>
      <c r="BQ34" s="14"/>
      <c r="BR34" s="14"/>
      <c r="BS34" s="14"/>
      <c r="BT34" s="14"/>
      <c r="BU34" s="14"/>
      <c r="BV34" s="14"/>
    </row>
    <row r="35" spans="2:20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1"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1" ht="27">
      <c r="B38" s="44" t="s">
        <v>100</v>
      </c>
    </row>
    <row r="39" spans="2:201"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S39"/>
  <sheetViews>
    <sheetView zoomScaleNormal="100" workbookViewId="0">
      <pane xSplit="2" ySplit="6" topLeftCell="GC7" activePane="bottomRight" state="frozenSplit"/>
      <selection activeCell="GQ1" sqref="GQ1:GS1048576"/>
      <selection pane="topRight" activeCell="GQ1" sqref="GQ1:GS1048576"/>
      <selection pane="bottomLeft" activeCell="GQ1" sqref="GQ1:GS1048576"/>
      <selection pane="bottomRight" activeCell="GQ1" sqref="GQ1:GS1048576"/>
    </sheetView>
  </sheetViews>
  <sheetFormatPr baseColWidth="10" defaultColWidth="11.42578125" defaultRowHeight="15"/>
  <cols>
    <col min="1" max="1" width="12.5703125" style="24" customWidth="1"/>
    <col min="2" max="2" width="28.7109375" style="24" customWidth="1"/>
    <col min="3" max="166" width="9.7109375" style="24" customWidth="1"/>
    <col min="167" max="201" width="10.85546875" style="24" customWidth="1"/>
    <col min="202" max="16384" width="11.42578125" style="24"/>
  </cols>
  <sheetData>
    <row r="1" spans="1:20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1"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1"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row>
    <row r="7" spans="1:201"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c r="GP7" s="25">
        <v>223943.83360799999</v>
      </c>
      <c r="GQ7" s="25">
        <v>224433.61882800001</v>
      </c>
      <c r="GR7" s="25">
        <v>226860.956584</v>
      </c>
      <c r="GS7" s="25">
        <v>228394.01569999999</v>
      </c>
    </row>
    <row r="8" spans="1:20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row>
    <row r="9" spans="1:201"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c r="GP9" s="25">
        <v>103627.677656</v>
      </c>
      <c r="GQ9" s="25">
        <v>104347.678772</v>
      </c>
      <c r="GR9" s="25">
        <v>104728.372476</v>
      </c>
      <c r="GS9" s="25">
        <v>106133.120394</v>
      </c>
    </row>
    <row r="10" spans="1:201"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c r="GP10" s="25">
        <v>4601957.1933620004</v>
      </c>
      <c r="GQ10" s="25">
        <v>4652721.9906390002</v>
      </c>
      <c r="GR10" s="25">
        <v>4647371.2388939997</v>
      </c>
      <c r="GS10" s="25">
        <v>4630985.8102350002</v>
      </c>
    </row>
    <row r="11" spans="1:201"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c r="GP11" s="25">
        <v>2379941.3866300001</v>
      </c>
      <c r="GQ11" s="25">
        <v>2373590.4920669999</v>
      </c>
      <c r="GR11" s="25">
        <v>2385122.2572010001</v>
      </c>
      <c r="GS11" s="25">
        <v>2378837.7030739998</v>
      </c>
    </row>
    <row r="12" spans="1:201"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row>
    <row r="13" spans="1:201"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c r="GO13" s="49">
        <v>2507972.6715159998</v>
      </c>
      <c r="GP13" s="49">
        <v>2492732.9636840001</v>
      </c>
      <c r="GQ13" s="49">
        <v>2488733.2182959998</v>
      </c>
      <c r="GR13" s="49">
        <v>2480524.247529</v>
      </c>
      <c r="GS13" s="49">
        <v>2492247.7481610002</v>
      </c>
    </row>
    <row r="14" spans="1:201"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row>
    <row r="15" spans="1:201"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c r="GP15" s="25">
        <v>730964.21197900001</v>
      </c>
      <c r="GQ15" s="25">
        <v>710981.59218299994</v>
      </c>
      <c r="GR15" s="25">
        <v>698825.55574800004</v>
      </c>
      <c r="GS15" s="25">
        <v>691767.18792000005</v>
      </c>
    </row>
    <row r="16" spans="1:201"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c r="GP16" s="25">
        <v>48471.501429999997</v>
      </c>
      <c r="GQ16" s="25">
        <v>52046.112200000003</v>
      </c>
      <c r="GR16" s="25">
        <v>54218.772022999998</v>
      </c>
      <c r="GS16" s="25">
        <v>56735.05414</v>
      </c>
    </row>
    <row r="17" spans="2:201"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c r="GP17" s="25">
        <v>2250087.6490750001</v>
      </c>
      <c r="GQ17" s="25">
        <v>2242098.7440809999</v>
      </c>
      <c r="GR17" s="25">
        <v>2235824.8630829998</v>
      </c>
      <c r="GS17" s="25">
        <v>2223652.415641</v>
      </c>
    </row>
    <row r="18" spans="2:201"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row>
    <row r="19" spans="2:201"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row>
    <row r="20" spans="2:201"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c r="GP20" s="25">
        <v>67447.698810999995</v>
      </c>
      <c r="GQ20" s="25">
        <v>66272.692981999993</v>
      </c>
      <c r="GR20" s="25">
        <v>65888.285803000006</v>
      </c>
      <c r="GS20" s="25">
        <v>66116.439956999995</v>
      </c>
    </row>
    <row r="21" spans="2:201"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c r="GP21" s="25">
        <v>4682532.0057199998</v>
      </c>
      <c r="GQ21" s="25">
        <v>4659433.0647750003</v>
      </c>
      <c r="GR21" s="25">
        <v>4646646.6995169995</v>
      </c>
      <c r="GS21" s="25">
        <v>4662050.9509690003</v>
      </c>
    </row>
    <row r="22" spans="2:201"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c r="GP22" s="25">
        <v>437208.43057999999</v>
      </c>
      <c r="GQ22" s="25">
        <v>437060.19522400002</v>
      </c>
      <c r="GR22" s="25">
        <v>441646.60591899999</v>
      </c>
      <c r="GS22" s="25">
        <v>444231.17015600001</v>
      </c>
    </row>
    <row r="23" spans="2:201"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row>
    <row r="24" spans="2:201"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c r="GP24" s="15">
        <v>0</v>
      </c>
      <c r="GQ24" s="15">
        <v>0</v>
      </c>
      <c r="GR24" s="15">
        <v>0</v>
      </c>
      <c r="GS24" s="15">
        <v>0</v>
      </c>
    </row>
    <row r="25" spans="2:201"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row>
    <row r="26" spans="2:201"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row>
    <row r="27" spans="2:201"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c r="GP27" s="25">
        <v>12.67014</v>
      </c>
      <c r="GQ27" s="25">
        <v>82.042118000000002</v>
      </c>
      <c r="GR27" s="25">
        <v>79.479192999999995</v>
      </c>
      <c r="GS27" s="25">
        <v>78.824505000000002</v>
      </c>
    </row>
    <row r="28" spans="2:201"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row>
    <row r="29" spans="2:201"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row>
    <row r="30" spans="2:201"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c r="GP30" s="25">
        <v>2180512.612551</v>
      </c>
      <c r="GQ30" s="25">
        <v>2186951.3157219999</v>
      </c>
      <c r="GR30" s="25">
        <v>2188542.4266030001</v>
      </c>
      <c r="GS30" s="25">
        <v>2198722.6127610002</v>
      </c>
    </row>
    <row r="31" spans="2:201"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row>
    <row r="32" spans="2:201"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row>
    <row r="33" spans="2:201"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c r="GP33" s="26">
        <v>20199439.835226003</v>
      </c>
      <c r="GQ33" s="26">
        <v>20198752.757886998</v>
      </c>
      <c r="GR33" s="26">
        <v>20176279.760573</v>
      </c>
      <c r="GS33" s="26">
        <v>20179953.053613</v>
      </c>
    </row>
    <row r="34" spans="2:201"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c r="GO34" s="14" t="s">
        <v>65</v>
      </c>
      <c r="GP34" s="14" t="s">
        <v>65</v>
      </c>
      <c r="GQ34" s="14" t="s">
        <v>65</v>
      </c>
      <c r="GR34" s="14" t="s">
        <v>65</v>
      </c>
      <c r="GS34" s="14" t="s">
        <v>65</v>
      </c>
    </row>
    <row r="35" spans="2:201"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1" ht="27">
      <c r="B38" s="44" t="s">
        <v>100</v>
      </c>
    </row>
    <row r="39" spans="2:20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S39"/>
  <sheetViews>
    <sheetView zoomScale="95" zoomScaleNormal="95" workbookViewId="0">
      <pane xSplit="2" ySplit="6" topLeftCell="FY7" activePane="bottomRight" state="frozenSplit"/>
      <selection activeCell="GQ1" sqref="GQ1:GS1048576"/>
      <selection pane="topRight" activeCell="GQ1" sqref="GQ1:GS1048576"/>
      <selection pane="bottomLeft" activeCell="GQ1" sqref="GQ1:GS1048576"/>
      <selection pane="bottomRight" activeCell="GQ1" sqref="GQ1:GS1048576"/>
    </sheetView>
  </sheetViews>
  <sheetFormatPr baseColWidth="10" defaultColWidth="11.42578125" defaultRowHeight="14.25"/>
  <cols>
    <col min="1" max="1" width="12.5703125" style="28" customWidth="1"/>
    <col min="2" max="2" width="28.7109375" style="28" customWidth="1"/>
    <col min="3" max="166" width="9.7109375" style="28" customWidth="1"/>
    <col min="167" max="201" width="10.85546875" style="28" customWidth="1"/>
    <col min="202" max="16384" width="11.42578125" style="28"/>
  </cols>
  <sheetData>
    <row r="1" spans="1:201"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1"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1"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1"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row>
    <row r="7" spans="1:201"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c r="GP7" s="25">
        <v>1825575.5902140001</v>
      </c>
      <c r="GQ7" s="25">
        <v>1835712.1410129999</v>
      </c>
      <c r="GR7" s="25">
        <v>1848246.979211</v>
      </c>
      <c r="GS7" s="25">
        <v>1850752.11626</v>
      </c>
    </row>
    <row r="8" spans="1:20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row>
    <row r="9" spans="1:201"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c r="GP9" s="25">
        <v>1526341.6663550001</v>
      </c>
      <c r="GQ9" s="25">
        <v>1544670.445297</v>
      </c>
      <c r="GR9" s="25">
        <v>1561791.490152</v>
      </c>
      <c r="GS9" s="25">
        <v>1579772.1797</v>
      </c>
    </row>
    <row r="10" spans="1:201"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c r="GP10" s="25">
        <v>12573209.644272</v>
      </c>
      <c r="GQ10" s="25">
        <v>12645597.946977001</v>
      </c>
      <c r="GR10" s="25">
        <v>12691504.862953</v>
      </c>
      <c r="GS10" s="25">
        <v>12746373.631513</v>
      </c>
    </row>
    <row r="11" spans="1:201"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c r="GP11" s="25">
        <v>10745514.626518</v>
      </c>
      <c r="GQ11" s="25">
        <v>10827538.050782001</v>
      </c>
      <c r="GR11" s="25">
        <v>10900386.763023</v>
      </c>
      <c r="GS11" s="25">
        <v>10927911.424477</v>
      </c>
    </row>
    <row r="12" spans="1:201"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row>
    <row r="13" spans="1:201"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c r="GO13" s="49">
        <v>15084963.068877</v>
      </c>
      <c r="GP13" s="49">
        <v>15205028.30823</v>
      </c>
      <c r="GQ13" s="49">
        <v>15324948.147425</v>
      </c>
      <c r="GR13" s="49">
        <v>15460383.611710001</v>
      </c>
      <c r="GS13" s="49">
        <v>15481585.077606</v>
      </c>
    </row>
    <row r="14" spans="1:201"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row>
    <row r="15" spans="1:201"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c r="GP15" s="25">
        <v>633467.29845100001</v>
      </c>
      <c r="GQ15" s="25">
        <v>634196.97139099997</v>
      </c>
      <c r="GR15" s="25">
        <v>634791.80291700002</v>
      </c>
      <c r="GS15" s="25">
        <v>635270.88478099997</v>
      </c>
    </row>
    <row r="16" spans="1:201"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c r="GP16" s="25">
        <v>107447.87775499999</v>
      </c>
      <c r="GQ16" s="25">
        <v>108361.474007</v>
      </c>
      <c r="GR16" s="25">
        <v>109474.532166</v>
      </c>
      <c r="GS16" s="25">
        <v>110623.521767</v>
      </c>
    </row>
    <row r="17" spans="2:201"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c r="GP17" s="25">
        <v>6882434.409213</v>
      </c>
      <c r="GQ17" s="25">
        <v>6921131.2941699997</v>
      </c>
      <c r="GR17" s="25">
        <v>6954035.9479040001</v>
      </c>
      <c r="GS17" s="25">
        <v>6971462.5016719997</v>
      </c>
    </row>
    <row r="18" spans="2:201"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row>
    <row r="19" spans="2:201"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row>
    <row r="20" spans="2:201"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c r="GP20" s="25">
        <v>13686.058924000001</v>
      </c>
      <c r="GQ20" s="25">
        <v>13522.281005999999</v>
      </c>
      <c r="GR20" s="25">
        <v>13331.045021</v>
      </c>
      <c r="GS20" s="25">
        <v>13080.976414999999</v>
      </c>
    </row>
    <row r="21" spans="2:201"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c r="GP21" s="25">
        <v>17358366.655085001</v>
      </c>
      <c r="GQ21" s="25">
        <v>17440094.217436001</v>
      </c>
      <c r="GR21" s="25">
        <v>17495394.777801</v>
      </c>
      <c r="GS21" s="25">
        <v>17484039.253410999</v>
      </c>
    </row>
    <row r="22" spans="2:201"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c r="GP22" s="25">
        <v>1176915.040602</v>
      </c>
      <c r="GQ22" s="25">
        <v>1193624.7400499999</v>
      </c>
      <c r="GR22" s="25">
        <v>1207004.626563</v>
      </c>
      <c r="GS22" s="25">
        <v>1212599.964403</v>
      </c>
    </row>
    <row r="23" spans="2:201"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row>
    <row r="24" spans="2:201"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c r="GQ24" s="25">
        <v>0</v>
      </c>
      <c r="GR24" s="25">
        <v>0</v>
      </c>
      <c r="GS24" s="25">
        <v>0</v>
      </c>
    </row>
    <row r="25" spans="2:201"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row>
    <row r="26" spans="2:201"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row>
    <row r="27" spans="2:201"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5">
        <v>0</v>
      </c>
      <c r="GQ27" s="25">
        <v>0</v>
      </c>
      <c r="GR27" s="25">
        <v>0</v>
      </c>
      <c r="GS27" s="25">
        <v>0</v>
      </c>
    </row>
    <row r="28" spans="2:201"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row>
    <row r="29" spans="2:201"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row>
    <row r="30" spans="2:201"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c r="GP30" s="25">
        <v>13888767.013286</v>
      </c>
      <c r="GQ30" s="25">
        <v>13918164.598626999</v>
      </c>
      <c r="GR30" s="25">
        <v>13939092.390601</v>
      </c>
      <c r="GS30" s="25">
        <v>13913073.762842</v>
      </c>
    </row>
    <row r="31" spans="2:201"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row>
    <row r="32" spans="2:201"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row>
    <row r="33" spans="2:201"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c r="GP33" s="26">
        <v>81936754.188905001</v>
      </c>
      <c r="GQ33" s="26">
        <v>82407562.308181003</v>
      </c>
      <c r="GR33" s="26">
        <v>82815438.830021992</v>
      </c>
      <c r="GS33" s="26">
        <v>82926545.294847012</v>
      </c>
    </row>
    <row r="34" spans="2:201" s="14" customFormat="1" ht="2.1" customHeight="1"/>
    <row r="35" spans="2:201"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1" ht="27">
      <c r="B38" s="44" t="s">
        <v>100</v>
      </c>
    </row>
    <row r="39" spans="2:201">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S39"/>
  <sheetViews>
    <sheetView zoomScale="95" zoomScaleNormal="95" workbookViewId="0">
      <pane xSplit="2" ySplit="6" topLeftCell="FY7" activePane="bottomRight" state="frozenSplit"/>
      <selection activeCell="GQ1" sqref="GQ1:GS1048576"/>
      <selection pane="topRight" activeCell="GQ1" sqref="GQ1:GS1048576"/>
      <selection pane="bottomLeft" activeCell="GQ1" sqref="GQ1:GS1048576"/>
      <selection pane="bottomRight" activeCell="GN38" sqref="GN38"/>
    </sheetView>
  </sheetViews>
  <sheetFormatPr baseColWidth="10" defaultColWidth="11.42578125" defaultRowHeight="14.25"/>
  <cols>
    <col min="1" max="1" width="12.5703125" style="28" customWidth="1"/>
    <col min="2" max="2" width="28.7109375" style="28" customWidth="1"/>
    <col min="3" max="166" width="9.7109375" style="28" customWidth="1"/>
    <col min="167" max="201" width="10.85546875" style="28" customWidth="1"/>
    <col min="202" max="16384" width="11.42578125" style="28"/>
  </cols>
  <sheetData>
    <row r="1" spans="1:20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1"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1"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1"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row>
    <row r="7" spans="1:201"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c r="GP7" s="25">
        <v>447260.38916999998</v>
      </c>
      <c r="GQ7" s="25">
        <v>498655.15339699999</v>
      </c>
      <c r="GR7" s="25">
        <v>525975.28468399995</v>
      </c>
      <c r="GS7" s="25">
        <v>520530.779323</v>
      </c>
    </row>
    <row r="8" spans="1:20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row>
    <row r="9" spans="1:201"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c r="GP9" s="25">
        <v>211016.02236800001</v>
      </c>
      <c r="GQ9" s="25">
        <v>216274.17721299999</v>
      </c>
      <c r="GR9" s="25">
        <v>228122.61551199999</v>
      </c>
      <c r="GS9" s="25">
        <v>237729.35508199999</v>
      </c>
    </row>
    <row r="10" spans="1:201"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c r="GP10" s="25">
        <v>2447387.7520380002</v>
      </c>
      <c r="GQ10" s="25">
        <v>2478549.920289</v>
      </c>
      <c r="GR10" s="25">
        <v>2601808.432116</v>
      </c>
      <c r="GS10" s="25">
        <v>2628580.2264169999</v>
      </c>
    </row>
    <row r="11" spans="1:201"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c r="GP11" s="25">
        <v>2878736.5123430002</v>
      </c>
      <c r="GQ11" s="25">
        <v>2779904.924997</v>
      </c>
      <c r="GR11" s="25">
        <v>2776515.040428</v>
      </c>
      <c r="GS11" s="25">
        <v>2764525.7941859998</v>
      </c>
    </row>
    <row r="12" spans="1:201"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row>
    <row r="13" spans="1:201"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c r="GO13" s="49">
        <v>1604619.7361560001</v>
      </c>
      <c r="GP13" s="49">
        <v>1836206.208717</v>
      </c>
      <c r="GQ13" s="49">
        <v>2011098.33488</v>
      </c>
      <c r="GR13" s="49">
        <v>2048706.332287</v>
      </c>
      <c r="GS13" s="49">
        <v>2046459.704872</v>
      </c>
    </row>
    <row r="14" spans="1:201"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row>
    <row r="15" spans="1:201"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row>
    <row r="16" spans="1:201"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c r="GP16" s="25">
        <v>141894.02418099999</v>
      </c>
      <c r="GQ16" s="25">
        <v>139272.949738</v>
      </c>
      <c r="GR16" s="25">
        <v>136226.692775</v>
      </c>
      <c r="GS16" s="25">
        <v>149868.76734799999</v>
      </c>
    </row>
    <row r="17" spans="2:201"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c r="GP17" s="25">
        <v>1789000.558892</v>
      </c>
      <c r="GQ17" s="25">
        <v>1777810.356285</v>
      </c>
      <c r="GR17" s="25">
        <v>1919653.5033489999</v>
      </c>
      <c r="GS17" s="25">
        <v>1918462.862009</v>
      </c>
    </row>
    <row r="18" spans="2:201"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row>
    <row r="19" spans="2:201"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row>
    <row r="20" spans="2:201"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row>
    <row r="21" spans="2:201"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c r="GP21" s="25">
        <v>2225895.4368989998</v>
      </c>
      <c r="GQ21" s="25">
        <v>2327261.2302390002</v>
      </c>
      <c r="GR21" s="25">
        <v>2366083.5780389998</v>
      </c>
      <c r="GS21" s="25">
        <v>2310269.6802349999</v>
      </c>
    </row>
    <row r="22" spans="2:201"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c r="GP22" s="25">
        <v>237048.720321</v>
      </c>
      <c r="GQ22" s="25">
        <v>234393.02949099999</v>
      </c>
      <c r="GR22" s="25">
        <v>262229.21012200002</v>
      </c>
      <c r="GS22" s="25">
        <v>257851.11708</v>
      </c>
    </row>
    <row r="23" spans="2:201"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row>
    <row r="24" spans="2:201"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c r="GP24" s="25">
        <v>11421.426227</v>
      </c>
      <c r="GQ24" s="25">
        <v>10461.053359</v>
      </c>
      <c r="GR24" s="25">
        <v>10340.388073</v>
      </c>
      <c r="GS24" s="25">
        <v>9232.2978139999996</v>
      </c>
    </row>
    <row r="25" spans="2:201"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row>
    <row r="26" spans="2:201"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row>
    <row r="27" spans="2:201"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c r="GP27" s="25">
        <v>17182.501457999999</v>
      </c>
      <c r="GQ27" s="25">
        <v>28562.435799999999</v>
      </c>
      <c r="GR27" s="25">
        <v>38882.831810000003</v>
      </c>
      <c r="GS27" s="25">
        <v>37320.647679000002</v>
      </c>
    </row>
    <row r="28" spans="2:201"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row>
    <row r="29" spans="2:201"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row>
    <row r="30" spans="2:201"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c r="GP30" s="25">
        <v>1723245.6100250001</v>
      </c>
      <c r="GQ30" s="25">
        <v>1643559.502662</v>
      </c>
      <c r="GR30" s="25">
        <v>1783829.1353770001</v>
      </c>
      <c r="GS30" s="25">
        <v>1679515.6129699999</v>
      </c>
    </row>
    <row r="31" spans="2:201"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row>
    <row r="32" spans="2:201"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c r="GP32" s="25">
        <v>0</v>
      </c>
      <c r="GQ32" s="25">
        <v>0</v>
      </c>
      <c r="GR32" s="25">
        <v>0</v>
      </c>
      <c r="GS32" s="25">
        <v>0</v>
      </c>
    </row>
    <row r="33" spans="2:201"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c r="GP33" s="26">
        <v>13966295.162639</v>
      </c>
      <c r="GQ33" s="26">
        <v>14145803.068349998</v>
      </c>
      <c r="GR33" s="26">
        <v>14698373.044571999</v>
      </c>
      <c r="GS33" s="26">
        <v>14560346.845015001</v>
      </c>
    </row>
    <row r="34" spans="2:201" s="14" customFormat="1" ht="2.1" customHeight="1"/>
    <row r="35" spans="2:201"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1" ht="27">
      <c r="B38" s="44" t="s">
        <v>100</v>
      </c>
    </row>
    <row r="39" spans="2:201">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cp:lastModifiedBy>
  <cp:lastPrinted>2022-03-22T00:09:39Z</cp:lastPrinted>
  <dcterms:created xsi:type="dcterms:W3CDTF">2013-04-29T13:45:37Z</dcterms:created>
  <dcterms:modified xsi:type="dcterms:W3CDTF">2024-09-11T20:31:16Z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