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74EBC65-FA32-4FF3-87CC-A52D070BD24C}" xr6:coauthVersionLast="47" xr6:coauthVersionMax="47" xr10:uidLastSave="{00000000-0000-0000-0000-000000000000}"/>
  <bookViews>
    <workbookView xWindow="-120" yWindow="-120" windowWidth="29040" windowHeight="17490" xr2:uid="{7A2EFA6D-A26A-412B-AD08-F7C6BBF8A0A6}"/>
  </bookViews>
  <sheets>
    <sheet name="Graf1" sheetId="6" r:id="rId1"/>
    <sheet name="Graf2" sheetId="15" r:id="rId2"/>
    <sheet name="Graf3" sheetId="8" r:id="rId3"/>
    <sheet name="Graf4" sheetId="17" r:id="rId4"/>
    <sheet name="Graf5" sheetId="18" r:id="rId5"/>
    <sheet name="Graf6" sheetId="11" r:id="rId6"/>
    <sheet name="Graf7" sheetId="14" r:id="rId7"/>
    <sheet name="Graf8" sheetId="16" state="hidden" r:id="rId8"/>
  </sheets>
  <externalReferences>
    <externalReference r:id="rId9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8" l="1"/>
  <c r="I14" i="8"/>
  <c r="I13" i="8"/>
  <c r="I12" i="8"/>
  <c r="I11" i="8"/>
  <c r="I10" i="8"/>
  <c r="I9" i="8"/>
  <c r="I8" i="8"/>
  <c r="I7" i="8"/>
  <c r="I6" i="8"/>
  <c r="I5" i="8"/>
  <c r="I4" i="8"/>
  <c r="J79" i="15" l="1"/>
  <c r="D79" i="14"/>
  <c r="J75" i="8"/>
  <c r="H75" i="6"/>
</calcChain>
</file>

<file path=xl/sharedStrings.xml><?xml version="1.0" encoding="utf-8"?>
<sst xmlns="http://schemas.openxmlformats.org/spreadsheetml/2006/main" count="206" uniqueCount="74">
  <si>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</si>
  <si>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</si>
  <si>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</si>
  <si>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</si>
  <si>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</si>
  <si>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</si>
  <si>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</si>
  <si>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</si>
  <si>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</si>
  <si>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Total Mercado Externo</t>
  </si>
  <si>
    <t>Stock de títulos de deuda</t>
  </si>
  <si>
    <t xml:space="preserve">Stock de valores emitidos según mercado de emisión </t>
  </si>
  <si>
    <t xml:space="preserve">(Miles de millones de pesos) </t>
  </si>
  <si>
    <t>Banco Central</t>
  </si>
  <si>
    <t>Bancos y Cooperativas</t>
  </si>
  <si>
    <t>Otros intermediarios financieros</t>
  </si>
  <si>
    <t>Operación financiera</t>
  </si>
  <si>
    <t>Total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</si>
  <si>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</si>
  <si>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</si>
  <si>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</si>
  <si>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</si>
  <si>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</si>
  <si>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</si>
  <si>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</si>
  <si>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</si>
  <si>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</si>
  <si>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</si>
  <si>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</si>
  <si>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</si>
  <si>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</si>
  <si>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</si>
  <si>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</si>
  <si>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</si>
  <si>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</si>
  <si>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</si>
  <si>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</si>
  <si>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</si>
  <si>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Porcentaje del stock emitido</t>
  </si>
  <si>
    <t xml:space="preserve">(Porcentaje del stock emitido) </t>
  </si>
  <si>
    <t>GRÁFICO 7</t>
  </si>
  <si>
    <t>Inversionistas extranjeros</t>
  </si>
  <si>
    <t xml:space="preserve">Gobierno </t>
  </si>
  <si>
    <t>Emisores extranjeros</t>
  </si>
  <si>
    <t>Periodo</t>
  </si>
  <si>
    <t>Sector Tenedor</t>
  </si>
  <si>
    <t>Bancos y cooperativas</t>
  </si>
  <si>
    <t>Bancos</t>
  </si>
  <si>
    <t>Revisión de stock de títulos de deuda en el mercado externo</t>
  </si>
  <si>
    <t>GRÁFICO 8</t>
  </si>
  <si>
    <t>Stock de títulos deuda revisada</t>
  </si>
  <si>
    <t>Stock de títulos deuda anterior</t>
  </si>
  <si>
    <t>Diferencia Mercado Externo</t>
  </si>
  <si>
    <t>Cartera de títulos de deuda según sector emisor. Principales tenedores</t>
  </si>
  <si>
    <t>Mercado local - Intermediación Financiera</t>
  </si>
  <si>
    <t>Mercado local - Renta Fija</t>
  </si>
  <si>
    <t>* IIF corresponde a Instrumentos de Intermediación Financiera (Pagares de Banco Central, Certificados de dépositos a plazo y Efectos de comercio).</t>
  </si>
  <si>
    <t>(Miles de millones de pesos)</t>
  </si>
  <si>
    <t>Resto sectores</t>
  </si>
  <si>
    <t>Sector Emisor</t>
  </si>
  <si>
    <t>Stock de renta fija de Gobierno</t>
  </si>
  <si>
    <t>Mercado externo</t>
  </si>
  <si>
    <t xml:space="preserve">Operación financiera de títulos de deuda según emisores </t>
  </si>
  <si>
    <t>Renta fija ESG en mercado local</t>
  </si>
  <si>
    <t>Resto renta fija en mercado local</t>
  </si>
  <si>
    <t>Renta fija ESG en mercado externo</t>
  </si>
  <si>
    <t>Resto renta fija en mercado externo</t>
  </si>
  <si>
    <t>Inversionistas Extranjeros - Mercado local</t>
  </si>
  <si>
    <t>Inversionistas extranjeros - Mercado extranjero</t>
  </si>
  <si>
    <t>2024 I Trim</t>
  </si>
  <si>
    <t>2024 II Trim</t>
  </si>
  <si>
    <t>Proyección del servicio de la deuda sin IIF*, según plazos a junio 2024</t>
  </si>
  <si>
    <t>Obligaciones de corto plazo residual de renta fija a junio 2024</t>
  </si>
  <si>
    <t>Composición de la tenencia de títulos de deuda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</si>
</sst>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0" fontId="1" fillId="0" borderId="0"/>
    <xf numFmtId="164" fontId="6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41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  <xf numFmtId="164" fontId="0" fillId="2" borderId="2" xfId="0" applyFill="1" applyBorder="1"/>
    <xf numFmtId="164" fontId="7" fillId="0" borderId="0" xfId="0" applyFont="1"/>
    <xf numFmtId="164" fontId="0" fillId="2" borderId="0" xfId="0" applyFill="1" applyBorder="1"/>
    <xf numFmtId="167" fontId="1" fillId="2" borderId="0" xfId="1" applyNumberFormat="1" applyFont="1" applyFill="1" applyBorder="1"/>
    <xf numFmtId="0" fontId="1" fillId="3" borderId="5" xfId="1" applyFill="1" applyBorder="1"/>
    <xf numFmtId="164" fontId="3" fillId="3" borderId="6" xfId="0" applyFont="1" applyFill="1" applyBorder="1" applyAlignment="1">
      <alignment horizontal="center" vertical="center" wrapText="1"/>
    </xf>
    <xf numFmtId="3" fontId="1" fillId="2" borderId="0" xfId="3" applyNumberFormat="1" applyFont="1" applyFill="1"/>
    <xf numFmtId="3" fontId="1" fillId="2" borderId="2" xfId="3" applyNumberFormat="1" applyFont="1" applyFill="1" applyBorder="1"/>
    <xf numFmtId="3" fontId="1" fillId="2" borderId="2" xfId="1" applyNumberFormat="1" applyFill="1" applyBorder="1"/>
    <xf numFmtId="0" fontId="8" fillId="2" borderId="0" xfId="1" applyFont="1" applyFill="1"/>
    <xf numFmtId="0" fontId="1" fillId="2" borderId="2" xfId="1" applyFill="1" applyBorder="1"/>
    <xf numFmtId="166" fontId="1" fillId="2" borderId="0" xfId="1" applyNumberFormat="1" applyFill="1"/>
    <xf numFmtId="166" fontId="1" fillId="2" borderId="2" xfId="1" applyNumberFormat="1" applyFill="1" applyBorder="1"/>
    <xf numFmtId="164" fontId="6" fillId="0" borderId="0" xfId="2" applyFill="1"/>
  </cellXfs>
  <cellStyles count="4">
    <cellStyle name="Hipervínculo" xfId="2" builtinId="8"/>
    <cellStyle name="Millares [0]" xfId="3" builtinId="6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6313333437771"/>
          <c:y val="2.7485506621069609E-2"/>
          <c:w val="0.8664012355786388"/>
          <c:h val="0.79144625658472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Graf1!$D$3</c:f>
              <c:strCache>
                <c:ptCount val="1"/>
                <c:pt idx="0">
                  <c:v>Mercado local - Intermediación Financiera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Graf1!$D$4:$D$29</c:f>
              <c:numCache>
                <c:formatCode>#,##0</c:formatCode>
                <c:ptCount val="26"/>
                <c:pt idx="0">
                  <c:v>48718.222388416427</c:v>
                </c:pt>
                <c:pt idx="1">
                  <c:v>50821.429846127045</c:v>
                </c:pt>
                <c:pt idx="2">
                  <c:v>51659.726644677612</c:v>
                </c:pt>
                <c:pt idx="3">
                  <c:v>49856.483515551372</c:v>
                </c:pt>
                <c:pt idx="4">
                  <c:v>52044.70993402457</c:v>
                </c:pt>
                <c:pt idx="5">
                  <c:v>52068.511589367758</c:v>
                </c:pt>
                <c:pt idx="6">
                  <c:v>53207.469607583451</c:v>
                </c:pt>
                <c:pt idx="7">
                  <c:v>58338.26335171477</c:v>
                </c:pt>
                <c:pt idx="8">
                  <c:v>58162.885605489821</c:v>
                </c:pt>
                <c:pt idx="9">
                  <c:v>65219.047369290871</c:v>
                </c:pt>
                <c:pt idx="10">
                  <c:v>57329.529041671893</c:v>
                </c:pt>
                <c:pt idx="11">
                  <c:v>54291.801449745952</c:v>
                </c:pt>
                <c:pt idx="12">
                  <c:v>51620.439706634235</c:v>
                </c:pt>
                <c:pt idx="13">
                  <c:v>58403.598245765264</c:v>
                </c:pt>
                <c:pt idx="14">
                  <c:v>65027.738018811768</c:v>
                </c:pt>
                <c:pt idx="15">
                  <c:v>65942.903348452295</c:v>
                </c:pt>
                <c:pt idx="16">
                  <c:v>51563.462604823559</c:v>
                </c:pt>
                <c:pt idx="17">
                  <c:v>74772.933421831214</c:v>
                </c:pt>
                <c:pt idx="18">
                  <c:v>70654.460070624904</c:v>
                </c:pt>
                <c:pt idx="19">
                  <c:v>72847.509599521232</c:v>
                </c:pt>
                <c:pt idx="20">
                  <c:v>74595.112965148408</c:v>
                </c:pt>
                <c:pt idx="21">
                  <c:v>77588.150056071419</c:v>
                </c:pt>
                <c:pt idx="22">
                  <c:v>82314.912567547479</c:v>
                </c:pt>
                <c:pt idx="23">
                  <c:v>82869.55040432098</c:v>
                </c:pt>
                <c:pt idx="24">
                  <c:v>82938.530908850269</c:v>
                </c:pt>
                <c:pt idx="25">
                  <c:v>70134.340558226933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Graf1!$E$3</c:f>
              <c:strCache>
                <c:ptCount val="1"/>
                <c:pt idx="0">
                  <c:v>Mercado local - Renta Fija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Graf1!$B$4:$C$29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Graf1!$E$4:$E$29</c:f>
              <c:numCache>
                <c:formatCode>#,##0</c:formatCode>
                <c:ptCount val="26"/>
                <c:pt idx="0">
                  <c:v>101732.30282912341</c:v>
                </c:pt>
                <c:pt idx="1">
                  <c:v>104405.50832806318</c:v>
                </c:pt>
                <c:pt idx="2">
                  <c:v>106847.49584675187</c:v>
                </c:pt>
                <c:pt idx="3">
                  <c:v>110255.55601195322</c:v>
                </c:pt>
                <c:pt idx="4">
                  <c:v>111590.1965458614</c:v>
                </c:pt>
                <c:pt idx="5">
                  <c:v>116850.94089547946</c:v>
                </c:pt>
                <c:pt idx="6">
                  <c:v>120424.9044365634</c:v>
                </c:pt>
                <c:pt idx="7">
                  <c:v>120167.79534559601</c:v>
                </c:pt>
                <c:pt idx="8">
                  <c:v>121052.99433971326</c:v>
                </c:pt>
                <c:pt idx="9">
                  <c:v>122364.73746769325</c:v>
                </c:pt>
                <c:pt idx="10">
                  <c:v>123107.94846267553</c:v>
                </c:pt>
                <c:pt idx="11">
                  <c:v>125662.19825847546</c:v>
                </c:pt>
                <c:pt idx="12">
                  <c:v>125695.92003798389</c:v>
                </c:pt>
                <c:pt idx="13">
                  <c:v>127364.99311285259</c:v>
                </c:pt>
                <c:pt idx="14">
                  <c:v>129406.99778535173</c:v>
                </c:pt>
                <c:pt idx="15">
                  <c:v>134186.00584619748</c:v>
                </c:pt>
                <c:pt idx="16">
                  <c:v>135103.12644487672</c:v>
                </c:pt>
                <c:pt idx="17">
                  <c:v>143826.71319535177</c:v>
                </c:pt>
                <c:pt idx="18">
                  <c:v>148666.09631510847</c:v>
                </c:pt>
                <c:pt idx="19">
                  <c:v>155122.51131391796</c:v>
                </c:pt>
                <c:pt idx="20">
                  <c:v>156826.67336437228</c:v>
                </c:pt>
                <c:pt idx="21">
                  <c:v>162182.02203039883</c:v>
                </c:pt>
                <c:pt idx="22">
                  <c:v>161465.05162425607</c:v>
                </c:pt>
                <c:pt idx="23">
                  <c:v>165961.10693359858</c:v>
                </c:pt>
                <c:pt idx="24">
                  <c:v>170333.63741152448</c:v>
                </c:pt>
                <c:pt idx="25">
                  <c:v>173896.46420277026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ser>
          <c:idx val="2"/>
          <c:order val="2"/>
          <c:tx>
            <c:strRef>
              <c:f>Graf1!$F$3</c:f>
              <c:strCache>
                <c:ptCount val="1"/>
                <c:pt idx="0">
                  <c:v>Total Mercado Externo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cat>
            <c:multiLvlStrRef>
              <c:f>Graf1!$B$4:$C$29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Graf1!$F$4:$F$29</c:f>
              <c:numCache>
                <c:formatCode>#,##0</c:formatCode>
                <c:ptCount val="26"/>
                <c:pt idx="0">
                  <c:v>40105.384091549073</c:v>
                </c:pt>
                <c:pt idx="1">
                  <c:v>43340.067534303787</c:v>
                </c:pt>
                <c:pt idx="2">
                  <c:v>44354.727107551334</c:v>
                </c:pt>
                <c:pt idx="3">
                  <c:v>46687.208504499024</c:v>
                </c:pt>
                <c:pt idx="4">
                  <c:v>45192.802426715774</c:v>
                </c:pt>
                <c:pt idx="5">
                  <c:v>46955.176005366069</c:v>
                </c:pt>
                <c:pt idx="6">
                  <c:v>51032.847948385301</c:v>
                </c:pt>
                <c:pt idx="7">
                  <c:v>53267.565156888981</c:v>
                </c:pt>
                <c:pt idx="8">
                  <c:v>67094.760940507607</c:v>
                </c:pt>
                <c:pt idx="9">
                  <c:v>67880.927941493632</c:v>
                </c:pt>
                <c:pt idx="10">
                  <c:v>64798.957363020294</c:v>
                </c:pt>
                <c:pt idx="11">
                  <c:v>58077.352302782463</c:v>
                </c:pt>
                <c:pt idx="12">
                  <c:v>63462.881942204076</c:v>
                </c:pt>
                <c:pt idx="13">
                  <c:v>67145.937404892975</c:v>
                </c:pt>
                <c:pt idx="14">
                  <c:v>83855.034979102071</c:v>
                </c:pt>
                <c:pt idx="15">
                  <c:v>91284.917377740683</c:v>
                </c:pt>
                <c:pt idx="16">
                  <c:v>90096.035603683937</c:v>
                </c:pt>
                <c:pt idx="17">
                  <c:v>104703.85116180773</c:v>
                </c:pt>
                <c:pt idx="18">
                  <c:v>107606.16714187121</c:v>
                </c:pt>
                <c:pt idx="19">
                  <c:v>96978.319996098304</c:v>
                </c:pt>
                <c:pt idx="20">
                  <c:v>89368.480929715763</c:v>
                </c:pt>
                <c:pt idx="21">
                  <c:v>91335.368136758218</c:v>
                </c:pt>
                <c:pt idx="22">
                  <c:v>106251.74216929264</c:v>
                </c:pt>
                <c:pt idx="23">
                  <c:v>104948.61836047196</c:v>
                </c:pt>
                <c:pt idx="24">
                  <c:v>119716.37271908068</c:v>
                </c:pt>
                <c:pt idx="25">
                  <c:v>116441.55426737609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3"/>
          <c:order val="3"/>
          <c:tx>
            <c:strRef>
              <c:f>Graf1!$G$3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Graf1!$G$4:$G$29</c:f>
              <c:numCache>
                <c:formatCode>#,##0</c:formatCode>
                <c:ptCount val="26"/>
                <c:pt idx="0">
                  <c:v>190555.90930908889</c:v>
                </c:pt>
                <c:pt idx="1">
                  <c:v>198567.00570849402</c:v>
                </c:pt>
                <c:pt idx="2">
                  <c:v>202861.94959898081</c:v>
                </c:pt>
                <c:pt idx="3">
                  <c:v>206799.24803200361</c:v>
                </c:pt>
                <c:pt idx="4">
                  <c:v>208827.70890660177</c:v>
                </c:pt>
                <c:pt idx="5">
                  <c:v>215874.6284902133</c:v>
                </c:pt>
                <c:pt idx="6">
                  <c:v>224665.22199253214</c:v>
                </c:pt>
                <c:pt idx="7">
                  <c:v>231773.62385419974</c:v>
                </c:pt>
                <c:pt idx="8">
                  <c:v>246310.64088571069</c:v>
                </c:pt>
                <c:pt idx="9">
                  <c:v>255464.71277847775</c:v>
                </c:pt>
                <c:pt idx="10">
                  <c:v>245236.43486736773</c:v>
                </c:pt>
                <c:pt idx="11">
                  <c:v>238031.35201100388</c:v>
                </c:pt>
                <c:pt idx="12">
                  <c:v>240779.24168682221</c:v>
                </c:pt>
                <c:pt idx="13">
                  <c:v>252914.52876351081</c:v>
                </c:pt>
                <c:pt idx="14">
                  <c:v>278289.77078326559</c:v>
                </c:pt>
                <c:pt idx="15">
                  <c:v>291413.82657239045</c:v>
                </c:pt>
                <c:pt idx="16">
                  <c:v>276762.62465338421</c:v>
                </c:pt>
                <c:pt idx="17">
                  <c:v>323303.49777899071</c:v>
                </c:pt>
                <c:pt idx="18">
                  <c:v>326926.7235276046</c:v>
                </c:pt>
                <c:pt idx="19">
                  <c:v>324948.34090953751</c:v>
                </c:pt>
                <c:pt idx="20">
                  <c:v>320790.26725923643</c:v>
                </c:pt>
                <c:pt idx="21">
                  <c:v>331105.54022322845</c:v>
                </c:pt>
                <c:pt idx="22">
                  <c:v>350031.70636109618</c:v>
                </c:pt>
                <c:pt idx="23">
                  <c:v>353779.27569839155</c:v>
                </c:pt>
                <c:pt idx="24">
                  <c:v>372988.54103945545</c:v>
                </c:pt>
                <c:pt idx="25">
                  <c:v>360472.35902837326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8-4A54-863F-8D920001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77006172839507"/>
          <c:y val="4.6980101131533659E-3"/>
          <c:w val="0.58324757495590829"/>
          <c:h val="0.25521507492662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 Trim</c:v>
                  </c:pt>
                  <c:pt idx="1">
                    <c:v>2024 II Trim</c:v>
                  </c:pt>
                  <c:pt idx="2">
                    <c:v>2024 I Trim</c:v>
                  </c:pt>
                  <c:pt idx="3">
                    <c:v>2024 II Trim</c:v>
                  </c:pt>
                  <c:pt idx="4">
                    <c:v>2024 I Trim</c:v>
                  </c:pt>
                  <c:pt idx="5">
                    <c:v>2024 II Trim</c:v>
                  </c:pt>
                  <c:pt idx="6">
                    <c:v>2024 I Trim</c:v>
                  </c:pt>
                  <c:pt idx="7">
                    <c:v>2024 II Trim</c:v>
                  </c:pt>
                  <c:pt idx="8">
                    <c:v>2024 I Trim</c:v>
                  </c:pt>
                  <c:pt idx="9">
                    <c:v>2024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Graf2!$D$4:$D$13</c:f>
              <c:numCache>
                <c:formatCode>#,##0</c:formatCode>
                <c:ptCount val="10"/>
                <c:pt idx="0">
                  <c:v>2092.69508410973</c:v>
                </c:pt>
                <c:pt idx="1">
                  <c:v>1429.2752871735358</c:v>
                </c:pt>
                <c:pt idx="2">
                  <c:v>0</c:v>
                </c:pt>
                <c:pt idx="3">
                  <c:v>0</c:v>
                </c:pt>
                <c:pt idx="4">
                  <c:v>16995.862703031176</c:v>
                </c:pt>
                <c:pt idx="5">
                  <c:v>14671.478021586419</c:v>
                </c:pt>
                <c:pt idx="6">
                  <c:v>9520.9417830459151</c:v>
                </c:pt>
                <c:pt idx="7">
                  <c:v>4312.995923017862</c:v>
                </c:pt>
                <c:pt idx="8">
                  <c:v>171.77180826901807</c:v>
                </c:pt>
                <c:pt idx="9">
                  <c:v>134.51380240966901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Graf2!$E$3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 Trim</c:v>
                  </c:pt>
                  <c:pt idx="1">
                    <c:v>2024 II Trim</c:v>
                  </c:pt>
                  <c:pt idx="2">
                    <c:v>2024 I Trim</c:v>
                  </c:pt>
                  <c:pt idx="3">
                    <c:v>2024 II Trim</c:v>
                  </c:pt>
                  <c:pt idx="4">
                    <c:v>2024 I Trim</c:v>
                  </c:pt>
                  <c:pt idx="5">
                    <c:v>2024 II Trim</c:v>
                  </c:pt>
                  <c:pt idx="6">
                    <c:v>2024 I Trim</c:v>
                  </c:pt>
                  <c:pt idx="7">
                    <c:v>2024 II Trim</c:v>
                  </c:pt>
                  <c:pt idx="8">
                    <c:v>2024 I Trim</c:v>
                  </c:pt>
                  <c:pt idx="9">
                    <c:v>2024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Graf2!$E$4:$E$13</c:f>
              <c:numCache>
                <c:formatCode>#,##0</c:formatCode>
                <c:ptCount val="10"/>
                <c:pt idx="0">
                  <c:v>28338.571018839113</c:v>
                </c:pt>
                <c:pt idx="1">
                  <c:v>28260.394780617004</c:v>
                </c:pt>
                <c:pt idx="2">
                  <c:v>14325.356933853966</c:v>
                </c:pt>
                <c:pt idx="3">
                  <c:v>14437.332967720919</c:v>
                </c:pt>
                <c:pt idx="4">
                  <c:v>29702.412780950479</c:v>
                </c:pt>
                <c:pt idx="5">
                  <c:v>34079.366492629801</c:v>
                </c:pt>
                <c:pt idx="6">
                  <c:v>26306.414933186374</c:v>
                </c:pt>
                <c:pt idx="7">
                  <c:v>17221.907358058237</c:v>
                </c:pt>
                <c:pt idx="8">
                  <c:v>8533.3635024653886</c:v>
                </c:pt>
                <c:pt idx="9">
                  <c:v>8610.4359234859949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Graf2!$F$3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 Trim</c:v>
                  </c:pt>
                  <c:pt idx="1">
                    <c:v>2024 II Trim</c:v>
                  </c:pt>
                  <c:pt idx="2">
                    <c:v>2024 I Trim</c:v>
                  </c:pt>
                  <c:pt idx="3">
                    <c:v>2024 II Trim</c:v>
                  </c:pt>
                  <c:pt idx="4">
                    <c:v>2024 I Trim</c:v>
                  </c:pt>
                  <c:pt idx="5">
                    <c:v>2024 II Trim</c:v>
                  </c:pt>
                  <c:pt idx="6">
                    <c:v>2024 I Trim</c:v>
                  </c:pt>
                  <c:pt idx="7">
                    <c:v>2024 II Trim</c:v>
                  </c:pt>
                  <c:pt idx="8">
                    <c:v>2024 I Trim</c:v>
                  </c:pt>
                  <c:pt idx="9">
                    <c:v>2024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Graf2!$F$4:$F$13</c:f>
              <c:numCache>
                <c:formatCode>#,##0</c:formatCode>
                <c:ptCount val="10"/>
                <c:pt idx="0">
                  <c:v>1956.0800210182583</c:v>
                </c:pt>
                <c:pt idx="1">
                  <c:v>1910.0777688727946</c:v>
                </c:pt>
                <c:pt idx="2">
                  <c:v>5360.740320088913</c:v>
                </c:pt>
                <c:pt idx="3">
                  <c:v>5061.9232852258901</c:v>
                </c:pt>
                <c:pt idx="4">
                  <c:v>1815.4040376972748</c:v>
                </c:pt>
                <c:pt idx="5">
                  <c:v>2008.215522756662</c:v>
                </c:pt>
                <c:pt idx="6">
                  <c:v>511.64132908478433</c:v>
                </c:pt>
                <c:pt idx="7">
                  <c:v>443.85012744663891</c:v>
                </c:pt>
                <c:pt idx="8">
                  <c:v>3214.8983991599307</c:v>
                </c:pt>
                <c:pt idx="9">
                  <c:v>3276.1576417193346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Graf2!$G$3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 Trim</c:v>
                  </c:pt>
                  <c:pt idx="1">
                    <c:v>2024 II Trim</c:v>
                  </c:pt>
                  <c:pt idx="2">
                    <c:v>2024 I Trim</c:v>
                  </c:pt>
                  <c:pt idx="3">
                    <c:v>2024 II Trim</c:v>
                  </c:pt>
                  <c:pt idx="4">
                    <c:v>2024 I Trim</c:v>
                  </c:pt>
                  <c:pt idx="5">
                    <c:v>2024 II Trim</c:v>
                  </c:pt>
                  <c:pt idx="6">
                    <c:v>2024 I Trim</c:v>
                  </c:pt>
                  <c:pt idx="7">
                    <c:v>2024 II Trim</c:v>
                  </c:pt>
                  <c:pt idx="8">
                    <c:v>2024 I Trim</c:v>
                  </c:pt>
                  <c:pt idx="9">
                    <c:v>2024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Graf2!$G$4:$G$13</c:f>
              <c:numCache>
                <c:formatCode>#,##0</c:formatCode>
                <c:ptCount val="10"/>
                <c:pt idx="0">
                  <c:v>13998.536497998251</c:v>
                </c:pt>
                <c:pt idx="1">
                  <c:v>13988.524996169246</c:v>
                </c:pt>
                <c:pt idx="2">
                  <c:v>54269.397874286238</c:v>
                </c:pt>
                <c:pt idx="3">
                  <c:v>52602.61724703676</c:v>
                </c:pt>
                <c:pt idx="4">
                  <c:v>3204.405200982143</c:v>
                </c:pt>
                <c:pt idx="5">
                  <c:v>3495.158819031959</c:v>
                </c:pt>
                <c:pt idx="6">
                  <c:v>435.27412348308746</c:v>
                </c:pt>
                <c:pt idx="7">
                  <c:v>558.58263725244376</c:v>
                </c:pt>
                <c:pt idx="8">
                  <c:v>12599.004039266239</c:v>
                </c:pt>
                <c:pt idx="9">
                  <c:v>12578.702748583913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Graf2!$H$3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 Trim</c:v>
                  </c:pt>
                  <c:pt idx="1">
                    <c:v>2024 II Trim</c:v>
                  </c:pt>
                  <c:pt idx="2">
                    <c:v>2024 I Trim</c:v>
                  </c:pt>
                  <c:pt idx="3">
                    <c:v>2024 II Trim</c:v>
                  </c:pt>
                  <c:pt idx="4">
                    <c:v>2024 I Trim</c:v>
                  </c:pt>
                  <c:pt idx="5">
                    <c:v>2024 II Trim</c:v>
                  </c:pt>
                  <c:pt idx="6">
                    <c:v>2024 I Trim</c:v>
                  </c:pt>
                  <c:pt idx="7">
                    <c:v>2024 II Trim</c:v>
                  </c:pt>
                  <c:pt idx="8">
                    <c:v>2024 I Trim</c:v>
                  </c:pt>
                  <c:pt idx="9">
                    <c:v>2024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Graf2!$H$4:$H$13</c:f>
              <c:numCache>
                <c:formatCode>#,##0</c:formatCode>
                <c:ptCount val="10"/>
                <c:pt idx="0">
                  <c:v>39185.320193378087</c:v>
                </c:pt>
                <c:pt idx="1">
                  <c:v>41161.479321543593</c:v>
                </c:pt>
                <c:pt idx="2">
                  <c:v>49427.55713579338</c:v>
                </c:pt>
                <c:pt idx="3">
                  <c:v>48020.02899872003</c:v>
                </c:pt>
                <c:pt idx="4">
                  <c:v>3178.2800888797674</c:v>
                </c:pt>
                <c:pt idx="5">
                  <c:v>4429.0439365266011</c:v>
                </c:pt>
                <c:pt idx="6">
                  <c:v>22749.901435366704</c:v>
                </c:pt>
                <c:pt idx="7">
                  <c:v>21995.252805841865</c:v>
                </c:pt>
                <c:pt idx="8">
                  <c:v>1705.4626695090417</c:v>
                </c:pt>
                <c:pt idx="9">
                  <c:v>1693.9401581096874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Graf2!$I$3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 Trim</c:v>
                  </c:pt>
                  <c:pt idx="1">
                    <c:v>2024 II Trim</c:v>
                  </c:pt>
                  <c:pt idx="2">
                    <c:v>2024 I Trim</c:v>
                  </c:pt>
                  <c:pt idx="3">
                    <c:v>2024 II Trim</c:v>
                  </c:pt>
                  <c:pt idx="4">
                    <c:v>2024 I Trim</c:v>
                  </c:pt>
                  <c:pt idx="5">
                    <c:v>2024 II Trim</c:v>
                  </c:pt>
                  <c:pt idx="6">
                    <c:v>2024 I Trim</c:v>
                  </c:pt>
                  <c:pt idx="7">
                    <c:v>2024 II Trim</c:v>
                  </c:pt>
                  <c:pt idx="8">
                    <c:v>2024 I Trim</c:v>
                  </c:pt>
                  <c:pt idx="9">
                    <c:v>2024 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Graf2!$I$4:$I$13</c:f>
              <c:numCache>
                <c:formatCode>#,##0</c:formatCode>
                <c:ptCount val="10"/>
                <c:pt idx="0">
                  <c:v>37.093519999999998</c:v>
                </c:pt>
                <c:pt idx="1">
                  <c:v>37.571860000000001</c:v>
                </c:pt>
                <c:pt idx="2">
                  <c:v>0</c:v>
                </c:pt>
                <c:pt idx="3">
                  <c:v>0</c:v>
                </c:pt>
                <c:pt idx="4">
                  <c:v>0.18546759999999998</c:v>
                </c:pt>
                <c:pt idx="5">
                  <c:v>0.18785930000000001</c:v>
                </c:pt>
                <c:pt idx="6">
                  <c:v>0</c:v>
                </c:pt>
                <c:pt idx="7">
                  <c:v>0</c:v>
                </c:pt>
                <c:pt idx="8">
                  <c:v>128.00973751999999</c:v>
                </c:pt>
                <c:pt idx="9">
                  <c:v>129.66048885999999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32649911816579"/>
          <c:y val="2.795175412233776E-2"/>
          <c:w val="0.86652072310405648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Graf3!$E$3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Graf3!$E$4:$E$29</c:f>
              <c:numCache>
                <c:formatCode>#,##0</c:formatCode>
                <c:ptCount val="26"/>
                <c:pt idx="0">
                  <c:v>1397.8012309204523</c:v>
                </c:pt>
                <c:pt idx="1">
                  <c:v>1077.7616092691296</c:v>
                </c:pt>
                <c:pt idx="2">
                  <c:v>1052.8457078599185</c:v>
                </c:pt>
                <c:pt idx="3">
                  <c:v>-306.49933878493937</c:v>
                </c:pt>
                <c:pt idx="4">
                  <c:v>-21.105766217458495</c:v>
                </c:pt>
                <c:pt idx="5">
                  <c:v>2308.8147770346241</c:v>
                </c:pt>
                <c:pt idx="6">
                  <c:v>2677.3725529274357</c:v>
                </c:pt>
                <c:pt idx="7">
                  <c:v>4750.7268050025732</c:v>
                </c:pt>
                <c:pt idx="8">
                  <c:v>5043.50882221966</c:v>
                </c:pt>
                <c:pt idx="9">
                  <c:v>-8509.2019731918881</c:v>
                </c:pt>
                <c:pt idx="10">
                  <c:v>-11666.258342510955</c:v>
                </c:pt>
                <c:pt idx="11">
                  <c:v>-1230.7513831864662</c:v>
                </c:pt>
                <c:pt idx="12">
                  <c:v>-3304.2612527144588</c:v>
                </c:pt>
                <c:pt idx="13">
                  <c:v>-3361.3698629198043</c:v>
                </c:pt>
                <c:pt idx="14">
                  <c:v>-1109.2707563597169</c:v>
                </c:pt>
                <c:pt idx="15">
                  <c:v>-639.15653886501059</c:v>
                </c:pt>
                <c:pt idx="16">
                  <c:v>1593.4782242034551</c:v>
                </c:pt>
                <c:pt idx="17">
                  <c:v>4476.2312650452923</c:v>
                </c:pt>
                <c:pt idx="18">
                  <c:v>2721.8292334847656</c:v>
                </c:pt>
                <c:pt idx="19">
                  <c:v>4984.50854656103</c:v>
                </c:pt>
                <c:pt idx="20">
                  <c:v>-319.59491483695354</c:v>
                </c:pt>
                <c:pt idx="21">
                  <c:v>932.35360549938775</c:v>
                </c:pt>
                <c:pt idx="22">
                  <c:v>-1705.5480071427223</c:v>
                </c:pt>
                <c:pt idx="23">
                  <c:v>121.95233946674307</c:v>
                </c:pt>
                <c:pt idx="24">
                  <c:v>2321.8148774011697</c:v>
                </c:pt>
                <c:pt idx="25">
                  <c:v>3850.9380328517582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Graf3!$H$3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Graf3!$H$4:$H$29</c:f>
              <c:numCache>
                <c:formatCode>#,##0</c:formatCode>
                <c:ptCount val="26"/>
                <c:pt idx="0">
                  <c:v>235.63176979907041</c:v>
                </c:pt>
                <c:pt idx="1">
                  <c:v>1504.6733954189488</c:v>
                </c:pt>
                <c:pt idx="2">
                  <c:v>1509.8571850344561</c:v>
                </c:pt>
                <c:pt idx="3">
                  <c:v>1625.8486430029188</c:v>
                </c:pt>
                <c:pt idx="4">
                  <c:v>828.07329788251252</c:v>
                </c:pt>
                <c:pt idx="5">
                  <c:v>2686.1644013944883</c:v>
                </c:pt>
                <c:pt idx="6">
                  <c:v>853.87481005584152</c:v>
                </c:pt>
                <c:pt idx="7">
                  <c:v>906.92959810042282</c:v>
                </c:pt>
                <c:pt idx="8">
                  <c:v>1503.3066029571457</c:v>
                </c:pt>
                <c:pt idx="9">
                  <c:v>5214.7391688139478</c:v>
                </c:pt>
                <c:pt idx="10">
                  <c:v>962.30681960447657</c:v>
                </c:pt>
                <c:pt idx="11">
                  <c:v>1438.4238284384369</c:v>
                </c:pt>
                <c:pt idx="12">
                  <c:v>1670.0270328583817</c:v>
                </c:pt>
                <c:pt idx="13">
                  <c:v>4160.7878315695398</c:v>
                </c:pt>
                <c:pt idx="14">
                  <c:v>8132.5654326741551</c:v>
                </c:pt>
                <c:pt idx="15">
                  <c:v>2294.808416301184</c:v>
                </c:pt>
                <c:pt idx="16">
                  <c:v>3814.8847545317867</c:v>
                </c:pt>
                <c:pt idx="17">
                  <c:v>4344.7412274421549</c:v>
                </c:pt>
                <c:pt idx="18">
                  <c:v>-170.4831747051112</c:v>
                </c:pt>
                <c:pt idx="19">
                  <c:v>765.44282153063011</c:v>
                </c:pt>
                <c:pt idx="20">
                  <c:v>-581.12350652944417</c:v>
                </c:pt>
                <c:pt idx="21">
                  <c:v>3444.0837653036929</c:v>
                </c:pt>
                <c:pt idx="22">
                  <c:v>1964.9312264003843</c:v>
                </c:pt>
                <c:pt idx="23">
                  <c:v>3216.7350343425433</c:v>
                </c:pt>
                <c:pt idx="24">
                  <c:v>3547.9085846789535</c:v>
                </c:pt>
                <c:pt idx="25">
                  <c:v>2565.2318601836914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Graf3!$G$3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Graf3!$G$4:$G$29</c:f>
              <c:numCache>
                <c:formatCode>#,##0</c:formatCode>
                <c:ptCount val="26"/>
                <c:pt idx="0">
                  <c:v>-83.559638581283394</c:v>
                </c:pt>
                <c:pt idx="1">
                  <c:v>1356.1236413166198</c:v>
                </c:pt>
                <c:pt idx="2">
                  <c:v>448.53068653335708</c:v>
                </c:pt>
                <c:pt idx="3">
                  <c:v>723.91901531891403</c:v>
                </c:pt>
                <c:pt idx="4">
                  <c:v>-393.54080234240223</c:v>
                </c:pt>
                <c:pt idx="5">
                  <c:v>1961.1721998889977</c:v>
                </c:pt>
                <c:pt idx="6">
                  <c:v>1582.2200218200317</c:v>
                </c:pt>
                <c:pt idx="7">
                  <c:v>808.03780517543112</c:v>
                </c:pt>
                <c:pt idx="8">
                  <c:v>2309.2691375685845</c:v>
                </c:pt>
                <c:pt idx="9">
                  <c:v>2437.8343258866535</c:v>
                </c:pt>
                <c:pt idx="10">
                  <c:v>874.22701227498942</c:v>
                </c:pt>
                <c:pt idx="11">
                  <c:v>-514.10265393518921</c:v>
                </c:pt>
                <c:pt idx="12">
                  <c:v>310.55621618381224</c:v>
                </c:pt>
                <c:pt idx="13">
                  <c:v>99.193500086236114</c:v>
                </c:pt>
                <c:pt idx="14">
                  <c:v>2576.3435503831556</c:v>
                </c:pt>
                <c:pt idx="15">
                  <c:v>343.14248845757425</c:v>
                </c:pt>
                <c:pt idx="16">
                  <c:v>1142.4058056910721</c:v>
                </c:pt>
                <c:pt idx="17">
                  <c:v>980.51394784012825</c:v>
                </c:pt>
                <c:pt idx="18">
                  <c:v>-155.12842534279912</c:v>
                </c:pt>
                <c:pt idx="19">
                  <c:v>349.06723894039533</c:v>
                </c:pt>
                <c:pt idx="20">
                  <c:v>692.60766766486631</c:v>
                </c:pt>
                <c:pt idx="21">
                  <c:v>365.67847923090778</c:v>
                </c:pt>
                <c:pt idx="22">
                  <c:v>1174.5817193482756</c:v>
                </c:pt>
                <c:pt idx="23">
                  <c:v>-25.193235586522803</c:v>
                </c:pt>
                <c:pt idx="24">
                  <c:v>1860.7546374391291</c:v>
                </c:pt>
                <c:pt idx="25">
                  <c:v>169.40536756740534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Graf3!$F$3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Graf3!$F$4:$F$29</c:f>
              <c:numCache>
                <c:formatCode>#,##0</c:formatCode>
                <c:ptCount val="26"/>
                <c:pt idx="0">
                  <c:v>-138.03461751345964</c:v>
                </c:pt>
                <c:pt idx="1">
                  <c:v>214.21485748351583</c:v>
                </c:pt>
                <c:pt idx="2">
                  <c:v>245.56256579569524</c:v>
                </c:pt>
                <c:pt idx="3">
                  <c:v>266.304281405354</c:v>
                </c:pt>
                <c:pt idx="4">
                  <c:v>266.29749790528894</c:v>
                </c:pt>
                <c:pt idx="5">
                  <c:v>72.612753176341627</c:v>
                </c:pt>
                <c:pt idx="6">
                  <c:v>145.28254026037794</c:v>
                </c:pt>
                <c:pt idx="7">
                  <c:v>-131.25061635138294</c:v>
                </c:pt>
                <c:pt idx="8">
                  <c:v>854.35214453014862</c:v>
                </c:pt>
                <c:pt idx="9">
                  <c:v>-146.45368906576078</c:v>
                </c:pt>
                <c:pt idx="10">
                  <c:v>21.26312046871314</c:v>
                </c:pt>
                <c:pt idx="11">
                  <c:v>253.28350287605801</c:v>
                </c:pt>
                <c:pt idx="12">
                  <c:v>259.55372070344089</c:v>
                </c:pt>
                <c:pt idx="13">
                  <c:v>319.87306323091491</c:v>
                </c:pt>
                <c:pt idx="14">
                  <c:v>672.01932341809663</c:v>
                </c:pt>
                <c:pt idx="15">
                  <c:v>-20.557385993298467</c:v>
                </c:pt>
                <c:pt idx="16">
                  <c:v>-89.650011529019991</c:v>
                </c:pt>
                <c:pt idx="17">
                  <c:v>-389.20777000510486</c:v>
                </c:pt>
                <c:pt idx="18">
                  <c:v>-128.63225548867362</c:v>
                </c:pt>
                <c:pt idx="19">
                  <c:v>78.813410444707529</c:v>
                </c:pt>
                <c:pt idx="20">
                  <c:v>22.546240457814967</c:v>
                </c:pt>
                <c:pt idx="21">
                  <c:v>184.70151159169234</c:v>
                </c:pt>
                <c:pt idx="22">
                  <c:v>-187.3338654075007</c:v>
                </c:pt>
                <c:pt idx="23">
                  <c:v>-172.82413681614861</c:v>
                </c:pt>
                <c:pt idx="24">
                  <c:v>479.95129220438639</c:v>
                </c:pt>
                <c:pt idx="25">
                  <c:v>-197.02394716690543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Graf3!$D$3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Graf3!$D$4:$D$29</c:f>
              <c:numCache>
                <c:formatCode>#,##0</c:formatCode>
                <c:ptCount val="26"/>
                <c:pt idx="0">
                  <c:v>-252.81994876878343</c:v>
                </c:pt>
                <c:pt idx="1">
                  <c:v>872.220251690174</c:v>
                </c:pt>
                <c:pt idx="2">
                  <c:v>-495.87014769038166</c:v>
                </c:pt>
                <c:pt idx="3">
                  <c:v>-1185.7815592555735</c:v>
                </c:pt>
                <c:pt idx="4">
                  <c:v>2429.8265766295808</c:v>
                </c:pt>
                <c:pt idx="5">
                  <c:v>-1071.3662973158523</c:v>
                </c:pt>
                <c:pt idx="6">
                  <c:v>142.17156911579895</c:v>
                </c:pt>
                <c:pt idx="7">
                  <c:v>-1619.0173050562535</c:v>
                </c:pt>
                <c:pt idx="8">
                  <c:v>-3766.184339194564</c:v>
                </c:pt>
                <c:pt idx="9">
                  <c:v>11929.006605967665</c:v>
                </c:pt>
                <c:pt idx="10">
                  <c:v>1729.2335012418584</c:v>
                </c:pt>
                <c:pt idx="11">
                  <c:v>-2759.2083561562372</c:v>
                </c:pt>
                <c:pt idx="12">
                  <c:v>1455.2168776980382</c:v>
                </c:pt>
                <c:pt idx="13">
                  <c:v>9354.2919722533607</c:v>
                </c:pt>
                <c:pt idx="14">
                  <c:v>7500.376486192712</c:v>
                </c:pt>
                <c:pt idx="15">
                  <c:v>3508.9688123133778</c:v>
                </c:pt>
                <c:pt idx="16">
                  <c:v>-16162.137240283764</c:v>
                </c:pt>
                <c:pt idx="17">
                  <c:v>18652.617970152485</c:v>
                </c:pt>
                <c:pt idx="18">
                  <c:v>-6677.1987281755046</c:v>
                </c:pt>
                <c:pt idx="19">
                  <c:v>-298.34256940151801</c:v>
                </c:pt>
                <c:pt idx="20">
                  <c:v>2650.3988253085163</c:v>
                </c:pt>
                <c:pt idx="21">
                  <c:v>2195.2254769495025</c:v>
                </c:pt>
                <c:pt idx="22">
                  <c:v>5699.7867274757527</c:v>
                </c:pt>
                <c:pt idx="23">
                  <c:v>161.63012861720927</c:v>
                </c:pt>
                <c:pt idx="24">
                  <c:v>-1161.1161186319223</c:v>
                </c:pt>
                <c:pt idx="25">
                  <c:v>-16480.754933668024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Graf3!$I$3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Graf3!$I$4:$I$29</c:f>
              <c:numCache>
                <c:formatCode>#,##0</c:formatCode>
                <c:ptCount val="26"/>
                <c:pt idx="0">
                  <c:v>1159.0187958559964</c:v>
                </c:pt>
                <c:pt idx="1">
                  <c:v>5024.9937551783878</c:v>
                </c:pt>
                <c:pt idx="2">
                  <c:v>2760.9259975330451</c:v>
                </c:pt>
                <c:pt idx="3">
                  <c:v>1123.7910416866739</c:v>
                </c:pt>
                <c:pt idx="4">
                  <c:v>3109.5508038575217</c:v>
                </c:pt>
                <c:pt idx="5">
                  <c:v>5957.3978341785987</c:v>
                </c:pt>
                <c:pt idx="6">
                  <c:v>5400.9214941794853</c:v>
                </c:pt>
                <c:pt idx="7">
                  <c:v>4715.4262868707901</c:v>
                </c:pt>
                <c:pt idx="8">
                  <c:v>5944.2523680809745</c:v>
                </c:pt>
                <c:pt idx="9">
                  <c:v>10925.924438410617</c:v>
                </c:pt>
                <c:pt idx="10">
                  <c:v>-8079.2278889209174</c:v>
                </c:pt>
                <c:pt idx="11">
                  <c:v>-2812.3550619633975</c:v>
                </c:pt>
                <c:pt idx="12">
                  <c:v>391.09259441584766</c:v>
                </c:pt>
                <c:pt idx="13">
                  <c:v>10572.776504341673</c:v>
                </c:pt>
                <c:pt idx="14">
                  <c:v>17772.034036402369</c:v>
                </c:pt>
                <c:pt idx="15">
                  <c:v>5487.2057919674153</c:v>
                </c:pt>
                <c:pt idx="16">
                  <c:v>-9701.0184674643024</c:v>
                </c:pt>
                <c:pt idx="17">
                  <c:v>28064.896640612977</c:v>
                </c:pt>
                <c:pt idx="18">
                  <c:v>-4409.613350542335</c:v>
                </c:pt>
                <c:pt idx="19">
                  <c:v>5879.4894481338633</c:v>
                </c:pt>
                <c:pt idx="20">
                  <c:v>2464.8343121333878</c:v>
                </c:pt>
                <c:pt idx="21">
                  <c:v>7122.042838950696</c:v>
                </c:pt>
                <c:pt idx="22">
                  <c:v>6946.4178005224567</c:v>
                </c:pt>
                <c:pt idx="23">
                  <c:v>3302.3001295657755</c:v>
                </c:pt>
                <c:pt idx="24">
                  <c:v>7049.3132733495722</c:v>
                </c:pt>
                <c:pt idx="25">
                  <c:v>-10092.870041564509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1.9455831379856143E-2"/>
          <c:w val="0.49254805996472661"/>
          <c:h val="0.33986135320871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45164951898751E-2"/>
          <c:y val="2.1288842485760389E-2"/>
          <c:w val="0.89752035411777664"/>
          <c:h val="0.841779540309937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Graf4!$E$3</c:f>
              <c:strCache>
                <c:ptCount val="1"/>
                <c:pt idx="0">
                  <c:v>Resto renta fija en mercado local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Graf4!$E$4:$E$29</c:f>
              <c:numCache>
                <c:formatCode>#,##0</c:formatCode>
                <c:ptCount val="26"/>
                <c:pt idx="0">
                  <c:v>34569.051781009752</c:v>
                </c:pt>
                <c:pt idx="1">
                  <c:v>36206.413956427961</c:v>
                </c:pt>
                <c:pt idx="2">
                  <c:v>37870.142548902782</c:v>
                </c:pt>
                <c:pt idx="3">
                  <c:v>39630.094934421853</c:v>
                </c:pt>
                <c:pt idx="4">
                  <c:v>40499.796765401385</c:v>
                </c:pt>
                <c:pt idx="5">
                  <c:v>43117.549867230271</c:v>
                </c:pt>
                <c:pt idx="6">
                  <c:v>43391.715643952972</c:v>
                </c:pt>
                <c:pt idx="7">
                  <c:v>44466.716735402879</c:v>
                </c:pt>
                <c:pt idx="8">
                  <c:v>43704.947324099041</c:v>
                </c:pt>
                <c:pt idx="9">
                  <c:v>47318.233384413972</c:v>
                </c:pt>
                <c:pt idx="10">
                  <c:v>49201.91065780248</c:v>
                </c:pt>
                <c:pt idx="11">
                  <c:v>49255.301493368868</c:v>
                </c:pt>
                <c:pt idx="12">
                  <c:v>48144.165551124621</c:v>
                </c:pt>
                <c:pt idx="13">
                  <c:v>50010.575036313465</c:v>
                </c:pt>
                <c:pt idx="14">
                  <c:v>51248.983461886259</c:v>
                </c:pt>
                <c:pt idx="15">
                  <c:v>53165.078770643631</c:v>
                </c:pt>
                <c:pt idx="16">
                  <c:v>52708.631269327634</c:v>
                </c:pt>
                <c:pt idx="17">
                  <c:v>58187.091966924701</c:v>
                </c:pt>
                <c:pt idx="18">
                  <c:v>59120.993317020046</c:v>
                </c:pt>
                <c:pt idx="19">
                  <c:v>59991.129361108055</c:v>
                </c:pt>
                <c:pt idx="20">
                  <c:v>59895.639159325765</c:v>
                </c:pt>
                <c:pt idx="21">
                  <c:v>61076.323236280528</c:v>
                </c:pt>
                <c:pt idx="22">
                  <c:v>58864.894788018792</c:v>
                </c:pt>
                <c:pt idx="23">
                  <c:v>59834.388650049645</c:v>
                </c:pt>
                <c:pt idx="24">
                  <c:v>62135.829806458249</c:v>
                </c:pt>
                <c:pt idx="25">
                  <c:v>63811.749023877739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3-444D-8D19-D492319B43EF}"/>
            </c:ext>
          </c:extLst>
        </c:ser>
        <c:ser>
          <c:idx val="1"/>
          <c:order val="1"/>
          <c:tx>
            <c:strRef>
              <c:f>Graf4!$D$3</c:f>
              <c:strCache>
                <c:ptCount val="1"/>
                <c:pt idx="0">
                  <c:v>Renta fija ESG en mercado local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Graf4!$D$4:$D$29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1609.7816477393947</c:v>
                </c:pt>
                <c:pt idx="12">
                  <c:v>1619.5151574873382</c:v>
                </c:pt>
                <c:pt idx="13">
                  <c:v>1609.6738298682667</c:v>
                </c:pt>
                <c:pt idx="14">
                  <c:v>3156.5635293191581</c:v>
                </c:pt>
                <c:pt idx="15">
                  <c:v>4194.0673417407625</c:v>
                </c:pt>
                <c:pt idx="16">
                  <c:v>4237.0997130718988</c:v>
                </c:pt>
                <c:pt idx="17">
                  <c:v>4193.5919383750352</c:v>
                </c:pt>
                <c:pt idx="18">
                  <c:v>4237.5805959311056</c:v>
                </c:pt>
                <c:pt idx="19">
                  <c:v>5205.2513903905183</c:v>
                </c:pt>
                <c:pt idx="20">
                  <c:v>5265.2948017743329</c:v>
                </c:pt>
                <c:pt idx="21">
                  <c:v>7893.1251629274466</c:v>
                </c:pt>
                <c:pt idx="22">
                  <c:v>9782.3246693624969</c:v>
                </c:pt>
                <c:pt idx="23">
                  <c:v>12446.144588480831</c:v>
                </c:pt>
                <c:pt idx="24">
                  <c:v>12611.432933656051</c:v>
                </c:pt>
                <c:pt idx="25">
                  <c:v>13784.925478758803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3-444D-8D19-D492319B43EF}"/>
            </c:ext>
          </c:extLst>
        </c:ser>
        <c:ser>
          <c:idx val="2"/>
          <c:order val="2"/>
          <c:tx>
            <c:strRef>
              <c:f>Graf4!$G$3</c:f>
              <c:strCache>
                <c:ptCount val="1"/>
                <c:pt idx="0">
                  <c:v>Resto renta fija en mercado externo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Graf4!$B$4:$C$29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Graf4!$G$4:$G$29</c:f>
              <c:numCache>
                <c:formatCode>#,##0</c:formatCode>
                <c:ptCount val="26"/>
                <c:pt idx="0">
                  <c:v>8458.1163616818994</c:v>
                </c:pt>
                <c:pt idx="1">
                  <c:v>8789.8002388036293</c:v>
                </c:pt>
                <c:pt idx="2">
                  <c:v>9000.1436211053096</c:v>
                </c:pt>
                <c:pt idx="3">
                  <c:v>9398.2953946467205</c:v>
                </c:pt>
                <c:pt idx="4">
                  <c:v>9099.0344917503407</c:v>
                </c:pt>
                <c:pt idx="5">
                  <c:v>8492.1446682295391</c:v>
                </c:pt>
                <c:pt idx="6">
                  <c:v>8908.4006036446699</c:v>
                </c:pt>
                <c:pt idx="7">
                  <c:v>9252.4215690135497</c:v>
                </c:pt>
                <c:pt idx="8">
                  <c:v>9909.4140537090807</c:v>
                </c:pt>
                <c:pt idx="9">
                  <c:v>11307.9391874055</c:v>
                </c:pt>
                <c:pt idx="10">
                  <c:v>10198.099727671903</c:v>
                </c:pt>
                <c:pt idx="11">
                  <c:v>9454.3496125826896</c:v>
                </c:pt>
                <c:pt idx="12">
                  <c:v>9497.8103556993592</c:v>
                </c:pt>
                <c:pt idx="13">
                  <c:v>9835.5340033785578</c:v>
                </c:pt>
                <c:pt idx="14">
                  <c:v>11207.079356121689</c:v>
                </c:pt>
                <c:pt idx="15">
                  <c:v>11762.070023431792</c:v>
                </c:pt>
                <c:pt idx="16">
                  <c:v>10762.081721718783</c:v>
                </c:pt>
                <c:pt idx="17">
                  <c:v>12197.566630299305</c:v>
                </c:pt>
                <c:pt idx="18">
                  <c:v>12433.394765729754</c:v>
                </c:pt>
                <c:pt idx="19">
                  <c:v>11172.843287613094</c:v>
                </c:pt>
                <c:pt idx="20">
                  <c:v>10320.7199097343</c:v>
                </c:pt>
                <c:pt idx="21">
                  <c:v>10493.860303124988</c:v>
                </c:pt>
                <c:pt idx="22">
                  <c:v>11512.216694861272</c:v>
                </c:pt>
                <c:pt idx="23">
                  <c:v>11576.090761673702</c:v>
                </c:pt>
                <c:pt idx="24">
                  <c:v>10296.721705172</c:v>
                </c:pt>
                <c:pt idx="25">
                  <c:v>9928.667272547802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73-444D-8D19-D492319B43EF}"/>
            </c:ext>
          </c:extLst>
        </c:ser>
        <c:ser>
          <c:idx val="3"/>
          <c:order val="3"/>
          <c:tx>
            <c:strRef>
              <c:f>Graf4!$F$3</c:f>
              <c:strCache>
                <c:ptCount val="1"/>
                <c:pt idx="0">
                  <c:v>Renta fija ESG en mercado externo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Graf4!$F$4:$F$29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967.09668557422299</c:v>
                </c:pt>
                <c:pt idx="6">
                  <c:v>1726.62267339461</c:v>
                </c:pt>
                <c:pt idx="7">
                  <c:v>1797.29839067638</c:v>
                </c:pt>
                <c:pt idx="8">
                  <c:v>5258.1621928230397</c:v>
                </c:pt>
                <c:pt idx="9">
                  <c:v>5146.3887944259004</c:v>
                </c:pt>
                <c:pt idx="10">
                  <c:v>5036.2899630697002</c:v>
                </c:pt>
                <c:pt idx="11">
                  <c:v>4691.3485655845097</c:v>
                </c:pt>
                <c:pt idx="12">
                  <c:v>7771.2100070340312</c:v>
                </c:pt>
                <c:pt idx="13">
                  <c:v>10276.365033022183</c:v>
                </c:pt>
                <c:pt idx="14">
                  <c:v>16498.899566975484</c:v>
                </c:pt>
                <c:pt idx="15">
                  <c:v>17366.898829281337</c:v>
                </c:pt>
                <c:pt idx="16">
                  <c:v>20699.487730491495</c:v>
                </c:pt>
                <c:pt idx="17">
                  <c:v>23874.10425688234</c:v>
                </c:pt>
                <c:pt idx="18">
                  <c:v>24594.439319589939</c:v>
                </c:pt>
                <c:pt idx="19">
                  <c:v>22439.256495135149</c:v>
                </c:pt>
                <c:pt idx="20">
                  <c:v>20652.631108029109</c:v>
                </c:pt>
                <c:pt idx="21">
                  <c:v>21074.955167589353</c:v>
                </c:pt>
                <c:pt idx="22">
                  <c:v>26445.010551637606</c:v>
                </c:pt>
                <c:pt idx="23">
                  <c:v>26181.957625761461</c:v>
                </c:pt>
                <c:pt idx="24">
                  <c:v>32796.266556816277</c:v>
                </c:pt>
                <c:pt idx="25">
                  <c:v>31830.657209817011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73-444D-8D19-D492319B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13646496"/>
        <c:axId val="1872519728"/>
      </c:barChart>
      <c:lineChart>
        <c:grouping val="standard"/>
        <c:varyColors val="0"/>
        <c:ser>
          <c:idx val="4"/>
          <c:order val="4"/>
          <c:tx>
            <c:strRef>
              <c:f>Graf4!$H$3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Graf4!$B$4:$C$29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Graf4!$H$4:$H$29</c:f>
              <c:numCache>
                <c:formatCode>#,##0</c:formatCode>
                <c:ptCount val="26"/>
                <c:pt idx="0">
                  <c:v>43027.168142691648</c:v>
                </c:pt>
                <c:pt idx="1">
                  <c:v>44996.214195231587</c:v>
                </c:pt>
                <c:pt idx="2">
                  <c:v>46870.28617000809</c:v>
                </c:pt>
                <c:pt idx="3">
                  <c:v>49028.39032906857</c:v>
                </c:pt>
                <c:pt idx="4">
                  <c:v>49598.831257151724</c:v>
                </c:pt>
                <c:pt idx="5">
                  <c:v>52576.791221034029</c:v>
                </c:pt>
                <c:pt idx="6">
                  <c:v>54026.738920992255</c:v>
                </c:pt>
                <c:pt idx="7">
                  <c:v>55516.436695092809</c:v>
                </c:pt>
                <c:pt idx="8">
                  <c:v>58872.523570631158</c:v>
                </c:pt>
                <c:pt idx="9">
                  <c:v>63772.561366245369</c:v>
                </c:pt>
                <c:pt idx="10">
                  <c:v>64436.300348544086</c:v>
                </c:pt>
                <c:pt idx="11">
                  <c:v>65010.781319275455</c:v>
                </c:pt>
                <c:pt idx="12">
                  <c:v>67032.701071345349</c:v>
                </c:pt>
                <c:pt idx="13">
                  <c:v>71732.147902582466</c:v>
                </c:pt>
                <c:pt idx="14">
                  <c:v>82111.525914302591</c:v>
                </c:pt>
                <c:pt idx="15">
                  <c:v>86488.114965097528</c:v>
                </c:pt>
                <c:pt idx="16">
                  <c:v>88407.300434609817</c:v>
                </c:pt>
                <c:pt idx="17">
                  <c:v>98452.354792481376</c:v>
                </c:pt>
                <c:pt idx="18">
                  <c:v>100386.40799827085</c:v>
                </c:pt>
                <c:pt idx="19">
                  <c:v>98808.480534246817</c:v>
                </c:pt>
                <c:pt idx="20">
                  <c:v>96134.284978863507</c:v>
                </c:pt>
                <c:pt idx="21">
                  <c:v>100538.26386992232</c:v>
                </c:pt>
                <c:pt idx="22">
                  <c:v>106604.44670388017</c:v>
                </c:pt>
                <c:pt idx="23">
                  <c:v>110038.58162596564</c:v>
                </c:pt>
                <c:pt idx="24">
                  <c:v>117840.25100210258</c:v>
                </c:pt>
                <c:pt idx="25">
                  <c:v>119355.99898500135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73-444D-8D19-D492319B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646496"/>
        <c:axId val="1872519728"/>
      </c:lineChart>
      <c:catAx>
        <c:axId val="19136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2519728"/>
        <c:crosses val="autoZero"/>
        <c:auto val="1"/>
        <c:lblAlgn val="ctr"/>
        <c:lblOffset val="100"/>
        <c:noMultiLvlLbl val="0"/>
      </c:catAx>
      <c:valAx>
        <c:axId val="1872519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36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22265966754157"/>
          <c:y val="7.0022601341498986E-2"/>
          <c:w val="0.49966563425876659"/>
          <c:h val="0.23304408015750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87554017493308E-2"/>
          <c:y val="2.7510335214853167E-2"/>
          <c:w val="0.89752826512093753"/>
          <c:h val="0.85258138865491695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1-42D2-B60C-5771E077B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1-42D2-B60C-5771E077B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21-42D2-B60C-5771E077B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21-42D2-B60C-5771E077B82F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21-42D2-B60C-5771E077B8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21-42D2-B60C-5771E077B8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21-42D2-B60C-5771E077B82F}"/>
              </c:ext>
            </c:extLst>
          </c:dPt>
          <c:dLbls>
            <c:dLbl>
              <c:idx val="0"/>
              <c:layout>
                <c:manualLayout>
                  <c:x val="5.890868381261849E-2"/>
                  <c:y val="-3.031746402194645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408077325366725"/>
                      <c:h val="0.19696541850978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E21-42D2-B60C-5771E077B82F}"/>
                </c:ext>
              </c:extLst>
            </c:dLbl>
            <c:dLbl>
              <c:idx val="1"/>
              <c:layout>
                <c:manualLayout>
                  <c:x val="8.661399303775294E-2"/>
                  <c:y val="7.2382176581619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21-42D2-B60C-5771E077B82F}"/>
                </c:ext>
              </c:extLst>
            </c:dLbl>
            <c:dLbl>
              <c:idx val="5"/>
              <c:layout>
                <c:manualLayout>
                  <c:x val="4.0090689014764112E-2"/>
                  <c:y val="-7.540136547739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21-42D2-B60C-5771E077B82F}"/>
                </c:ext>
              </c:extLst>
            </c:dLbl>
            <c:dLbl>
              <c:idx val="6"/>
              <c:layout>
                <c:manualLayout>
                  <c:x val="-0.19446625406081133"/>
                  <c:y val="-2.02824552238055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  <a:r>
                      <a:rPr lang="en-US" baseline="0"/>
                      <a:t> </a:t>
                    </a:r>
                    <a:fld id="{82820369-FDD7-4627-9560-90EDEA5FD64F}" type="VALUE">
                      <a:rPr lang="en-US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E21-42D2-B60C-5771E077B82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E21-42D2-B60C-5771E077B8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Graf5!$C$5:$C$10</c:f>
              <c:strCache>
                <c:ptCount val="6"/>
                <c:pt idx="0">
                  <c:v>Mercado Externo</c:v>
                </c:pt>
                <c:pt idx="1">
                  <c:v>Bancos</c:v>
                </c:pt>
                <c:pt idx="2">
                  <c:v>Otros intermediarios financieros</c:v>
                </c:pt>
                <c:pt idx="3">
                  <c:v>Empresas no financieras</c:v>
                </c:pt>
                <c:pt idx="4">
                  <c:v>Gobierno general</c:v>
                </c:pt>
                <c:pt idx="5">
                  <c:v>Resto sectores</c:v>
                </c:pt>
              </c:strCache>
            </c:strRef>
          </c:cat>
          <c:val>
            <c:numRef>
              <c:f>Graf5!$D$5:$D$10</c:f>
              <c:numCache>
                <c:formatCode>#,##0</c:formatCode>
                <c:ptCount val="6"/>
                <c:pt idx="0">
                  <c:v>9650.3132625800008</c:v>
                </c:pt>
                <c:pt idx="1">
                  <c:v>6953.3695313151629</c:v>
                </c:pt>
                <c:pt idx="2">
                  <c:v>1173.8989045437429</c:v>
                </c:pt>
                <c:pt idx="3">
                  <c:v>1760.8562675810151</c:v>
                </c:pt>
                <c:pt idx="4">
                  <c:v>9336.4650680659579</c:v>
                </c:pt>
                <c:pt idx="5">
                  <c:v>1.684465772527183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21-42D2-B60C-5771E077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9384260351453E-2"/>
          <c:y val="0.85197828850099366"/>
          <c:w val="0.88337079010431729"/>
          <c:h val="0.14802171149900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22653.066518197335</c:v>
                </c:pt>
                <c:pt idx="1">
                  <c:v>33201.823216443227</c:v>
                </c:pt>
                <c:pt idx="2">
                  <c:v>35402.633693533317</c:v>
                </c:pt>
                <c:pt idx="3">
                  <c:v>127877.51314965906</c:v>
                </c:pt>
                <c:pt idx="4">
                  <c:v>9272.9934959544917</c:v>
                </c:pt>
                <c:pt idx="5">
                  <c:v>20170.081638335148</c:v>
                </c:pt>
                <c:pt idx="6">
                  <c:v>137818.87363211298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6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4276590666"/>
                  <c:y val="0.252500739256846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08025810115"/>
                      <c:h val="0.20379149025633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dLbl>
              <c:idx val="9"/>
              <c:layout>
                <c:manualLayout>
                  <c:x val="-0.1895567603768103"/>
                  <c:y val="2.51469825123570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Inversionistas extranjeros</a:t>
                    </a:r>
                    <a:r>
                      <a:rPr lang="en-US" baseline="0"/>
                      <a:t>; </a:t>
                    </a:r>
                    <a:fld id="{34112066-91A0-4388-9D3C-F51C95DA892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Inversionistas Extranjeros - Mercado local</c:v>
                </c:pt>
                <c:pt idx="8">
                  <c:v>Inversionistas extranjeros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1.1153875511891929</c:v>
                </c:pt>
                <c:pt idx="1">
                  <c:v>12.353953843132762</c:v>
                </c:pt>
                <c:pt idx="2">
                  <c:v>16.279597917024311</c:v>
                </c:pt>
                <c:pt idx="3">
                  <c:v>0.39446405044755162</c:v>
                </c:pt>
                <c:pt idx="4">
                  <c:v>24.075999682279392</c:v>
                </c:pt>
                <c:pt idx="5">
                  <c:v>7.3302182820316562</c:v>
                </c:pt>
                <c:pt idx="6">
                  <c:v>5.1269075421602803</c:v>
                </c:pt>
                <c:pt idx="7">
                  <c:v>1.968355322154524</c:v>
                </c:pt>
                <c:pt idx="8">
                  <c:v>31.35511580958033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314960629921"/>
          <c:y val="2.5428331875182269E-2"/>
          <c:w val="0.78168525809273837"/>
          <c:h val="0.813013633712452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Graf8!$F$3</c:f>
              <c:strCache>
                <c:ptCount val="1"/>
                <c:pt idx="0">
                  <c:v>Diferencia Mercado Externo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Graf8!$F$4:$F$14</c:f>
              <c:numCache>
                <c:formatCode>#,##0</c:formatCode>
                <c:ptCount val="11"/>
                <c:pt idx="0">
                  <c:v>463.8263395327449</c:v>
                </c:pt>
                <c:pt idx="1">
                  <c:v>451.40552250623296</c:v>
                </c:pt>
                <c:pt idx="2">
                  <c:v>496.05510790766857</c:v>
                </c:pt>
                <c:pt idx="3">
                  <c:v>507.27477001720399</c:v>
                </c:pt>
                <c:pt idx="4">
                  <c:v>471.20008357759798</c:v>
                </c:pt>
                <c:pt idx="5">
                  <c:v>537.20695922878804</c:v>
                </c:pt>
                <c:pt idx="6">
                  <c:v>547.14702324860264</c:v>
                </c:pt>
                <c:pt idx="7">
                  <c:v>377.2586890108505</c:v>
                </c:pt>
                <c:pt idx="8">
                  <c:v>38.306978120963322</c:v>
                </c:pt>
                <c:pt idx="9">
                  <c:v>187.65944170684088</c:v>
                </c:pt>
                <c:pt idx="10">
                  <c:v>225.01944758635364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976160"/>
        <c:axId val="1308031592"/>
      </c:barChart>
      <c:lineChart>
        <c:grouping val="standard"/>
        <c:varyColors val="0"/>
        <c:ser>
          <c:idx val="0"/>
          <c:order val="0"/>
          <c:tx>
            <c:strRef>
              <c:f>Graf8!$D$3</c:f>
              <c:strCache>
                <c:ptCount val="1"/>
                <c:pt idx="0">
                  <c:v>Stock de títulos deuda revisada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Graf8!$D$4:$D$14</c:f>
              <c:numCache>
                <c:formatCode>#,##0</c:formatCode>
                <c:ptCount val="11"/>
                <c:pt idx="0">
                  <c:v>63462.881942204076</c:v>
                </c:pt>
                <c:pt idx="1">
                  <c:v>67145.937404892975</c:v>
                </c:pt>
                <c:pt idx="2">
                  <c:v>83855.034979102071</c:v>
                </c:pt>
                <c:pt idx="3">
                  <c:v>91284.917377740683</c:v>
                </c:pt>
                <c:pt idx="4">
                  <c:v>90096.035603683937</c:v>
                </c:pt>
                <c:pt idx="5">
                  <c:v>104703.85116180773</c:v>
                </c:pt>
                <c:pt idx="6">
                  <c:v>107606.16714187121</c:v>
                </c:pt>
                <c:pt idx="7">
                  <c:v>96978.319996098304</c:v>
                </c:pt>
                <c:pt idx="8">
                  <c:v>89368.480929715763</c:v>
                </c:pt>
                <c:pt idx="9">
                  <c:v>91335.368136758218</c:v>
                </c:pt>
                <c:pt idx="10">
                  <c:v>106251.74216929264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6-40FE-BB91-87768B5DE779}"/>
            </c:ext>
          </c:extLst>
        </c:ser>
        <c:ser>
          <c:idx val="1"/>
          <c:order val="1"/>
          <c:tx>
            <c:strRef>
              <c:f>Graf8!$E$3</c:f>
              <c:strCache>
                <c:ptCount val="1"/>
                <c:pt idx="0">
                  <c:v>Stock de títulos deuda anterior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Graf8!$E$4:$E$14</c:f>
              <c:numCache>
                <c:formatCode>#,##0</c:formatCode>
                <c:ptCount val="11"/>
                <c:pt idx="0">
                  <c:v>62999.055602671331</c:v>
                </c:pt>
                <c:pt idx="1">
                  <c:v>66694.531882386742</c:v>
                </c:pt>
                <c:pt idx="2">
                  <c:v>83358.979871194402</c:v>
                </c:pt>
                <c:pt idx="3">
                  <c:v>90777.642607723479</c:v>
                </c:pt>
                <c:pt idx="4">
                  <c:v>89624.835520106339</c:v>
                </c:pt>
                <c:pt idx="5">
                  <c:v>104166.64420257894</c:v>
                </c:pt>
                <c:pt idx="6">
                  <c:v>107059.0201186226</c:v>
                </c:pt>
                <c:pt idx="7">
                  <c:v>96601.061307087453</c:v>
                </c:pt>
                <c:pt idx="8">
                  <c:v>89330.173951594799</c:v>
                </c:pt>
                <c:pt idx="9">
                  <c:v>91147.708695051377</c:v>
                </c:pt>
                <c:pt idx="10">
                  <c:v>106026.72272170629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022080"/>
        <c:axId val="1308020112"/>
      </c:lineChart>
      <c:catAx>
        <c:axId val="13080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0112"/>
        <c:crosses val="autoZero"/>
        <c:auto val="1"/>
        <c:lblAlgn val="ctr"/>
        <c:lblOffset val="100"/>
        <c:noMultiLvlLbl val="0"/>
      </c:catAx>
      <c:valAx>
        <c:axId val="1308020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2080"/>
        <c:crosses val="autoZero"/>
        <c:crossBetween val="between"/>
      </c:valAx>
      <c:valAx>
        <c:axId val="1308031592"/>
        <c:scaling>
          <c:orientation val="minMax"/>
          <c:max val="2500"/>
          <c:min val="-25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7976160"/>
        <c:crosses val="max"/>
        <c:crossBetween val="between"/>
      </c:valAx>
      <c:catAx>
        <c:axId val="130797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031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1111111111112"/>
          <c:y val="0.6116892680081657"/>
          <c:w val="0.55277777777777781"/>
          <c:h val="0.19849591717701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65615</xdr:rowOff>
    </xdr:from>
    <xdr:to>
      <xdr:col>15</xdr:col>
      <xdr:colOff>116416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65615</xdr:rowOff>
    </xdr:from>
    <xdr:to>
      <xdr:col>16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698501</xdr:colOff>
      <xdr:row>6</xdr:row>
      <xdr:rowOff>52917</xdr:rowOff>
    </xdr:from>
    <xdr:to>
      <xdr:col>15</xdr:col>
      <xdr:colOff>720911</xdr:colOff>
      <xdr:row>23</xdr:row>
      <xdr:rowOff>91016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7607AD-C3BA-4AF1-8D83-EA5EF1A04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642936</xdr:colOff>
      <xdr:row>5</xdr:row>
      <xdr:rowOff>13228</xdr:rowOff>
    </xdr:from>
    <xdr:to>
      <xdr:col>13</xdr:col>
      <xdr:colOff>52917</xdr:colOff>
      <xdr:row>20</xdr:row>
      <xdr:rowOff>148167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7562CF-EC3F-464B-AA83-0758564BE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5</xdr:row>
      <xdr:rowOff>119062</xdr:rowOff>
    </xdr:from>
    <xdr:to>
      <xdr:col>14</xdr:col>
      <xdr:colOff>14287</xdr:colOff>
      <xdr:row>20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71D2F1-BC08-467D-B4F6-4CC7E2CE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M\050_DCNI\02_CNSI\02_METODOLOG&#205;A\01_DIFUSION\Recuadros\Proyectos_de_recuadros\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HG6JW116307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anasta?idCanasta=YH8UT117187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central.cl/web/banco-central/estadisticas-en-excel-mvr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web/banco-central/estadisticas-en-excel-mvr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J75"/>
  <sheetViews>
    <sheetView tabSelected="1"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5.42578125" style="1" customWidth="1"/>
    <col min="5" max="5" width="11.42578125" style="1"/>
    <col min="6" max="7" width="12.140625" style="1" customWidth="1"/>
    <col min="8" max="8" width="11.42578125" style="1"/>
    <col min="9" max="9" width="11.42578125" style="3"/>
    <col min="10" max="16384" width="11.42578125" style="1"/>
  </cols>
  <sheetData>
    <row r="2" spans="2:10" x14ac:dyDescent="0.25">
      <c r="F2" s="8"/>
      <c r="G2" s="8"/>
    </row>
    <row r="3" spans="2:10" ht="45" x14ac:dyDescent="0.25">
      <c r="B3" s="7" t="s">
        <v>6</v>
      </c>
      <c r="C3" s="7" t="s">
        <v>7</v>
      </c>
      <c r="D3" s="7" t="s">
        <v>54</v>
      </c>
      <c r="E3" s="7" t="s">
        <v>55</v>
      </c>
      <c r="F3" s="7" t="s">
        <v>9</v>
      </c>
      <c r="G3" s="7" t="s">
        <v>10</v>
      </c>
      <c r="J3" s="20" t="s">
        <v>28</v>
      </c>
    </row>
    <row r="4" spans="2:10" x14ac:dyDescent="0.25">
      <c r="B4" s="9">
        <v>2018</v>
      </c>
      <c r="C4" s="10" t="s">
        <v>0</v>
      </c>
      <c r="D4" s="15">
        <v>48718.222388416427</v>
      </c>
      <c r="E4" s="15">
        <v>101732.30282912341</v>
      </c>
      <c r="F4" s="15">
        <v>40105.384091549073</v>
      </c>
      <c r="G4" s="15">
        <v>190555.90930908889</v>
      </c>
      <c r="J4" s="13" t="s">
        <v>11</v>
      </c>
    </row>
    <row r="5" spans="2:10" x14ac:dyDescent="0.25">
      <c r="B5" s="9"/>
      <c r="C5" s="10" t="s">
        <v>1</v>
      </c>
      <c r="D5" s="15">
        <v>50821.429846127045</v>
      </c>
      <c r="E5" s="15">
        <v>104405.50832806318</v>
      </c>
      <c r="F5" s="15">
        <v>43340.067534303787</v>
      </c>
      <c r="G5" s="15">
        <v>198567.00570849402</v>
      </c>
      <c r="J5" s="19" t="s">
        <v>12</v>
      </c>
    </row>
    <row r="6" spans="2:10" x14ac:dyDescent="0.25">
      <c r="B6" s="9"/>
      <c r="C6" s="10" t="s">
        <v>2</v>
      </c>
      <c r="D6" s="15">
        <v>51659.726644677612</v>
      </c>
      <c r="E6" s="15">
        <v>106847.49584675187</v>
      </c>
      <c r="F6" s="15">
        <v>44354.727107551334</v>
      </c>
      <c r="G6" s="15">
        <v>202861.94959898081</v>
      </c>
    </row>
    <row r="7" spans="2:10" x14ac:dyDescent="0.25">
      <c r="B7" s="9"/>
      <c r="C7" s="10" t="s">
        <v>3</v>
      </c>
      <c r="D7" s="15">
        <v>49856.483515551372</v>
      </c>
      <c r="E7" s="15">
        <v>110255.55601195322</v>
      </c>
      <c r="F7" s="15">
        <v>46687.208504499024</v>
      </c>
      <c r="G7" s="15">
        <v>206799.24803200361</v>
      </c>
    </row>
    <row r="8" spans="2:10" x14ac:dyDescent="0.25">
      <c r="B8" s="9">
        <v>2019</v>
      </c>
      <c r="C8" s="10" t="s">
        <v>0</v>
      </c>
      <c r="D8" s="15">
        <v>52044.70993402457</v>
      </c>
      <c r="E8" s="15">
        <v>111590.1965458614</v>
      </c>
      <c r="F8" s="15">
        <v>45192.802426715774</v>
      </c>
      <c r="G8" s="15">
        <v>208827.70890660177</v>
      </c>
    </row>
    <row r="9" spans="2:10" x14ac:dyDescent="0.25">
      <c r="B9" s="9"/>
      <c r="C9" s="10" t="s">
        <v>1</v>
      </c>
      <c r="D9" s="15">
        <v>52068.511589367758</v>
      </c>
      <c r="E9" s="15">
        <v>116850.94089547946</v>
      </c>
      <c r="F9" s="15">
        <v>46955.176005366069</v>
      </c>
      <c r="G9" s="15">
        <v>215874.6284902133</v>
      </c>
    </row>
    <row r="10" spans="2:10" x14ac:dyDescent="0.25">
      <c r="B10" s="9"/>
      <c r="C10" s="10" t="s">
        <v>2</v>
      </c>
      <c r="D10" s="15">
        <v>53207.469607583451</v>
      </c>
      <c r="E10" s="15">
        <v>120424.9044365634</v>
      </c>
      <c r="F10" s="15">
        <v>51032.847948385301</v>
      </c>
      <c r="G10" s="15">
        <v>224665.22199253214</v>
      </c>
    </row>
    <row r="11" spans="2:10" x14ac:dyDescent="0.25">
      <c r="B11" s="9"/>
      <c r="C11" s="10" t="s">
        <v>3</v>
      </c>
      <c r="D11" s="15">
        <v>58338.26335171477</v>
      </c>
      <c r="E11" s="15">
        <v>120167.79534559601</v>
      </c>
      <c r="F11" s="15">
        <v>53267.565156888981</v>
      </c>
      <c r="G11" s="15">
        <v>231773.62385419974</v>
      </c>
    </row>
    <row r="12" spans="2:10" x14ac:dyDescent="0.25">
      <c r="B12" s="9">
        <v>2020</v>
      </c>
      <c r="C12" s="10" t="s">
        <v>0</v>
      </c>
      <c r="D12" s="15">
        <v>58162.885605489821</v>
      </c>
      <c r="E12" s="15">
        <v>121052.99433971326</v>
      </c>
      <c r="F12" s="15">
        <v>67094.760940507607</v>
      </c>
      <c r="G12" s="15">
        <v>246310.64088571069</v>
      </c>
    </row>
    <row r="13" spans="2:10" x14ac:dyDescent="0.25">
      <c r="B13" s="9"/>
      <c r="C13" s="10" t="s">
        <v>1</v>
      </c>
      <c r="D13" s="15">
        <v>65219.047369290871</v>
      </c>
      <c r="E13" s="15">
        <v>122364.73746769325</v>
      </c>
      <c r="F13" s="15">
        <v>67880.927941493632</v>
      </c>
      <c r="G13" s="15">
        <v>255464.71277847775</v>
      </c>
    </row>
    <row r="14" spans="2:10" x14ac:dyDescent="0.25">
      <c r="B14" s="9"/>
      <c r="C14" s="10" t="s">
        <v>2</v>
      </c>
      <c r="D14" s="15">
        <v>57329.529041671893</v>
      </c>
      <c r="E14" s="15">
        <v>123107.94846267553</v>
      </c>
      <c r="F14" s="15">
        <v>64798.957363020294</v>
      </c>
      <c r="G14" s="15">
        <v>245236.43486736773</v>
      </c>
    </row>
    <row r="15" spans="2:10" x14ac:dyDescent="0.25">
      <c r="B15" s="9"/>
      <c r="C15" s="10" t="s">
        <v>3</v>
      </c>
      <c r="D15" s="15">
        <v>54291.801449745952</v>
      </c>
      <c r="E15" s="15">
        <v>125662.19825847546</v>
      </c>
      <c r="F15" s="15">
        <v>58077.352302782463</v>
      </c>
      <c r="G15" s="15">
        <v>238031.35201100388</v>
      </c>
    </row>
    <row r="16" spans="2:10" x14ac:dyDescent="0.25">
      <c r="B16" s="9">
        <v>2021</v>
      </c>
      <c r="C16" s="10" t="s">
        <v>0</v>
      </c>
      <c r="D16" s="15">
        <v>51620.439706634235</v>
      </c>
      <c r="E16" s="15">
        <v>125695.92003798389</v>
      </c>
      <c r="F16" s="15">
        <v>63462.881942204076</v>
      </c>
      <c r="G16" s="15">
        <v>240779.24168682221</v>
      </c>
    </row>
    <row r="17" spans="2:10" x14ac:dyDescent="0.25">
      <c r="B17" s="9"/>
      <c r="C17" s="10" t="s">
        <v>1</v>
      </c>
      <c r="D17" s="15">
        <v>58403.598245765264</v>
      </c>
      <c r="E17" s="15">
        <v>127364.99311285259</v>
      </c>
      <c r="F17" s="15">
        <v>67145.937404892975</v>
      </c>
      <c r="G17" s="15">
        <v>252914.52876351081</v>
      </c>
    </row>
    <row r="18" spans="2:10" x14ac:dyDescent="0.25">
      <c r="B18" s="9"/>
      <c r="C18" s="10" t="s">
        <v>2</v>
      </c>
      <c r="D18" s="15">
        <v>65027.738018811768</v>
      </c>
      <c r="E18" s="15">
        <v>129406.99778535173</v>
      </c>
      <c r="F18" s="15">
        <v>83855.034979102071</v>
      </c>
      <c r="G18" s="15">
        <v>278289.77078326559</v>
      </c>
    </row>
    <row r="19" spans="2:10" ht="12" customHeight="1" x14ac:dyDescent="0.25">
      <c r="B19" s="9"/>
      <c r="C19" s="10" t="s">
        <v>3</v>
      </c>
      <c r="D19" s="15">
        <v>65942.903348452295</v>
      </c>
      <c r="E19" s="15">
        <v>134186.00584619748</v>
      </c>
      <c r="F19" s="15">
        <v>91284.917377740683</v>
      </c>
      <c r="G19" s="15">
        <v>291413.82657239045</v>
      </c>
    </row>
    <row r="20" spans="2:10" x14ac:dyDescent="0.25">
      <c r="B20" s="9">
        <v>2022</v>
      </c>
      <c r="C20" s="10" t="s">
        <v>0</v>
      </c>
      <c r="D20" s="15">
        <v>51563.462604823559</v>
      </c>
      <c r="E20" s="15">
        <v>135103.12644487672</v>
      </c>
      <c r="F20" s="15">
        <v>90096.035603683937</v>
      </c>
      <c r="G20" s="15">
        <v>276762.62465338421</v>
      </c>
      <c r="J20" s="26" t="s">
        <v>8</v>
      </c>
    </row>
    <row r="21" spans="2:10" x14ac:dyDescent="0.25">
      <c r="B21" s="9"/>
      <c r="C21" s="10" t="s">
        <v>1</v>
      </c>
      <c r="D21" s="15">
        <v>74772.933421831214</v>
      </c>
      <c r="E21" s="15">
        <v>143826.71319535177</v>
      </c>
      <c r="F21" s="15">
        <v>104703.85116180773</v>
      </c>
      <c r="G21" s="15">
        <v>323303.49777899071</v>
      </c>
    </row>
    <row r="22" spans="2:10" x14ac:dyDescent="0.25">
      <c r="B22" s="9"/>
      <c r="C22" s="10" t="s">
        <v>2</v>
      </c>
      <c r="D22" s="15">
        <v>70654.460070624904</v>
      </c>
      <c r="E22" s="15">
        <v>148666.09631510847</v>
      </c>
      <c r="F22" s="15">
        <v>107606.16714187121</v>
      </c>
      <c r="G22" s="15">
        <v>326926.7235276046</v>
      </c>
    </row>
    <row r="23" spans="2:10" x14ac:dyDescent="0.25">
      <c r="B23" s="9"/>
      <c r="C23" s="10" t="s">
        <v>3</v>
      </c>
      <c r="D23" s="15">
        <v>72847.509599521232</v>
      </c>
      <c r="E23" s="15">
        <v>155122.51131391796</v>
      </c>
      <c r="F23" s="15">
        <v>96978.319996098304</v>
      </c>
      <c r="G23" s="15">
        <v>324948.34090953751</v>
      </c>
    </row>
    <row r="24" spans="2:10" x14ac:dyDescent="0.25">
      <c r="B24" s="9">
        <v>2023</v>
      </c>
      <c r="C24" s="10" t="s">
        <v>0</v>
      </c>
      <c r="D24" s="15">
        <v>74595.112965148408</v>
      </c>
      <c r="E24" s="15">
        <v>156826.67336437228</v>
      </c>
      <c r="F24" s="15">
        <v>89368.480929715763</v>
      </c>
      <c r="G24" s="15">
        <v>320790.26725923643</v>
      </c>
    </row>
    <row r="25" spans="2:10" x14ac:dyDescent="0.25">
      <c r="B25" s="9"/>
      <c r="C25" s="10" t="s">
        <v>1</v>
      </c>
      <c r="D25" s="15">
        <v>77588.150056071419</v>
      </c>
      <c r="E25" s="15">
        <v>162182.02203039883</v>
      </c>
      <c r="F25" s="15">
        <v>91335.368136758218</v>
      </c>
      <c r="G25" s="15">
        <v>331105.54022322845</v>
      </c>
    </row>
    <row r="26" spans="2:10" x14ac:dyDescent="0.25">
      <c r="B26" s="9"/>
      <c r="C26" s="10" t="s">
        <v>2</v>
      </c>
      <c r="D26" s="15">
        <v>82314.912567547479</v>
      </c>
      <c r="E26" s="15">
        <v>161465.05162425607</v>
      </c>
      <c r="F26" s="15">
        <v>106251.74216929264</v>
      </c>
      <c r="G26" s="15">
        <v>350031.70636109618</v>
      </c>
    </row>
    <row r="27" spans="2:10" x14ac:dyDescent="0.25">
      <c r="B27" s="9"/>
      <c r="C27" s="10" t="s">
        <v>3</v>
      </c>
      <c r="D27" s="15">
        <v>82869.55040432098</v>
      </c>
      <c r="E27" s="15">
        <v>165961.10693359858</v>
      </c>
      <c r="F27" s="15">
        <v>104948.61836047196</v>
      </c>
      <c r="G27" s="15">
        <v>353779.27569839155</v>
      </c>
    </row>
    <row r="28" spans="2:10" x14ac:dyDescent="0.25">
      <c r="B28" s="9">
        <v>2024</v>
      </c>
      <c r="C28" s="10" t="s">
        <v>0</v>
      </c>
      <c r="D28" s="15">
        <v>82938.530908850269</v>
      </c>
      <c r="E28" s="15">
        <v>170333.63741152448</v>
      </c>
      <c r="F28" s="15">
        <v>119716.37271908068</v>
      </c>
      <c r="G28" s="15">
        <v>372988.54103945545</v>
      </c>
    </row>
    <row r="29" spans="2:10" x14ac:dyDescent="0.25">
      <c r="B29" s="11"/>
      <c r="C29" s="16" t="s">
        <v>1</v>
      </c>
      <c r="D29" s="16">
        <v>70134.340558226933</v>
      </c>
      <c r="E29" s="16">
        <v>173896.46420277026</v>
      </c>
      <c r="F29" s="16">
        <v>116441.55426737609</v>
      </c>
      <c r="G29" s="16">
        <v>360472.35902837326</v>
      </c>
    </row>
    <row r="30" spans="2:10" x14ac:dyDescent="0.25">
      <c r="F30" s="4"/>
      <c r="G30" s="4"/>
    </row>
    <row r="31" spans="2:10" x14ac:dyDescent="0.25">
      <c r="F31" s="4"/>
      <c r="G31" s="4"/>
    </row>
    <row r="32" spans="2:10" x14ac:dyDescent="0.25">
      <c r="F32" s="4"/>
      <c r="G32" s="4"/>
    </row>
    <row r="35" spans="6:7" x14ac:dyDescent="0.25">
      <c r="F35" s="6"/>
      <c r="G35" s="6"/>
    </row>
    <row r="36" spans="6:7" x14ac:dyDescent="0.25">
      <c r="F36" s="6"/>
      <c r="G36" s="6"/>
    </row>
    <row r="37" spans="6:7" x14ac:dyDescent="0.25">
      <c r="F37" s="6"/>
      <c r="G37" s="6"/>
    </row>
    <row r="38" spans="6:7" x14ac:dyDescent="0.25">
      <c r="F38" s="6"/>
      <c r="G38" s="6"/>
    </row>
    <row r="39" spans="6:7" x14ac:dyDescent="0.25">
      <c r="F39" s="6"/>
      <c r="G39" s="6"/>
    </row>
    <row r="40" spans="6:7" x14ac:dyDescent="0.25">
      <c r="F40" s="6"/>
      <c r="G40" s="6"/>
    </row>
    <row r="41" spans="6:7" x14ac:dyDescent="0.25">
      <c r="F41" s="6"/>
      <c r="G41" s="6"/>
    </row>
    <row r="42" spans="6:7" x14ac:dyDescent="0.25">
      <c r="F42" s="6"/>
      <c r="G42" s="6"/>
    </row>
    <row r="43" spans="6:7" x14ac:dyDescent="0.25">
      <c r="F43" s="6"/>
      <c r="G43" s="6"/>
    </row>
    <row r="44" spans="6:7" x14ac:dyDescent="0.25">
      <c r="F44" s="6"/>
      <c r="G44" s="6"/>
    </row>
    <row r="45" spans="6:7" x14ac:dyDescent="0.25">
      <c r="F45" s="6"/>
      <c r="G45" s="6"/>
    </row>
    <row r="46" spans="6:7" x14ac:dyDescent="0.25">
      <c r="F46" s="6"/>
      <c r="G46" s="6"/>
    </row>
    <row r="47" spans="6:7" x14ac:dyDescent="0.25">
      <c r="F47" s="6"/>
      <c r="G47" s="6"/>
    </row>
    <row r="48" spans="6:7" x14ac:dyDescent="0.25">
      <c r="F48" s="6"/>
      <c r="G48" s="6"/>
    </row>
    <row r="49" spans="6:7" x14ac:dyDescent="0.25">
      <c r="F49" s="6"/>
      <c r="G49" s="6"/>
    </row>
    <row r="50" spans="6:7" x14ac:dyDescent="0.25">
      <c r="F50" s="6"/>
      <c r="G50" s="6"/>
    </row>
    <row r="51" spans="6:7" x14ac:dyDescent="0.25">
      <c r="F51" s="6"/>
      <c r="G51" s="6"/>
    </row>
    <row r="52" spans="6:7" x14ac:dyDescent="0.25">
      <c r="F52" s="6"/>
      <c r="G52" s="6"/>
    </row>
    <row r="53" spans="6:7" x14ac:dyDescent="0.25">
      <c r="F53" s="6"/>
      <c r="G53" s="6"/>
    </row>
    <row r="75" spans="8:8" x14ac:dyDescent="0.25">
      <c r="H75" s="5">
        <f>+F20-F19</f>
        <v>-1188.8817740567465</v>
      </c>
    </row>
  </sheetData>
  <hyperlinks>
    <hyperlink ref="J20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79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27.85546875" style="1" customWidth="1"/>
    <col min="3" max="3" width="12.140625" style="1" bestFit="1" customWidth="1"/>
    <col min="4" max="4" width="11.42578125" style="1"/>
    <col min="5" max="5" width="13.140625" style="1" customWidth="1"/>
    <col min="6" max="6" width="14.28515625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45</v>
      </c>
      <c r="C3" s="7" t="s">
        <v>44</v>
      </c>
      <c r="D3" s="7" t="s">
        <v>13</v>
      </c>
      <c r="E3" s="7" t="s">
        <v>46</v>
      </c>
      <c r="F3" s="7" t="s">
        <v>15</v>
      </c>
      <c r="G3" s="7" t="s">
        <v>4</v>
      </c>
      <c r="H3" s="7" t="s">
        <v>42</v>
      </c>
      <c r="I3" s="7" t="s">
        <v>43</v>
      </c>
      <c r="L3" s="20" t="s">
        <v>27</v>
      </c>
    </row>
    <row r="4" spans="2:12" x14ac:dyDescent="0.25">
      <c r="B4" s="25" t="s">
        <v>35</v>
      </c>
      <c r="C4" s="3" t="s">
        <v>69</v>
      </c>
      <c r="D4" s="15">
        <v>2092.69508410973</v>
      </c>
      <c r="E4" s="15">
        <v>28338.571018839113</v>
      </c>
      <c r="F4" s="15">
        <v>1956.0800210182583</v>
      </c>
      <c r="G4" s="15">
        <v>13998.536497998251</v>
      </c>
      <c r="H4" s="15">
        <v>39185.320193378087</v>
      </c>
      <c r="I4" s="15">
        <v>37.093519999999998</v>
      </c>
      <c r="J4" s="23"/>
      <c r="L4" s="13" t="s">
        <v>53</v>
      </c>
    </row>
    <row r="5" spans="2:12" x14ac:dyDescent="0.25">
      <c r="B5" s="3"/>
      <c r="C5" s="3" t="s">
        <v>70</v>
      </c>
      <c r="D5" s="15">
        <v>1429.2752871735358</v>
      </c>
      <c r="E5" s="15">
        <v>28260.394780617004</v>
      </c>
      <c r="F5" s="15">
        <v>1910.0777688727946</v>
      </c>
      <c r="G5" s="15">
        <v>13988.524996169246</v>
      </c>
      <c r="H5" s="15">
        <v>41161.479321543593</v>
      </c>
      <c r="I5" s="15">
        <v>37.571860000000001</v>
      </c>
      <c r="J5" s="23"/>
      <c r="L5" s="19" t="s">
        <v>12</v>
      </c>
    </row>
    <row r="6" spans="2:12" x14ac:dyDescent="0.25">
      <c r="B6" s="25" t="s">
        <v>41</v>
      </c>
      <c r="C6" s="3" t="s">
        <v>69</v>
      </c>
      <c r="D6" s="15">
        <v>0</v>
      </c>
      <c r="E6" s="15">
        <v>14325.356933853966</v>
      </c>
      <c r="F6" s="15">
        <v>5360.740320088913</v>
      </c>
      <c r="G6" s="15">
        <v>54269.397874286238</v>
      </c>
      <c r="H6" s="15">
        <v>49427.55713579338</v>
      </c>
      <c r="I6" s="15">
        <v>0</v>
      </c>
      <c r="J6" s="23"/>
    </row>
    <row r="7" spans="2:12" x14ac:dyDescent="0.25">
      <c r="B7" s="3"/>
      <c r="C7" s="3" t="s">
        <v>70</v>
      </c>
      <c r="D7" s="15">
        <v>0</v>
      </c>
      <c r="E7" s="15">
        <v>14437.332967720919</v>
      </c>
      <c r="F7" s="15">
        <v>5061.9232852258901</v>
      </c>
      <c r="G7" s="15">
        <v>52602.61724703676</v>
      </c>
      <c r="H7" s="15">
        <v>48020.02899872003</v>
      </c>
      <c r="I7" s="15">
        <v>0</v>
      </c>
      <c r="J7" s="23"/>
    </row>
    <row r="8" spans="2:12" x14ac:dyDescent="0.25">
      <c r="B8" s="25" t="s">
        <v>33</v>
      </c>
      <c r="C8" s="3" t="s">
        <v>69</v>
      </c>
      <c r="D8" s="15">
        <v>16995.862703031176</v>
      </c>
      <c r="E8" s="15">
        <v>29702.412780950479</v>
      </c>
      <c r="F8" s="15">
        <v>1815.4040376972748</v>
      </c>
      <c r="G8" s="15">
        <v>3204.405200982143</v>
      </c>
      <c r="H8" s="15">
        <v>3178.2800888797674</v>
      </c>
      <c r="I8" s="15">
        <v>0.18546759999999998</v>
      </c>
      <c r="J8" s="23"/>
    </row>
    <row r="9" spans="2:12" x14ac:dyDescent="0.25">
      <c r="B9" s="3"/>
      <c r="C9" s="3" t="s">
        <v>70</v>
      </c>
      <c r="D9" s="15">
        <v>14671.478021586419</v>
      </c>
      <c r="E9" s="15">
        <v>34079.366492629801</v>
      </c>
      <c r="F9" s="15">
        <v>2008.215522756662</v>
      </c>
      <c r="G9" s="15">
        <v>3495.158819031959</v>
      </c>
      <c r="H9" s="15">
        <v>4429.0439365266011</v>
      </c>
      <c r="I9" s="15">
        <v>0.18785930000000001</v>
      </c>
      <c r="J9" s="23"/>
    </row>
    <row r="10" spans="2:12" x14ac:dyDescent="0.25">
      <c r="B10" s="25" t="s">
        <v>47</v>
      </c>
      <c r="C10" s="3" t="s">
        <v>69</v>
      </c>
      <c r="D10" s="15">
        <v>9520.9417830459151</v>
      </c>
      <c r="E10" s="15">
        <v>26306.414933186374</v>
      </c>
      <c r="F10" s="15">
        <v>511.64132908478433</v>
      </c>
      <c r="G10" s="15">
        <v>435.27412348308746</v>
      </c>
      <c r="H10" s="15">
        <v>22749.901435366704</v>
      </c>
      <c r="I10" s="15">
        <v>0</v>
      </c>
      <c r="J10" s="23"/>
    </row>
    <row r="11" spans="2:12" x14ac:dyDescent="0.25">
      <c r="B11" s="3"/>
      <c r="C11" s="3" t="s">
        <v>70</v>
      </c>
      <c r="D11" s="15">
        <v>4312.995923017862</v>
      </c>
      <c r="E11" s="15">
        <v>17221.907358058237</v>
      </c>
      <c r="F11" s="15">
        <v>443.85012744663891</v>
      </c>
      <c r="G11" s="15">
        <v>558.58263725244376</v>
      </c>
      <c r="H11" s="15">
        <v>21995.252805841865</v>
      </c>
      <c r="I11" s="15">
        <v>0</v>
      </c>
      <c r="J11" s="23"/>
    </row>
    <row r="12" spans="2:12" x14ac:dyDescent="0.25">
      <c r="B12" s="3" t="s">
        <v>36</v>
      </c>
      <c r="C12" s="3" t="s">
        <v>69</v>
      </c>
      <c r="D12" s="15">
        <v>171.77180826901807</v>
      </c>
      <c r="E12" s="15">
        <v>8533.3635024653886</v>
      </c>
      <c r="F12" s="15">
        <v>3214.8983991599307</v>
      </c>
      <c r="G12" s="15">
        <v>12599.004039266239</v>
      </c>
      <c r="H12" s="15">
        <v>1705.4626695090417</v>
      </c>
      <c r="I12" s="15">
        <v>128.00973751999999</v>
      </c>
      <c r="J12" s="23"/>
    </row>
    <row r="13" spans="2:12" x14ac:dyDescent="0.25">
      <c r="B13" s="11"/>
      <c r="C13" s="27" t="s">
        <v>70</v>
      </c>
      <c r="D13" s="16">
        <v>134.51380240966901</v>
      </c>
      <c r="E13" s="16">
        <v>8610.4359234859949</v>
      </c>
      <c r="F13" s="16">
        <v>3276.1576417193346</v>
      </c>
      <c r="G13" s="16">
        <v>12578.702748583913</v>
      </c>
      <c r="H13" s="16">
        <v>1693.9401581096874</v>
      </c>
      <c r="I13" s="16">
        <v>129.66048885999999</v>
      </c>
      <c r="J13" s="23"/>
    </row>
    <row r="14" spans="2:12" x14ac:dyDescent="0.25">
      <c r="F14" s="4"/>
      <c r="G14" s="4"/>
      <c r="H14" s="4"/>
      <c r="I14" s="4"/>
    </row>
    <row r="15" spans="2:12" x14ac:dyDescent="0.25">
      <c r="F15" s="4"/>
      <c r="G15" s="4"/>
      <c r="H15" s="4"/>
      <c r="I15" s="4"/>
    </row>
    <row r="16" spans="2:12" x14ac:dyDescent="0.25">
      <c r="F16" s="4"/>
      <c r="G16" s="4"/>
      <c r="H16" s="4"/>
      <c r="I16" s="4"/>
    </row>
    <row r="17" spans="6:12" x14ac:dyDescent="0.25">
      <c r="F17" s="4"/>
      <c r="G17" s="4"/>
      <c r="H17" s="4"/>
      <c r="I17" s="4"/>
    </row>
    <row r="18" spans="6:12" x14ac:dyDescent="0.25">
      <c r="F18" s="4"/>
      <c r="G18" s="4"/>
      <c r="H18" s="4"/>
      <c r="I18" s="4"/>
    </row>
    <row r="19" spans="6:12" x14ac:dyDescent="0.25">
      <c r="F19" s="4"/>
      <c r="G19" s="4"/>
      <c r="H19" s="4"/>
      <c r="I19" s="4"/>
    </row>
    <row r="20" spans="6:12" x14ac:dyDescent="0.25">
      <c r="F20" s="4"/>
      <c r="G20" s="4"/>
      <c r="H20" s="4"/>
      <c r="I20" s="4"/>
      <c r="L20" s="26" t="s">
        <v>8</v>
      </c>
    </row>
    <row r="23" spans="6:12" ht="12" customHeight="1" x14ac:dyDescent="0.25">
      <c r="F23" s="6"/>
      <c r="G23" s="6"/>
      <c r="H23" s="6"/>
      <c r="I23" s="6"/>
    </row>
    <row r="24" spans="6:12" x14ac:dyDescent="0.25">
      <c r="F24" s="6"/>
      <c r="G24" s="6"/>
      <c r="H24" s="6"/>
      <c r="I24" s="6"/>
    </row>
    <row r="25" spans="6:12" x14ac:dyDescent="0.25">
      <c r="F25" s="6"/>
      <c r="G25" s="6"/>
      <c r="H25" s="6"/>
      <c r="I25" s="6"/>
    </row>
    <row r="26" spans="6:12" x14ac:dyDescent="0.25">
      <c r="F26" s="6"/>
      <c r="G26" s="6"/>
      <c r="H26" s="6"/>
      <c r="I26" s="6"/>
    </row>
    <row r="27" spans="6:12" x14ac:dyDescent="0.25">
      <c r="F27" s="6"/>
      <c r="G27" s="6"/>
      <c r="H27" s="6"/>
      <c r="I27" s="6"/>
    </row>
    <row r="28" spans="6:12" x14ac:dyDescent="0.25">
      <c r="F28" s="6"/>
      <c r="G28" s="6"/>
      <c r="H28" s="6"/>
      <c r="I28" s="6"/>
    </row>
    <row r="29" spans="6:12" x14ac:dyDescent="0.25">
      <c r="F29" s="6"/>
      <c r="G29" s="6"/>
      <c r="H29" s="6"/>
      <c r="I29" s="6"/>
    </row>
    <row r="30" spans="6:12" x14ac:dyDescent="0.25">
      <c r="F30" s="6"/>
      <c r="G30" s="6"/>
      <c r="H30" s="6"/>
      <c r="I30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79" spans="10:10" x14ac:dyDescent="0.25">
      <c r="J79" s="5" t="e">
        <f>+#REF!-#REF!</f>
        <v>#REF!</v>
      </c>
    </row>
  </sheetData>
  <hyperlinks>
    <hyperlink ref="L20" r:id="rId1" xr:uid="{CB35F2DD-5284-4001-8A9C-2E53D10EEC7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75"/>
  <sheetViews>
    <sheetView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1.42578125" style="1"/>
    <col min="5" max="5" width="12.28515625" style="1" customWidth="1"/>
    <col min="6" max="6" width="14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6</v>
      </c>
      <c r="C3" s="7" t="s">
        <v>7</v>
      </c>
      <c r="D3" s="7" t="s">
        <v>13</v>
      </c>
      <c r="E3" s="7" t="s">
        <v>46</v>
      </c>
      <c r="F3" s="7" t="s">
        <v>15</v>
      </c>
      <c r="G3" s="7" t="s">
        <v>4</v>
      </c>
      <c r="H3" s="7" t="s">
        <v>5</v>
      </c>
      <c r="I3" s="7" t="s">
        <v>16</v>
      </c>
    </row>
    <row r="4" spans="2:12" ht="15.75" x14ac:dyDescent="0.25">
      <c r="B4" s="9">
        <v>2018</v>
      </c>
      <c r="C4" s="10" t="s">
        <v>0</v>
      </c>
      <c r="D4" s="15">
        <v>-252.81994876878343</v>
      </c>
      <c r="E4" s="15">
        <v>1397.8012309204523</v>
      </c>
      <c r="F4" s="15">
        <v>-138.03461751345964</v>
      </c>
      <c r="G4" s="15">
        <v>-83.559638581283394</v>
      </c>
      <c r="H4" s="15">
        <v>235.63176979907041</v>
      </c>
      <c r="I4" s="15">
        <f t="shared" ref="I4:I15" si="0">SUM(D4:H4)</f>
        <v>1159.0187958559964</v>
      </c>
      <c r="L4" s="20" t="s">
        <v>29</v>
      </c>
    </row>
    <row r="5" spans="2:12" x14ac:dyDescent="0.25">
      <c r="B5" s="9"/>
      <c r="C5" s="10" t="s">
        <v>1</v>
      </c>
      <c r="D5" s="15">
        <v>872.220251690174</v>
      </c>
      <c r="E5" s="15">
        <v>1077.7616092691296</v>
      </c>
      <c r="F5" s="15">
        <v>214.21485748351583</v>
      </c>
      <c r="G5" s="15">
        <v>1356.1236413166198</v>
      </c>
      <c r="H5" s="15">
        <v>1504.6733954189488</v>
      </c>
      <c r="I5" s="15">
        <f t="shared" si="0"/>
        <v>5024.9937551783878</v>
      </c>
      <c r="L5" s="13" t="s">
        <v>62</v>
      </c>
    </row>
    <row r="6" spans="2:12" x14ac:dyDescent="0.25">
      <c r="B6" s="9"/>
      <c r="C6" s="10" t="s">
        <v>2</v>
      </c>
      <c r="D6" s="15">
        <v>-495.87014769038166</v>
      </c>
      <c r="E6" s="15">
        <v>1052.8457078599185</v>
      </c>
      <c r="F6" s="15">
        <v>245.56256579569524</v>
      </c>
      <c r="G6" s="15">
        <v>448.53068653335708</v>
      </c>
      <c r="H6" s="15">
        <v>1509.8571850344561</v>
      </c>
      <c r="I6" s="15">
        <f t="shared" si="0"/>
        <v>2760.9259975330451</v>
      </c>
      <c r="L6" s="19" t="s">
        <v>12</v>
      </c>
    </row>
    <row r="7" spans="2:12" x14ac:dyDescent="0.25">
      <c r="B7" s="9"/>
      <c r="C7" s="10" t="s">
        <v>3</v>
      </c>
      <c r="D7" s="15">
        <v>-1185.7815592555735</v>
      </c>
      <c r="E7" s="15">
        <v>-306.49933878493937</v>
      </c>
      <c r="F7" s="15">
        <v>266.304281405354</v>
      </c>
      <c r="G7" s="15">
        <v>723.91901531891403</v>
      </c>
      <c r="H7" s="15">
        <v>1625.8486430029188</v>
      </c>
      <c r="I7" s="15">
        <f t="shared" si="0"/>
        <v>1123.7910416866739</v>
      </c>
    </row>
    <row r="8" spans="2:12" x14ac:dyDescent="0.25">
      <c r="B8" s="9">
        <v>2019</v>
      </c>
      <c r="C8" s="10" t="s">
        <v>0</v>
      </c>
      <c r="D8" s="15">
        <v>2429.8265766295808</v>
      </c>
      <c r="E8" s="15">
        <v>-21.105766217458495</v>
      </c>
      <c r="F8" s="15">
        <v>266.29749790528894</v>
      </c>
      <c r="G8" s="15">
        <v>-393.54080234240223</v>
      </c>
      <c r="H8" s="15">
        <v>828.07329788251252</v>
      </c>
      <c r="I8" s="15">
        <f t="shared" si="0"/>
        <v>3109.5508038575217</v>
      </c>
    </row>
    <row r="9" spans="2:12" x14ac:dyDescent="0.25">
      <c r="B9" s="9"/>
      <c r="C9" s="10" t="s">
        <v>1</v>
      </c>
      <c r="D9" s="15">
        <v>-1071.3662973158523</v>
      </c>
      <c r="E9" s="15">
        <v>2308.8147770346241</v>
      </c>
      <c r="F9" s="15">
        <v>72.612753176341627</v>
      </c>
      <c r="G9" s="15">
        <v>1961.1721998889977</v>
      </c>
      <c r="H9" s="15">
        <v>2686.1644013944883</v>
      </c>
      <c r="I9" s="15">
        <f t="shared" si="0"/>
        <v>5957.3978341785987</v>
      </c>
    </row>
    <row r="10" spans="2:12" x14ac:dyDescent="0.25">
      <c r="B10" s="9"/>
      <c r="C10" s="10" t="s">
        <v>2</v>
      </c>
      <c r="D10" s="15">
        <v>142.17156911579895</v>
      </c>
      <c r="E10" s="15">
        <v>2677.3725529274357</v>
      </c>
      <c r="F10" s="15">
        <v>145.28254026037794</v>
      </c>
      <c r="G10" s="15">
        <v>1582.2200218200317</v>
      </c>
      <c r="H10" s="15">
        <v>853.87481005584152</v>
      </c>
      <c r="I10" s="15">
        <f t="shared" si="0"/>
        <v>5400.9214941794853</v>
      </c>
    </row>
    <row r="11" spans="2:12" x14ac:dyDescent="0.25">
      <c r="B11" s="9"/>
      <c r="C11" s="10" t="s">
        <v>3</v>
      </c>
      <c r="D11" s="15">
        <v>-1619.0173050562535</v>
      </c>
      <c r="E11" s="15">
        <v>4750.7268050025732</v>
      </c>
      <c r="F11" s="15">
        <v>-131.25061635138294</v>
      </c>
      <c r="G11" s="15">
        <v>808.03780517543112</v>
      </c>
      <c r="H11" s="15">
        <v>906.92959810042282</v>
      </c>
      <c r="I11" s="15">
        <f t="shared" si="0"/>
        <v>4715.4262868707901</v>
      </c>
    </row>
    <row r="12" spans="2:12" x14ac:dyDescent="0.25">
      <c r="B12" s="9">
        <v>2020</v>
      </c>
      <c r="C12" s="10" t="s">
        <v>0</v>
      </c>
      <c r="D12" s="15">
        <v>-3766.184339194564</v>
      </c>
      <c r="E12" s="15">
        <v>5043.50882221966</v>
      </c>
      <c r="F12" s="15">
        <v>854.35214453014862</v>
      </c>
      <c r="G12" s="15">
        <v>2309.2691375685845</v>
      </c>
      <c r="H12" s="15">
        <v>1503.3066029571457</v>
      </c>
      <c r="I12" s="15">
        <f t="shared" si="0"/>
        <v>5944.2523680809745</v>
      </c>
    </row>
    <row r="13" spans="2:12" x14ac:dyDescent="0.25">
      <c r="B13" s="9"/>
      <c r="C13" s="10" t="s">
        <v>1</v>
      </c>
      <c r="D13" s="15">
        <v>11929.006605967665</v>
      </c>
      <c r="E13" s="15">
        <v>-8509.2019731918881</v>
      </c>
      <c r="F13" s="15">
        <v>-146.45368906576078</v>
      </c>
      <c r="G13" s="15">
        <v>2437.8343258866535</v>
      </c>
      <c r="H13" s="15">
        <v>5214.7391688139478</v>
      </c>
      <c r="I13" s="15">
        <f t="shared" si="0"/>
        <v>10925.924438410617</v>
      </c>
    </row>
    <row r="14" spans="2:12" x14ac:dyDescent="0.25">
      <c r="B14" s="9"/>
      <c r="C14" s="10" t="s">
        <v>2</v>
      </c>
      <c r="D14" s="15">
        <v>1729.2335012418584</v>
      </c>
      <c r="E14" s="15">
        <v>-11666.258342510955</v>
      </c>
      <c r="F14" s="15">
        <v>21.26312046871314</v>
      </c>
      <c r="G14" s="15">
        <v>874.22701227498942</v>
      </c>
      <c r="H14" s="15">
        <v>962.30681960447657</v>
      </c>
      <c r="I14" s="15">
        <f t="shared" si="0"/>
        <v>-8079.2278889209174</v>
      </c>
    </row>
    <row r="15" spans="2:12" x14ac:dyDescent="0.25">
      <c r="B15" s="9"/>
      <c r="C15" s="10" t="s">
        <v>3</v>
      </c>
      <c r="D15" s="15">
        <v>-2759.2083561562372</v>
      </c>
      <c r="E15" s="15">
        <v>-1230.7513831864662</v>
      </c>
      <c r="F15" s="15">
        <v>253.28350287605801</v>
      </c>
      <c r="G15" s="15">
        <v>-514.10265393518921</v>
      </c>
      <c r="H15" s="15">
        <v>1438.4238284384369</v>
      </c>
      <c r="I15" s="15">
        <f t="shared" si="0"/>
        <v>-2812.3550619633975</v>
      </c>
    </row>
    <row r="16" spans="2:12" x14ac:dyDescent="0.25">
      <c r="B16" s="9">
        <v>2021</v>
      </c>
      <c r="C16" s="10" t="s">
        <v>0</v>
      </c>
      <c r="D16" s="15">
        <v>1455.2168776980382</v>
      </c>
      <c r="E16" s="15">
        <v>-3304.2612527144588</v>
      </c>
      <c r="F16" s="15">
        <v>259.55372070344089</v>
      </c>
      <c r="G16" s="15">
        <v>310.55621618381224</v>
      </c>
      <c r="H16" s="15">
        <v>1670.0270328583817</v>
      </c>
      <c r="I16" s="15">
        <v>391.09259441584766</v>
      </c>
    </row>
    <row r="17" spans="2:12" x14ac:dyDescent="0.25">
      <c r="B17" s="9"/>
      <c r="C17" s="10" t="s">
        <v>1</v>
      </c>
      <c r="D17" s="15">
        <v>9354.2919722533607</v>
      </c>
      <c r="E17" s="15">
        <v>-3361.3698629198043</v>
      </c>
      <c r="F17" s="15">
        <v>319.87306323091491</v>
      </c>
      <c r="G17" s="15">
        <v>99.193500086236114</v>
      </c>
      <c r="H17" s="15">
        <v>4160.7878315695398</v>
      </c>
      <c r="I17" s="15">
        <v>10572.776504341673</v>
      </c>
    </row>
    <row r="18" spans="2:12" x14ac:dyDescent="0.25">
      <c r="B18" s="9"/>
      <c r="C18" s="10" t="s">
        <v>2</v>
      </c>
      <c r="D18" s="15">
        <v>7500.376486192712</v>
      </c>
      <c r="E18" s="15">
        <v>-1109.2707563597169</v>
      </c>
      <c r="F18" s="15">
        <v>672.01932341809663</v>
      </c>
      <c r="G18" s="15">
        <v>2576.3435503831556</v>
      </c>
      <c r="H18" s="15">
        <v>8132.5654326741551</v>
      </c>
      <c r="I18" s="15">
        <v>17772.034036402369</v>
      </c>
    </row>
    <row r="19" spans="2:12" ht="12" customHeight="1" x14ac:dyDescent="0.25">
      <c r="B19" s="9"/>
      <c r="C19" s="10" t="s">
        <v>3</v>
      </c>
      <c r="D19" s="15">
        <v>3508.9688123133778</v>
      </c>
      <c r="E19" s="15">
        <v>-639.15653886501059</v>
      </c>
      <c r="F19" s="15">
        <v>-20.557385993298467</v>
      </c>
      <c r="G19" s="15">
        <v>343.14248845757425</v>
      </c>
      <c r="H19" s="15">
        <v>2294.808416301184</v>
      </c>
      <c r="I19" s="15">
        <v>5487.2057919674153</v>
      </c>
    </row>
    <row r="20" spans="2:12" x14ac:dyDescent="0.25">
      <c r="B20" s="9">
        <v>2022</v>
      </c>
      <c r="C20" s="10" t="s">
        <v>0</v>
      </c>
      <c r="D20" s="15">
        <v>-16162.137240283764</v>
      </c>
      <c r="E20" s="15">
        <v>1593.4782242034551</v>
      </c>
      <c r="F20" s="15">
        <v>-89.650011529019991</v>
      </c>
      <c r="G20" s="15">
        <v>1142.4058056910721</v>
      </c>
      <c r="H20" s="15">
        <v>3814.8847545317867</v>
      </c>
      <c r="I20" s="15">
        <v>-9701.0184674643024</v>
      </c>
    </row>
    <row r="21" spans="2:12" x14ac:dyDescent="0.25">
      <c r="B21" s="9"/>
      <c r="C21" s="10" t="s">
        <v>1</v>
      </c>
      <c r="D21" s="15">
        <v>18652.617970152485</v>
      </c>
      <c r="E21" s="15">
        <v>4476.2312650452923</v>
      </c>
      <c r="F21" s="15">
        <v>-389.20777000510486</v>
      </c>
      <c r="G21" s="15">
        <v>980.51394784012825</v>
      </c>
      <c r="H21" s="15">
        <v>4344.7412274421549</v>
      </c>
      <c r="I21" s="15">
        <v>28064.896640612977</v>
      </c>
      <c r="L21" s="26" t="s">
        <v>8</v>
      </c>
    </row>
    <row r="22" spans="2:12" x14ac:dyDescent="0.25">
      <c r="B22" s="9"/>
      <c r="C22" s="10" t="s">
        <v>2</v>
      </c>
      <c r="D22" s="15">
        <v>-6677.1987281755046</v>
      </c>
      <c r="E22" s="15">
        <v>2721.8292334847656</v>
      </c>
      <c r="F22" s="15">
        <v>-128.63225548867362</v>
      </c>
      <c r="G22" s="15">
        <v>-155.12842534279912</v>
      </c>
      <c r="H22" s="15">
        <v>-170.4831747051112</v>
      </c>
      <c r="I22" s="15">
        <v>-4409.613350542335</v>
      </c>
    </row>
    <row r="23" spans="2:12" x14ac:dyDescent="0.25">
      <c r="B23" s="9"/>
      <c r="C23" s="10" t="s">
        <v>3</v>
      </c>
      <c r="D23" s="15">
        <v>-298.34256940151801</v>
      </c>
      <c r="E23" s="15">
        <v>4984.50854656103</v>
      </c>
      <c r="F23" s="15">
        <v>78.813410444707529</v>
      </c>
      <c r="G23" s="15">
        <v>349.06723894039533</v>
      </c>
      <c r="H23" s="15">
        <v>765.44282153063011</v>
      </c>
      <c r="I23" s="15">
        <v>5879.4894481338633</v>
      </c>
    </row>
    <row r="24" spans="2:12" x14ac:dyDescent="0.25">
      <c r="B24" s="9">
        <v>2023</v>
      </c>
      <c r="C24" s="10" t="s">
        <v>0</v>
      </c>
      <c r="D24" s="15">
        <v>2650.3988253085163</v>
      </c>
      <c r="E24" s="15">
        <v>-319.59491483695354</v>
      </c>
      <c r="F24" s="15">
        <v>22.546240457814967</v>
      </c>
      <c r="G24" s="15">
        <v>692.60766766486631</v>
      </c>
      <c r="H24" s="15">
        <v>-581.12350652944417</v>
      </c>
      <c r="I24" s="15">
        <v>2464.8343121333878</v>
      </c>
    </row>
    <row r="25" spans="2:12" x14ac:dyDescent="0.25">
      <c r="B25" s="9"/>
      <c r="C25" s="10" t="s">
        <v>1</v>
      </c>
      <c r="D25" s="15">
        <v>2195.2254769495025</v>
      </c>
      <c r="E25" s="15">
        <v>932.35360549938775</v>
      </c>
      <c r="F25" s="15">
        <v>184.70151159169234</v>
      </c>
      <c r="G25" s="15">
        <v>365.67847923090778</v>
      </c>
      <c r="H25" s="15">
        <v>3444.0837653036929</v>
      </c>
      <c r="I25" s="15">
        <v>7122.042838950696</v>
      </c>
    </row>
    <row r="26" spans="2:12" x14ac:dyDescent="0.25">
      <c r="B26" s="9"/>
      <c r="C26" s="10" t="s">
        <v>2</v>
      </c>
      <c r="D26" s="15">
        <v>5699.7867274757527</v>
      </c>
      <c r="E26" s="15">
        <v>-1705.5480071427223</v>
      </c>
      <c r="F26" s="15">
        <v>-187.3338654075007</v>
      </c>
      <c r="G26" s="15">
        <v>1174.5817193482756</v>
      </c>
      <c r="H26" s="15">
        <v>1964.9312264003843</v>
      </c>
      <c r="I26" s="15">
        <v>6946.4178005224567</v>
      </c>
    </row>
    <row r="27" spans="2:12" x14ac:dyDescent="0.25">
      <c r="B27" s="9"/>
      <c r="C27" s="10" t="s">
        <v>3</v>
      </c>
      <c r="D27" s="15">
        <v>161.63012861720927</v>
      </c>
      <c r="E27" s="15">
        <v>121.95233946674307</v>
      </c>
      <c r="F27" s="15">
        <v>-172.82413681614861</v>
      </c>
      <c r="G27" s="15">
        <v>-25.193235586522803</v>
      </c>
      <c r="H27" s="15">
        <v>3216.7350343425433</v>
      </c>
      <c r="I27" s="15">
        <v>3302.3001295657755</v>
      </c>
    </row>
    <row r="28" spans="2:12" x14ac:dyDescent="0.25">
      <c r="B28" s="9">
        <v>2024</v>
      </c>
      <c r="C28" s="10" t="s">
        <v>0</v>
      </c>
      <c r="D28" s="15">
        <v>-1161.1161186319223</v>
      </c>
      <c r="E28" s="15">
        <v>2321.8148774011697</v>
      </c>
      <c r="F28" s="15">
        <v>479.95129220438639</v>
      </c>
      <c r="G28" s="15">
        <v>1860.7546374391291</v>
      </c>
      <c r="H28" s="15">
        <v>3547.9085846789535</v>
      </c>
      <c r="I28" s="15">
        <v>7049.3132733495722</v>
      </c>
    </row>
    <row r="29" spans="2:12" x14ac:dyDescent="0.25">
      <c r="B29" s="11"/>
      <c r="C29" s="12" t="s">
        <v>1</v>
      </c>
      <c r="D29" s="16">
        <v>-16480.754933668024</v>
      </c>
      <c r="E29" s="16">
        <v>3850.9380328517582</v>
      </c>
      <c r="F29" s="16">
        <v>-197.02394716690543</v>
      </c>
      <c r="G29" s="16">
        <v>169.40536756740534</v>
      </c>
      <c r="H29" s="16">
        <v>2565.2318601836914</v>
      </c>
      <c r="I29" s="16">
        <v>-10092.870041564509</v>
      </c>
    </row>
    <row r="30" spans="2:12" x14ac:dyDescent="0.25">
      <c r="F30" s="4"/>
      <c r="G30" s="4"/>
      <c r="H30" s="4"/>
      <c r="I30" s="4"/>
    </row>
    <row r="31" spans="2:12" x14ac:dyDescent="0.25">
      <c r="F31" s="4"/>
      <c r="G31" s="4"/>
      <c r="H31" s="4"/>
      <c r="I31" s="4"/>
    </row>
    <row r="32" spans="2:12" x14ac:dyDescent="0.25">
      <c r="F32" s="4"/>
      <c r="G32" s="4"/>
      <c r="H32" s="4"/>
      <c r="I32" s="4"/>
    </row>
    <row r="35" spans="6:9" x14ac:dyDescent="0.25">
      <c r="F35" s="6"/>
      <c r="G35" s="6"/>
      <c r="H35" s="6"/>
      <c r="I35" s="6"/>
    </row>
    <row r="36" spans="6:9" x14ac:dyDescent="0.25">
      <c r="F36" s="6"/>
      <c r="G36" s="6"/>
      <c r="H36" s="6"/>
      <c r="I36" s="6"/>
    </row>
    <row r="37" spans="6:9" x14ac:dyDescent="0.25">
      <c r="F37" s="6"/>
      <c r="G37" s="6"/>
      <c r="H37" s="6"/>
      <c r="I37" s="6"/>
    </row>
    <row r="38" spans="6:9" x14ac:dyDescent="0.25">
      <c r="F38" s="6"/>
      <c r="G38" s="6"/>
      <c r="H38" s="6"/>
      <c r="I38" s="6"/>
    </row>
    <row r="39" spans="6:9" x14ac:dyDescent="0.25">
      <c r="F39" s="6"/>
      <c r="G39" s="6"/>
      <c r="H39" s="6"/>
      <c r="I39" s="6"/>
    </row>
    <row r="40" spans="6:9" x14ac:dyDescent="0.25">
      <c r="F40" s="6"/>
      <c r="G40" s="6"/>
      <c r="H40" s="6"/>
      <c r="I40" s="6"/>
    </row>
    <row r="41" spans="6:9" x14ac:dyDescent="0.25">
      <c r="F41" s="6"/>
      <c r="G41" s="6"/>
      <c r="H41" s="6"/>
      <c r="I41" s="6"/>
    </row>
    <row r="42" spans="6:9" x14ac:dyDescent="0.25">
      <c r="F42" s="6"/>
      <c r="G42" s="6"/>
      <c r="H42" s="6"/>
      <c r="I42" s="6"/>
    </row>
    <row r="43" spans="6:9" x14ac:dyDescent="0.25">
      <c r="F43" s="6"/>
      <c r="G43" s="6"/>
      <c r="H43" s="6"/>
      <c r="I43" s="6"/>
    </row>
    <row r="44" spans="6:9" x14ac:dyDescent="0.25">
      <c r="F44" s="6"/>
      <c r="G44" s="6"/>
      <c r="H44" s="6"/>
      <c r="I44" s="6"/>
    </row>
    <row r="45" spans="6:9" x14ac:dyDescent="0.25">
      <c r="F45" s="6"/>
      <c r="G45" s="6"/>
      <c r="H45" s="6"/>
      <c r="I45" s="6"/>
    </row>
    <row r="46" spans="6:9" x14ac:dyDescent="0.25">
      <c r="F46" s="6"/>
      <c r="G46" s="6"/>
      <c r="H46" s="6"/>
      <c r="I46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75" spans="10:10" x14ac:dyDescent="0.25">
      <c r="J75" s="5">
        <f>+F20-F19</f>
        <v>-69.092625535721524</v>
      </c>
    </row>
  </sheetData>
  <hyperlinks>
    <hyperlink ref="L21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1366-2D4C-4AB9-AA4E-6220EAB9F21C}">
  <dimension ref="B1:L29"/>
  <sheetViews>
    <sheetView zoomScale="85" zoomScaleNormal="85" workbookViewId="0"/>
  </sheetViews>
  <sheetFormatPr baseColWidth="10" defaultColWidth="11.42578125" defaultRowHeight="15" x14ac:dyDescent="0.25"/>
  <cols>
    <col min="1" max="1" width="11.42578125" style="1" customWidth="1"/>
    <col min="2" max="16384" width="11.42578125" style="1"/>
  </cols>
  <sheetData>
    <row r="1" spans="2:10" x14ac:dyDescent="0.25">
      <c r="I1" s="3"/>
    </row>
    <row r="2" spans="2:10" x14ac:dyDescent="0.25">
      <c r="G2" s="2"/>
      <c r="I2" s="3"/>
    </row>
    <row r="3" spans="2:10" ht="60" x14ac:dyDescent="0.25">
      <c r="B3" s="7" t="s">
        <v>6</v>
      </c>
      <c r="C3" s="7" t="s">
        <v>7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17</v>
      </c>
      <c r="I3" s="3"/>
    </row>
    <row r="4" spans="2:10" ht="15.75" x14ac:dyDescent="0.25">
      <c r="B4" s="1">
        <v>2018</v>
      </c>
      <c r="C4" s="38" t="s">
        <v>0</v>
      </c>
      <c r="D4" s="4">
        <v>0</v>
      </c>
      <c r="E4" s="4">
        <v>34569.051781009752</v>
      </c>
      <c r="F4" s="4">
        <v>0</v>
      </c>
      <c r="G4" s="4">
        <v>8458.1163616818994</v>
      </c>
      <c r="H4" s="4">
        <v>43027.168142691648</v>
      </c>
      <c r="I4" s="3"/>
      <c r="J4" s="20" t="s">
        <v>30</v>
      </c>
    </row>
    <row r="5" spans="2:10" x14ac:dyDescent="0.25">
      <c r="C5" s="38" t="s">
        <v>1</v>
      </c>
      <c r="D5" s="4">
        <v>0</v>
      </c>
      <c r="E5" s="4">
        <v>36206.413956427961</v>
      </c>
      <c r="F5" s="4">
        <v>0</v>
      </c>
      <c r="G5" s="4">
        <v>8789.8002388036293</v>
      </c>
      <c r="H5" s="4">
        <v>44996.214195231587</v>
      </c>
      <c r="I5" s="3"/>
      <c r="J5" s="13" t="s">
        <v>60</v>
      </c>
    </row>
    <row r="6" spans="2:10" x14ac:dyDescent="0.25">
      <c r="C6" s="38" t="s">
        <v>2</v>
      </c>
      <c r="D6" s="4">
        <v>0</v>
      </c>
      <c r="E6" s="4">
        <v>37870.142548902782</v>
      </c>
      <c r="F6" s="4">
        <v>0</v>
      </c>
      <c r="G6" s="4">
        <v>9000.1436211053096</v>
      </c>
      <c r="H6" s="4">
        <v>46870.28617000809</v>
      </c>
      <c r="I6" s="3"/>
      <c r="J6" s="19" t="s">
        <v>12</v>
      </c>
    </row>
    <row r="7" spans="2:10" x14ac:dyDescent="0.25">
      <c r="C7" s="38" t="s">
        <v>3</v>
      </c>
      <c r="D7" s="4">
        <v>0</v>
      </c>
      <c r="E7" s="4">
        <v>39630.094934421853</v>
      </c>
      <c r="F7" s="4">
        <v>0</v>
      </c>
      <c r="G7" s="4">
        <v>9398.2953946467205</v>
      </c>
      <c r="H7" s="4">
        <v>49028.39032906857</v>
      </c>
      <c r="I7" s="3"/>
    </row>
    <row r="8" spans="2:10" x14ac:dyDescent="0.25">
      <c r="B8" s="1">
        <v>2019</v>
      </c>
      <c r="C8" s="38" t="s">
        <v>0</v>
      </c>
      <c r="D8" s="4">
        <v>0</v>
      </c>
      <c r="E8" s="4">
        <v>40499.796765401385</v>
      </c>
      <c r="F8" s="4">
        <v>0</v>
      </c>
      <c r="G8" s="4">
        <v>9099.0344917503407</v>
      </c>
      <c r="H8" s="4">
        <v>49598.831257151724</v>
      </c>
      <c r="I8" s="3"/>
    </row>
    <row r="9" spans="2:10" x14ac:dyDescent="0.25">
      <c r="C9" s="38" t="s">
        <v>1</v>
      </c>
      <c r="D9" s="4">
        <v>0</v>
      </c>
      <c r="E9" s="4">
        <v>43117.549867230271</v>
      </c>
      <c r="F9" s="4">
        <v>967.09668557422299</v>
      </c>
      <c r="G9" s="4">
        <v>8492.1446682295391</v>
      </c>
      <c r="H9" s="4">
        <v>52576.791221034029</v>
      </c>
      <c r="I9" s="3"/>
    </row>
    <row r="10" spans="2:10" x14ac:dyDescent="0.25">
      <c r="C10" s="38" t="s">
        <v>2</v>
      </c>
      <c r="D10" s="4">
        <v>0</v>
      </c>
      <c r="E10" s="4">
        <v>43391.715643952972</v>
      </c>
      <c r="F10" s="4">
        <v>1726.62267339461</v>
      </c>
      <c r="G10" s="4">
        <v>8908.4006036446699</v>
      </c>
      <c r="H10" s="4">
        <v>54026.738920992255</v>
      </c>
      <c r="I10" s="3"/>
    </row>
    <row r="11" spans="2:10" x14ac:dyDescent="0.25">
      <c r="C11" s="38" t="s">
        <v>3</v>
      </c>
      <c r="D11" s="4">
        <v>0</v>
      </c>
      <c r="E11" s="4">
        <v>44466.716735402879</v>
      </c>
      <c r="F11" s="4">
        <v>1797.29839067638</v>
      </c>
      <c r="G11" s="4">
        <v>9252.4215690135497</v>
      </c>
      <c r="H11" s="4">
        <v>55516.436695092809</v>
      </c>
      <c r="I11" s="3"/>
    </row>
    <row r="12" spans="2:10" x14ac:dyDescent="0.25">
      <c r="B12" s="1">
        <v>2020</v>
      </c>
      <c r="C12" s="38" t="s">
        <v>0</v>
      </c>
      <c r="D12" s="4">
        <v>0</v>
      </c>
      <c r="E12" s="4">
        <v>43704.947324099041</v>
      </c>
      <c r="F12" s="4">
        <v>5258.1621928230397</v>
      </c>
      <c r="G12" s="4">
        <v>9909.4140537090807</v>
      </c>
      <c r="H12" s="4">
        <v>58872.523570631158</v>
      </c>
      <c r="I12" s="3"/>
    </row>
    <row r="13" spans="2:10" x14ac:dyDescent="0.25">
      <c r="C13" s="38" t="s">
        <v>1</v>
      </c>
      <c r="D13" s="4">
        <v>0</v>
      </c>
      <c r="E13" s="4">
        <v>47318.233384413972</v>
      </c>
      <c r="F13" s="4">
        <v>5146.3887944259004</v>
      </c>
      <c r="G13" s="4">
        <v>11307.9391874055</v>
      </c>
      <c r="H13" s="4">
        <v>63772.561366245369</v>
      </c>
      <c r="I13" s="3"/>
    </row>
    <row r="14" spans="2:10" x14ac:dyDescent="0.25">
      <c r="C14" s="38" t="s">
        <v>2</v>
      </c>
      <c r="D14" s="4">
        <v>0</v>
      </c>
      <c r="E14" s="4">
        <v>49201.91065780248</v>
      </c>
      <c r="F14" s="4">
        <v>5036.2899630697002</v>
      </c>
      <c r="G14" s="4">
        <v>10198.099727671903</v>
      </c>
      <c r="H14" s="4">
        <v>64436.300348544086</v>
      </c>
      <c r="I14" s="3"/>
    </row>
    <row r="15" spans="2:10" x14ac:dyDescent="0.25">
      <c r="C15" s="38" t="s">
        <v>3</v>
      </c>
      <c r="D15" s="4">
        <v>1609.7816477393947</v>
      </c>
      <c r="E15" s="4">
        <v>49255.301493368868</v>
      </c>
      <c r="F15" s="4">
        <v>4691.3485655845097</v>
      </c>
      <c r="G15" s="4">
        <v>9454.3496125826896</v>
      </c>
      <c r="H15" s="4">
        <v>65010.781319275455</v>
      </c>
      <c r="I15" s="3"/>
    </row>
    <row r="16" spans="2:10" x14ac:dyDescent="0.25">
      <c r="B16" s="1">
        <v>2021</v>
      </c>
      <c r="C16" s="38" t="s">
        <v>0</v>
      </c>
      <c r="D16" s="4">
        <v>1619.5151574873382</v>
      </c>
      <c r="E16" s="4">
        <v>48144.165551124621</v>
      </c>
      <c r="F16" s="4">
        <v>7771.2100070340312</v>
      </c>
      <c r="G16" s="4">
        <v>9497.8103556993592</v>
      </c>
      <c r="H16" s="4">
        <v>67032.701071345349</v>
      </c>
      <c r="I16" s="3"/>
    </row>
    <row r="17" spans="2:12" x14ac:dyDescent="0.25">
      <c r="C17" s="38" t="s">
        <v>1</v>
      </c>
      <c r="D17" s="4">
        <v>1609.6738298682667</v>
      </c>
      <c r="E17" s="4">
        <v>50010.575036313465</v>
      </c>
      <c r="F17" s="4">
        <v>10276.365033022183</v>
      </c>
      <c r="G17" s="4">
        <v>9835.5340033785578</v>
      </c>
      <c r="H17" s="4">
        <v>71732.147902582466</v>
      </c>
      <c r="I17" s="3"/>
    </row>
    <row r="18" spans="2:12" x14ac:dyDescent="0.25">
      <c r="C18" s="38" t="s">
        <v>2</v>
      </c>
      <c r="D18" s="4">
        <v>3156.5635293191581</v>
      </c>
      <c r="E18" s="4">
        <v>51248.983461886259</v>
      </c>
      <c r="F18" s="4">
        <v>16498.899566975484</v>
      </c>
      <c r="G18" s="4">
        <v>11207.079356121689</v>
      </c>
      <c r="H18" s="4">
        <v>82111.525914302591</v>
      </c>
      <c r="I18" s="3"/>
    </row>
    <row r="19" spans="2:12" ht="12" customHeight="1" x14ac:dyDescent="0.25">
      <c r="C19" s="38" t="s">
        <v>3</v>
      </c>
      <c r="D19" s="4">
        <v>4194.0673417407625</v>
      </c>
      <c r="E19" s="4">
        <v>53165.078770643631</v>
      </c>
      <c r="F19" s="4">
        <v>17366.898829281337</v>
      </c>
      <c r="G19" s="4">
        <v>11762.070023431792</v>
      </c>
      <c r="H19" s="4">
        <v>86488.114965097528</v>
      </c>
      <c r="I19" s="3"/>
    </row>
    <row r="20" spans="2:12" x14ac:dyDescent="0.25">
      <c r="B20" s="1">
        <v>2022</v>
      </c>
      <c r="C20" s="38" t="s">
        <v>0</v>
      </c>
      <c r="D20" s="33">
        <v>4237.0997130718988</v>
      </c>
      <c r="E20" s="33">
        <v>52708.631269327634</v>
      </c>
      <c r="F20" s="33">
        <v>20699.487730491495</v>
      </c>
      <c r="G20" s="33">
        <v>10762.081721718783</v>
      </c>
      <c r="H20" s="4">
        <v>88407.300434609817</v>
      </c>
      <c r="I20" s="3"/>
    </row>
    <row r="21" spans="2:12" x14ac:dyDescent="0.25">
      <c r="C21" s="38" t="s">
        <v>1</v>
      </c>
      <c r="D21" s="33">
        <v>4193.5919383750352</v>
      </c>
      <c r="E21" s="33">
        <v>58187.091966924701</v>
      </c>
      <c r="F21" s="33">
        <v>23874.10425688234</v>
      </c>
      <c r="G21" s="33">
        <v>12197.566630299305</v>
      </c>
      <c r="H21" s="4">
        <v>98452.354792481376</v>
      </c>
      <c r="I21" s="3"/>
    </row>
    <row r="22" spans="2:12" x14ac:dyDescent="0.25">
      <c r="C22" s="38" t="s">
        <v>2</v>
      </c>
      <c r="D22" s="33">
        <v>4237.5805959311056</v>
      </c>
      <c r="E22" s="33">
        <v>59120.993317020046</v>
      </c>
      <c r="F22" s="33">
        <v>24594.439319589939</v>
      </c>
      <c r="G22" s="33">
        <v>12433.394765729754</v>
      </c>
      <c r="H22" s="4">
        <v>100386.40799827085</v>
      </c>
      <c r="I22" s="3"/>
    </row>
    <row r="23" spans="2:12" x14ac:dyDescent="0.25">
      <c r="C23" s="38" t="s">
        <v>3</v>
      </c>
      <c r="D23" s="33">
        <v>5205.2513903905183</v>
      </c>
      <c r="E23" s="33">
        <v>59991.129361108055</v>
      </c>
      <c r="F23" s="33">
        <v>22439.256495135149</v>
      </c>
      <c r="G23" s="33">
        <v>11172.843287613094</v>
      </c>
      <c r="H23" s="4">
        <v>98808.480534246817</v>
      </c>
      <c r="I23" s="3"/>
    </row>
    <row r="24" spans="2:12" x14ac:dyDescent="0.25">
      <c r="B24" s="1">
        <v>2023</v>
      </c>
      <c r="C24" s="38" t="s">
        <v>0</v>
      </c>
      <c r="D24" s="33">
        <v>5265.2948017743329</v>
      </c>
      <c r="E24" s="33">
        <v>59895.639159325765</v>
      </c>
      <c r="F24" s="33">
        <v>20652.631108029109</v>
      </c>
      <c r="G24" s="33">
        <v>10320.7199097343</v>
      </c>
      <c r="H24" s="4">
        <v>96134.284978863507</v>
      </c>
      <c r="I24" s="3"/>
    </row>
    <row r="25" spans="2:12" x14ac:dyDescent="0.25">
      <c r="C25" s="38" t="s">
        <v>1</v>
      </c>
      <c r="D25" s="4">
        <v>7893.1251629274466</v>
      </c>
      <c r="E25" s="4">
        <v>61076.323236280528</v>
      </c>
      <c r="F25" s="4">
        <v>21074.955167589353</v>
      </c>
      <c r="G25" s="4">
        <v>10493.860303124988</v>
      </c>
      <c r="H25" s="4">
        <v>100538.26386992232</v>
      </c>
      <c r="I25" s="3"/>
    </row>
    <row r="26" spans="2:12" x14ac:dyDescent="0.25">
      <c r="C26" s="38" t="s">
        <v>2</v>
      </c>
      <c r="D26" s="33">
        <v>9782.3246693624969</v>
      </c>
      <c r="E26" s="33">
        <v>58864.894788018792</v>
      </c>
      <c r="F26" s="33">
        <v>26445.010551637606</v>
      </c>
      <c r="G26" s="33">
        <v>11512.216694861272</v>
      </c>
      <c r="H26" s="4">
        <v>106604.44670388017</v>
      </c>
      <c r="I26" s="3"/>
      <c r="J26" s="40" t="s">
        <v>8</v>
      </c>
      <c r="K26" s="36"/>
      <c r="L26" s="36"/>
    </row>
    <row r="27" spans="2:12" x14ac:dyDescent="0.25">
      <c r="C27" s="38" t="s">
        <v>3</v>
      </c>
      <c r="D27" s="33">
        <v>12446.144588480831</v>
      </c>
      <c r="E27" s="33">
        <v>59834.388650049645</v>
      </c>
      <c r="F27" s="33">
        <v>26181.957625761461</v>
      </c>
      <c r="G27" s="33">
        <v>11576.090761673702</v>
      </c>
      <c r="H27" s="4">
        <v>110038.58162596564</v>
      </c>
      <c r="I27" s="3"/>
    </row>
    <row r="28" spans="2:12" x14ac:dyDescent="0.25">
      <c r="B28" s="1">
        <v>2024</v>
      </c>
      <c r="C28" s="38" t="s">
        <v>0</v>
      </c>
      <c r="D28" s="33">
        <v>12611.432933656051</v>
      </c>
      <c r="E28" s="33">
        <v>62135.829806458249</v>
      </c>
      <c r="F28" s="33">
        <v>32796.266556816277</v>
      </c>
      <c r="G28" s="33">
        <v>10296.721705172</v>
      </c>
      <c r="H28" s="4">
        <v>117840.25100210258</v>
      </c>
      <c r="I28" s="3"/>
    </row>
    <row r="29" spans="2:12" x14ac:dyDescent="0.25">
      <c r="B29" s="37"/>
      <c r="C29" s="39" t="s">
        <v>1</v>
      </c>
      <c r="D29" s="34">
        <v>13784.925478758803</v>
      </c>
      <c r="E29" s="34">
        <v>63811.749023877739</v>
      </c>
      <c r="F29" s="34">
        <v>31830.657209817011</v>
      </c>
      <c r="G29" s="34">
        <v>9928.667272547802</v>
      </c>
      <c r="H29" s="35">
        <v>119355.99898500135</v>
      </c>
      <c r="I29" s="3"/>
    </row>
  </sheetData>
  <hyperlinks>
    <hyperlink ref="J26" r:id="rId1" xr:uid="{7608921B-053D-4C96-8025-9B7EF6AE6A36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424D-B31B-4AD6-95B8-C1F6FC6D386A}">
  <dimension ref="B3:H45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16.140625" style="1" bestFit="1" customWidth="1"/>
    <col min="3" max="3" width="42" style="1" bestFit="1" customWidth="1"/>
    <col min="4" max="5" width="11.42578125" style="1"/>
    <col min="6" max="6" width="11.42578125" style="3"/>
    <col min="7" max="16384" width="11.42578125" style="1"/>
  </cols>
  <sheetData>
    <row r="3" spans="2:7" ht="15.75" x14ac:dyDescent="0.25">
      <c r="B3" s="31"/>
      <c r="C3" s="31"/>
      <c r="D3" s="14">
        <v>2024</v>
      </c>
      <c r="G3" s="20" t="s">
        <v>31</v>
      </c>
    </row>
    <row r="4" spans="2:7" x14ac:dyDescent="0.25">
      <c r="B4" s="32" t="s">
        <v>18</v>
      </c>
      <c r="C4" s="32" t="s">
        <v>59</v>
      </c>
      <c r="D4" s="7" t="s">
        <v>1</v>
      </c>
      <c r="G4" s="13" t="s">
        <v>72</v>
      </c>
    </row>
    <row r="5" spans="2:7" x14ac:dyDescent="0.25">
      <c r="B5" s="1" t="s">
        <v>61</v>
      </c>
      <c r="C5" s="3" t="s">
        <v>26</v>
      </c>
      <c r="D5" s="15">
        <v>9650.3132625800008</v>
      </c>
      <c r="G5" s="19" t="s">
        <v>57</v>
      </c>
    </row>
    <row r="6" spans="2:7" x14ac:dyDescent="0.25">
      <c r="B6" s="1" t="s">
        <v>20</v>
      </c>
      <c r="C6" s="3" t="s">
        <v>47</v>
      </c>
      <c r="D6" s="15">
        <v>6953.3695313151629</v>
      </c>
    </row>
    <row r="7" spans="2:7" x14ac:dyDescent="0.25">
      <c r="C7" s="3" t="s">
        <v>15</v>
      </c>
      <c r="D7" s="15">
        <v>1173.8989045437429</v>
      </c>
    </row>
    <row r="8" spans="2:7" x14ac:dyDescent="0.25">
      <c r="C8" s="3" t="s">
        <v>4</v>
      </c>
      <c r="D8" s="15">
        <v>1760.8562675810151</v>
      </c>
    </row>
    <row r="9" spans="2:7" x14ac:dyDescent="0.25">
      <c r="C9" s="3" t="s">
        <v>5</v>
      </c>
      <c r="D9" s="15">
        <v>9336.4650680659579</v>
      </c>
    </row>
    <row r="10" spans="2:7" x14ac:dyDescent="0.25">
      <c r="B10" s="37"/>
      <c r="C10" s="27" t="s">
        <v>58</v>
      </c>
      <c r="D10" s="16">
        <v>1.684465772527183</v>
      </c>
    </row>
    <row r="11" spans="2:7" x14ac:dyDescent="0.25">
      <c r="C11" s="29"/>
      <c r="D11" s="30"/>
    </row>
    <row r="23" spans="7:7" ht="12" customHeight="1" x14ac:dyDescent="0.25">
      <c r="G23" s="26" t="s">
        <v>8</v>
      </c>
    </row>
    <row r="45" spans="3:8" s="3" customFormat="1" x14ac:dyDescent="0.25">
      <c r="C45" s="1"/>
      <c r="D45" s="1"/>
      <c r="E45" s="5"/>
      <c r="G45" s="1"/>
      <c r="H45" s="1"/>
    </row>
  </sheetData>
  <hyperlinks>
    <hyperlink ref="G23" r:id="rId1" xr:uid="{EC20AA50-1A6F-4DCB-B66D-A92A4FA7AC43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13.5703125" style="1" bestFit="1" customWidth="1"/>
    <col min="3" max="3" width="14.7109375" style="1" bestFit="1" customWidth="1"/>
    <col min="4" max="5" width="11.42578125" style="1"/>
    <col min="6" max="6" width="11.42578125" style="3"/>
    <col min="7" max="16384" width="11.42578125" style="1"/>
  </cols>
  <sheetData>
    <row r="3" spans="2:7" s="2" customFormat="1" x14ac:dyDescent="0.25">
      <c r="B3" s="17"/>
      <c r="C3" s="18"/>
      <c r="D3" s="14">
        <v>2024</v>
      </c>
    </row>
    <row r="4" spans="2:7" ht="15.75" x14ac:dyDescent="0.25">
      <c r="B4" s="7" t="s">
        <v>18</v>
      </c>
      <c r="C4" s="7" t="s">
        <v>19</v>
      </c>
      <c r="D4" s="7" t="s">
        <v>1</v>
      </c>
      <c r="G4" s="20" t="s">
        <v>32</v>
      </c>
    </row>
    <row r="5" spans="2:7" x14ac:dyDescent="0.25">
      <c r="B5" s="9" t="s">
        <v>20</v>
      </c>
      <c r="C5" s="10" t="s">
        <v>21</v>
      </c>
      <c r="D5" s="15">
        <v>22653.066518197335</v>
      </c>
      <c r="G5" s="13" t="s">
        <v>71</v>
      </c>
    </row>
    <row r="6" spans="2:7" x14ac:dyDescent="0.25">
      <c r="B6" s="9"/>
      <c r="C6" s="10" t="s">
        <v>22</v>
      </c>
      <c r="D6" s="15">
        <v>33201.823216443227</v>
      </c>
      <c r="G6" s="19" t="s">
        <v>12</v>
      </c>
    </row>
    <row r="7" spans="2:7" x14ac:dyDescent="0.25">
      <c r="B7" s="9"/>
      <c r="C7" s="10" t="s">
        <v>23</v>
      </c>
      <c r="D7" s="15">
        <v>35402.633693533317</v>
      </c>
    </row>
    <row r="8" spans="2:7" x14ac:dyDescent="0.25">
      <c r="B8" s="11"/>
      <c r="C8" s="12" t="s">
        <v>24</v>
      </c>
      <c r="D8" s="16">
        <v>127877.51314965906</v>
      </c>
    </row>
    <row r="9" spans="2:7" x14ac:dyDescent="0.25">
      <c r="B9" s="9" t="s">
        <v>26</v>
      </c>
      <c r="C9" s="10" t="s">
        <v>21</v>
      </c>
      <c r="D9" s="15">
        <v>9272.9934959544917</v>
      </c>
    </row>
    <row r="10" spans="2:7" x14ac:dyDescent="0.25">
      <c r="B10" s="9"/>
      <c r="C10" s="10" t="s">
        <v>22</v>
      </c>
      <c r="D10" s="15">
        <v>20170.081638335148</v>
      </c>
    </row>
    <row r="11" spans="2:7" x14ac:dyDescent="0.25">
      <c r="B11" s="11"/>
      <c r="C11" s="12" t="s">
        <v>25</v>
      </c>
      <c r="D11" s="16">
        <v>137818.87363211298</v>
      </c>
    </row>
    <row r="21" spans="7:7" x14ac:dyDescent="0.25">
      <c r="G21" s="26" t="s">
        <v>8</v>
      </c>
    </row>
    <row r="23" spans="7:7" x14ac:dyDescent="0.25">
      <c r="G23" s="28" t="s">
        <v>56</v>
      </c>
    </row>
    <row r="24" spans="7:7" ht="12" customHeight="1" x14ac:dyDescent="0.25"/>
    <row r="80" spans="5:5" x14ac:dyDescent="0.25">
      <c r="E80" s="5"/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42" style="1" bestFit="1" customWidth="1"/>
    <col min="3" max="4" width="11.42578125" style="1"/>
    <col min="5" max="5" width="11.42578125" style="3"/>
    <col min="6" max="16384" width="11.42578125" style="1"/>
  </cols>
  <sheetData>
    <row r="3" spans="2:6" ht="45" x14ac:dyDescent="0.25">
      <c r="B3" s="7" t="s">
        <v>45</v>
      </c>
      <c r="C3" s="7" t="s">
        <v>38</v>
      </c>
      <c r="F3" s="20" t="s">
        <v>40</v>
      </c>
    </row>
    <row r="4" spans="2:6" x14ac:dyDescent="0.25">
      <c r="B4" s="3" t="s">
        <v>13</v>
      </c>
      <c r="C4" s="21">
        <v>1.1153875511891929</v>
      </c>
      <c r="F4" s="13" t="s">
        <v>73</v>
      </c>
    </row>
    <row r="5" spans="2:6" x14ac:dyDescent="0.25">
      <c r="B5" s="3" t="s">
        <v>14</v>
      </c>
      <c r="C5" s="21">
        <v>12.353953843132762</v>
      </c>
      <c r="F5" s="19" t="s">
        <v>39</v>
      </c>
    </row>
    <row r="6" spans="2:6" x14ac:dyDescent="0.25">
      <c r="B6" s="3" t="s">
        <v>33</v>
      </c>
      <c r="C6" s="21">
        <v>16.279597917024311</v>
      </c>
    </row>
    <row r="7" spans="2:6" x14ac:dyDescent="0.25">
      <c r="B7" s="3" t="s">
        <v>34</v>
      </c>
      <c r="C7" s="21">
        <v>0.39446405044755162</v>
      </c>
    </row>
    <row r="8" spans="2:6" x14ac:dyDescent="0.25">
      <c r="B8" s="3" t="s">
        <v>35</v>
      </c>
      <c r="C8" s="21">
        <v>24.075999682279392</v>
      </c>
    </row>
    <row r="9" spans="2:6" x14ac:dyDescent="0.25">
      <c r="B9" s="3" t="s">
        <v>36</v>
      </c>
      <c r="C9" s="21">
        <v>7.3302182820316562</v>
      </c>
    </row>
    <row r="10" spans="2:6" x14ac:dyDescent="0.25">
      <c r="B10" s="3" t="s">
        <v>37</v>
      </c>
      <c r="C10" s="21">
        <v>5.1269075421602803</v>
      </c>
    </row>
    <row r="11" spans="2:6" x14ac:dyDescent="0.25">
      <c r="B11" s="3" t="s">
        <v>67</v>
      </c>
      <c r="C11" s="21">
        <v>1.968355322154524</v>
      </c>
    </row>
    <row r="12" spans="2:6" x14ac:dyDescent="0.25">
      <c r="B12" s="24" t="s">
        <v>68</v>
      </c>
      <c r="C12" s="22">
        <v>31.35511580958033</v>
      </c>
    </row>
    <row r="22" spans="6:6" x14ac:dyDescent="0.25">
      <c r="F22" s="26" t="s">
        <v>8</v>
      </c>
    </row>
    <row r="23" spans="6:6" ht="12" customHeight="1" x14ac:dyDescent="0.25"/>
    <row r="79" spans="2:7" s="3" customFormat="1" x14ac:dyDescent="0.25">
      <c r="B79" s="1"/>
      <c r="C79" s="1"/>
      <c r="D79" s="5" t="e">
        <f>+#REF!-#REF!</f>
        <v>#REF!</v>
      </c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8163-8E08-492C-93C3-0DB48D1081F3}">
  <dimension ref="B2:I22"/>
  <sheetViews>
    <sheetView showGridLines="0" zoomScale="90" zoomScaleNormal="90" workbookViewId="0">
      <selection activeCell="F15" sqref="F15"/>
    </sheetView>
  </sheetViews>
  <sheetFormatPr baseColWidth="10" defaultRowHeight="15" x14ac:dyDescent="0.25"/>
  <cols>
    <col min="1" max="1" width="9.42578125" customWidth="1"/>
    <col min="4" max="6" width="15.140625" customWidth="1"/>
  </cols>
  <sheetData>
    <row r="2" spans="2:9" ht="17.25" customHeight="1" x14ac:dyDescent="0.25"/>
    <row r="3" spans="2:9" ht="45" x14ac:dyDescent="0.25">
      <c r="B3" s="7" t="s">
        <v>6</v>
      </c>
      <c r="C3" s="7" t="s">
        <v>7</v>
      </c>
      <c r="D3" s="7" t="s">
        <v>50</v>
      </c>
      <c r="E3" s="7" t="s">
        <v>51</v>
      </c>
      <c r="F3" s="7" t="s">
        <v>52</v>
      </c>
      <c r="I3" s="20" t="s">
        <v>49</v>
      </c>
    </row>
    <row r="4" spans="2:9" x14ac:dyDescent="0.25">
      <c r="B4" s="9">
        <v>2021</v>
      </c>
      <c r="C4" s="10" t="s">
        <v>0</v>
      </c>
      <c r="D4" s="15">
        <v>63462.881942204076</v>
      </c>
      <c r="E4" s="15">
        <v>62999.055602671331</v>
      </c>
      <c r="F4" s="15">
        <v>463.8263395327449</v>
      </c>
      <c r="I4" s="13" t="s">
        <v>48</v>
      </c>
    </row>
    <row r="5" spans="2:9" x14ac:dyDescent="0.25">
      <c r="B5" s="9"/>
      <c r="C5" s="10" t="s">
        <v>1</v>
      </c>
      <c r="D5" s="15">
        <v>67145.937404892975</v>
      </c>
      <c r="E5" s="15">
        <v>66694.531882386742</v>
      </c>
      <c r="F5" s="15">
        <v>451.40552250623296</v>
      </c>
      <c r="I5" s="19" t="s">
        <v>12</v>
      </c>
    </row>
    <row r="6" spans="2:9" x14ac:dyDescent="0.25">
      <c r="B6" s="9"/>
      <c r="C6" s="10" t="s">
        <v>2</v>
      </c>
      <c r="D6" s="15">
        <v>83855.034979102071</v>
      </c>
      <c r="E6" s="15">
        <v>83358.979871194402</v>
      </c>
      <c r="F6" s="15">
        <v>496.05510790766857</v>
      </c>
    </row>
    <row r="7" spans="2:9" x14ac:dyDescent="0.25">
      <c r="B7" s="9"/>
      <c r="C7" s="10" t="s">
        <v>3</v>
      </c>
      <c r="D7" s="15">
        <v>91284.917377740683</v>
      </c>
      <c r="E7" s="15">
        <v>90777.642607723479</v>
      </c>
      <c r="F7" s="15">
        <v>507.27477001720399</v>
      </c>
    </row>
    <row r="8" spans="2:9" x14ac:dyDescent="0.25">
      <c r="B8" s="9">
        <v>2022</v>
      </c>
      <c r="C8" s="10" t="s">
        <v>0</v>
      </c>
      <c r="D8" s="15">
        <v>90096.035603683937</v>
      </c>
      <c r="E8" s="15">
        <v>89624.835520106339</v>
      </c>
      <c r="F8" s="15">
        <v>471.20008357759798</v>
      </c>
    </row>
    <row r="9" spans="2:9" x14ac:dyDescent="0.25">
      <c r="B9" s="9"/>
      <c r="C9" s="10" t="s">
        <v>1</v>
      </c>
      <c r="D9" s="15">
        <v>104703.85116180773</v>
      </c>
      <c r="E9" s="15">
        <v>104166.64420257894</v>
      </c>
      <c r="F9" s="15">
        <v>537.20695922878804</v>
      </c>
    </row>
    <row r="10" spans="2:9" x14ac:dyDescent="0.25">
      <c r="B10" s="9"/>
      <c r="C10" s="10" t="s">
        <v>2</v>
      </c>
      <c r="D10" s="15">
        <v>107606.16714187121</v>
      </c>
      <c r="E10" s="15">
        <v>107059.0201186226</v>
      </c>
      <c r="F10" s="15">
        <v>547.14702324860264</v>
      </c>
    </row>
    <row r="11" spans="2:9" x14ac:dyDescent="0.25">
      <c r="B11" s="9"/>
      <c r="C11" s="10" t="s">
        <v>3</v>
      </c>
      <c r="D11" s="15">
        <v>96978.319996098304</v>
      </c>
      <c r="E11" s="15">
        <v>96601.061307087453</v>
      </c>
      <c r="F11" s="15">
        <v>377.2586890108505</v>
      </c>
    </row>
    <row r="12" spans="2:9" x14ac:dyDescent="0.25">
      <c r="B12" s="9">
        <v>2023</v>
      </c>
      <c r="C12" s="10" t="s">
        <v>0</v>
      </c>
      <c r="D12" s="15">
        <v>89368.480929715763</v>
      </c>
      <c r="E12" s="15">
        <v>89330.173951594799</v>
      </c>
      <c r="F12" s="15">
        <v>38.306978120963322</v>
      </c>
    </row>
    <row r="13" spans="2:9" x14ac:dyDescent="0.25">
      <c r="B13" s="9"/>
      <c r="C13" s="10" t="s">
        <v>1</v>
      </c>
      <c r="D13" s="15">
        <v>91335.368136758218</v>
      </c>
      <c r="E13" s="15">
        <v>91147.708695051377</v>
      </c>
      <c r="F13" s="15">
        <v>187.65944170684088</v>
      </c>
    </row>
    <row r="14" spans="2:9" x14ac:dyDescent="0.25">
      <c r="B14" s="9"/>
      <c r="C14" s="10" t="s">
        <v>2</v>
      </c>
      <c r="D14" s="15">
        <v>106251.74216929264</v>
      </c>
      <c r="E14" s="15">
        <v>106026.72272170629</v>
      </c>
      <c r="F14" s="15">
        <v>225.01944758635364</v>
      </c>
    </row>
    <row r="15" spans="2:9" x14ac:dyDescent="0.25">
      <c r="B15" s="11"/>
      <c r="C15" s="12" t="s">
        <v>3</v>
      </c>
      <c r="D15" s="16">
        <v>104948.61836047196</v>
      </c>
      <c r="E15" s="16"/>
      <c r="F15" s="16"/>
    </row>
    <row r="22" spans="9:9" x14ac:dyDescent="0.25">
      <c r="I22" t="s">
        <v>8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Graf1</vt:lpstr>
      <vt:lpstr>Graf2</vt:lpstr>
      <vt:lpstr>Graf3</vt:lpstr>
      <vt:lpstr>Graf4</vt:lpstr>
      <vt:lpstr>Graf5</vt:lpstr>
      <vt:lpstr>Graf6</vt:lpstr>
      <vt:lpstr>Graf7</vt:lpstr>
      <vt:lpstr>Graf8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2024-09-13T18:41:19Z</dcterms:created>
  <dcterms:modified xsi:type="dcterms:W3CDTF">2024-09-13T18:42:00Z</dcterms:modified>
</cp:coreProperties>
</file>