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2024_05\"/>
    </mc:Choice>
  </mc:AlternateContent>
  <xr:revisionPtr revIDLastSave="0" documentId="13_ncr:1_{AC89E01B-8F1D-411A-AEDF-24CE29312097}" xr6:coauthVersionLast="47" xr6:coauthVersionMax="47" xr10:uidLastSave="{00000000-0000-0000-0000-000000000000}"/>
  <bookViews>
    <workbookView xWindow="-28920" yWindow="-120" windowWidth="29040" windowHeight="15840" tabRatio="779" activeTab="4"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'3_01'!$GE$2:$GQ$37</definedName>
    <definedName name="_xlnm.Print_Area" localSheetId="5">'3_02'!$GE$2:$GQ$37</definedName>
    <definedName name="_xlnm.Print_Area" localSheetId="6">'3_03'!$GE$2:$GQ$37</definedName>
    <definedName name="_xlnm.Print_Area" localSheetId="7">'3_04'!$GE$2:$GQ$37</definedName>
    <definedName name="_xlnm.Print_Area" localSheetId="8">'3_05'!$GE$2:$GQ$37</definedName>
    <definedName name="_xlnm.Print_Area" localSheetId="9">'3_06'!$GE$2:$GQ$37</definedName>
    <definedName name="_xlnm.Print_Area" localSheetId="10">'3_07'!$GE$2:$GQ$37</definedName>
    <definedName name="_xlnm.Print_Area" localSheetId="11">'3_08'!$GE$2:$GQ$37</definedName>
    <definedName name="_xlnm.Print_Area" localSheetId="12">'3_09'!$GE$2:$GQ$37</definedName>
    <definedName name="_xlnm.Print_Area" localSheetId="13">'3_10'!$GE$2:$GQ$37</definedName>
    <definedName name="_xlnm.Print_Area" localSheetId="14">'3_11'!$GE$2:$GQ$37</definedName>
    <definedName name="_xlnm.Print_Area" localSheetId="15">'3_12'!$GE$2:$GQ$37</definedName>
    <definedName name="_xlnm.Print_Area" localSheetId="16">'3_13'!$GE$2:$GQ$37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Q29" i="7" l="1"/>
  <c r="GQ14" i="7"/>
  <c r="GQ26" i="7"/>
  <c r="GQ24" i="7"/>
  <c r="GQ8" i="7"/>
  <c r="GQ9" i="7"/>
  <c r="GQ20" i="7"/>
  <c r="GQ21" i="7"/>
  <c r="GQ32" i="7"/>
  <c r="GQ10" i="7"/>
  <c r="GQ22" i="7"/>
  <c r="GQ7" i="41"/>
  <c r="GQ8" i="41"/>
  <c r="GQ11" i="41"/>
  <c r="GQ15" i="41"/>
  <c r="GQ18" i="41"/>
  <c r="GQ19" i="41"/>
  <c r="GQ20" i="41"/>
  <c r="GQ23" i="41"/>
  <c r="GQ27" i="41"/>
  <c r="GQ31" i="41"/>
  <c r="GQ32" i="41"/>
  <c r="GQ14" i="41"/>
  <c r="GQ26" i="41"/>
  <c r="GQ10" i="41"/>
  <c r="GQ22" i="41"/>
  <c r="GQ30" i="41"/>
  <c r="GQ7" i="7"/>
  <c r="GQ19" i="7"/>
  <c r="GQ31" i="7"/>
  <c r="GP22" i="41"/>
  <c r="GO20" i="7"/>
  <c r="GQ33" i="7" l="1"/>
  <c r="GQ12" i="7"/>
  <c r="GQ27" i="7"/>
  <c r="GQ15" i="7"/>
  <c r="GQ30" i="7"/>
  <c r="GQ18" i="7"/>
  <c r="GP30" i="41"/>
  <c r="GQ17" i="7"/>
  <c r="GQ11" i="7"/>
  <c r="GQ33" i="39"/>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12" i="7"/>
  <c r="GO24" i="41"/>
  <c r="GO28" i="41"/>
  <c r="GP26" i="41"/>
  <c r="GP14" i="41"/>
  <c r="GP17" i="7"/>
  <c r="GP29" i="7"/>
  <c r="GO30" i="7"/>
  <c r="GD25" i="41"/>
  <c r="GP25" i="41"/>
  <c r="GP13" i="41"/>
  <c r="GP10" i="7"/>
  <c r="GP16" i="7"/>
  <c r="GP7" i="7"/>
  <c r="GP13" i="7"/>
  <c r="GP28" i="7"/>
  <c r="GP32" i="7"/>
  <c r="GP33" i="39"/>
  <c r="GP33" i="7" s="1"/>
  <c r="GP15" i="7"/>
  <c r="GP27" i="7"/>
  <c r="GP23" i="41"/>
  <c r="GP11" i="41"/>
  <c r="GP26" i="7"/>
  <c r="GM23" i="41"/>
  <c r="GP10" i="41"/>
  <c r="GP25" i="7"/>
  <c r="GN26" i="41"/>
  <c r="GP33" i="41"/>
  <c r="GP21" i="41"/>
  <c r="GP9" i="41"/>
  <c r="GP24" i="7"/>
  <c r="GO26" i="41"/>
  <c r="GO7" i="41"/>
  <c r="GO15" i="41"/>
  <c r="GO23" i="41"/>
  <c r="GO31" i="41"/>
  <c r="GP32" i="41"/>
  <c r="GP20" i="41"/>
  <c r="GP8" i="41"/>
  <c r="GP8" i="7"/>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O33" i="39"/>
  <c r="GO33" i="7" s="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12"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23" i="7"/>
  <c r="GK15" i="7"/>
  <c r="GK7" i="7"/>
  <c r="GK26" i="7"/>
  <c r="GK18" i="7"/>
  <c r="GK10" i="7"/>
  <c r="GK13" i="7"/>
  <c r="GK32" i="7"/>
  <c r="GK24" i="7"/>
  <c r="GK16" i="7"/>
  <c r="GK8" i="7"/>
  <c r="GK27" i="7"/>
  <c r="GK19" i="7"/>
  <c r="GK11" i="7"/>
  <c r="GK30" i="7"/>
  <c r="GK22" i="7"/>
  <c r="GK14" i="7"/>
  <c r="GJ27" i="7"/>
  <c r="GJ19" i="7"/>
  <c r="GJ11" i="7"/>
  <c r="GK23" i="41"/>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3" i="7" s="1"/>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<sst xmlns="http://schemas.openxmlformats.org/spreadsheetml/2006/main" count="14790" uniqueCount="229">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</sst>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63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04294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187</xdr:col>
      <xdr:colOff>0</xdr:colOff>
      <xdr:row>1</xdr:row>
      <xdr:rowOff>0</xdr:rowOff>
    </xdr:from>
    <xdr:to>
      <xdr:col>188</xdr:col>
      <xdr:colOff>327089</xdr:colOff>
      <xdr:row>2</xdr:row>
      <xdr:rowOff>320841</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1933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GQ42"/>
  <sheetViews>
    <sheetView zoomScale="95" zoomScaleNormal="95" workbookViewId="0">
      <pane xSplit="2" ySplit="6" topLeftCell="FT7" activePane="bottomRight" state="frozenSplit"/>
      <selection activeCell="GR35" sqref="GR35"/>
      <selection pane="topRight" activeCell="GR35" sqref="GR35"/>
      <selection pane="bottomLeft" activeCell="GR35" sqref="GR35"/>
      <selection pane="bottomRight" activeCell="GR35" sqref="GR35"/>
    </sheetView>
  </sheetViews>
  <sheetFormatPr baseColWidth="10" defaultColWidth="11.42578125" defaultRowHeight="9"/>
  <cols>
    <col min="1" max="1" width="10.7109375" style="22" customWidth="1"/>
    <col min="2" max="2" width="28.7109375" style="22" customWidth="1"/>
    <col min="3" max="199" width="9.7109375" style="22" customWidth="1"/>
    <col min="200" max="16384" width="11.42578125" style="22"/>
  </cols>
  <sheetData>
    <row r="1" spans="1:19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row>
    <row r="2" spans="1:199"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row>
    <row r="3" spans="1:199"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row>
    <row r="4" spans="1:19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row>
    <row r="5" spans="1:19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row>
    <row r="6" spans="1:19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row>
    <row r="7" spans="1:199"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c r="GO7" s="32">
        <v>54973.495667000003</v>
      </c>
      <c r="GP7" s="32">
        <v>58615.597967000002</v>
      </c>
      <c r="GQ7" s="32">
        <v>60909.360182999997</v>
      </c>
    </row>
    <row r="8" spans="1:19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c r="GO8" s="32">
        <v>244066.516099</v>
      </c>
      <c r="GP8" s="32">
        <v>234613.20558400001</v>
      </c>
      <c r="GQ8" s="32">
        <v>257474.29353200001</v>
      </c>
    </row>
    <row r="9" spans="1:199"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c r="GO9" s="32">
        <v>349563.21332699998</v>
      </c>
      <c r="GP9" s="32">
        <v>338800.94160000002</v>
      </c>
      <c r="GQ9" s="32">
        <v>303045.68536800001</v>
      </c>
    </row>
    <row r="10" spans="1:199"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c r="GO10" s="32">
        <v>44388.633261000003</v>
      </c>
      <c r="GP10" s="32">
        <v>49703.996777</v>
      </c>
      <c r="GQ10" s="32">
        <v>48798.478665000002</v>
      </c>
    </row>
    <row r="11" spans="1:199"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c r="GO11" s="32">
        <v>10644.195532</v>
      </c>
      <c r="GP11" s="32">
        <v>10788.151293000001</v>
      </c>
      <c r="GQ11" s="32">
        <v>10827.320584999999</v>
      </c>
    </row>
    <row r="12" spans="1:19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row>
    <row r="13" spans="1:199"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c r="GO13" s="32">
        <v>15.76746</v>
      </c>
      <c r="GP13" s="32">
        <v>15.828939999999999</v>
      </c>
      <c r="GQ13" s="32">
        <v>15.892721999999999</v>
      </c>
    </row>
    <row r="14" spans="1:19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row>
    <row r="15" spans="1:199"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row>
    <row r="16" spans="1:199"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c r="GO16" s="32">
        <v>5512.4440489999997</v>
      </c>
      <c r="GP16" s="32">
        <v>5580.936463</v>
      </c>
      <c r="GQ16" s="32">
        <v>5623.8090750000001</v>
      </c>
    </row>
    <row r="17" spans="2:199"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c r="GO17" s="32">
        <v>31.740876</v>
      </c>
      <c r="GP17" s="32">
        <v>31.219370999999999</v>
      </c>
      <c r="GQ17" s="32">
        <v>31.358547000000002</v>
      </c>
    </row>
    <row r="18" spans="2:19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row>
    <row r="19" spans="2:199"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row>
    <row r="20" spans="2:199"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c r="GO20" s="32">
        <v>0</v>
      </c>
      <c r="GP20" s="32">
        <v>0</v>
      </c>
      <c r="GQ20" s="32">
        <v>0</v>
      </c>
    </row>
    <row r="21" spans="2:199"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c r="GO21" s="32">
        <v>0</v>
      </c>
      <c r="GP21" s="32">
        <v>9289.4732449999992</v>
      </c>
      <c r="GQ21" s="32">
        <v>0</v>
      </c>
    </row>
    <row r="22" spans="2:199"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c r="GO22" s="32">
        <v>168926.57724799999</v>
      </c>
      <c r="GP22" s="32">
        <v>145410.71667200001</v>
      </c>
      <c r="GQ22" s="32">
        <v>154865.448477</v>
      </c>
    </row>
    <row r="23" spans="2:199"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row>
    <row r="24" spans="2:19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row>
    <row r="25" spans="2:199"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row>
    <row r="26" spans="2:19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row>
    <row r="27" spans="2:199"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row>
    <row r="28" spans="2:199"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row>
    <row r="29" spans="2:19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row>
    <row r="30" spans="2:199"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c r="GO30" s="32">
        <v>31733.296833</v>
      </c>
      <c r="GP30" s="32">
        <v>31973.098785999999</v>
      </c>
      <c r="GQ30" s="32">
        <v>32228.024708000001</v>
      </c>
    </row>
    <row r="31" spans="2:19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row>
    <row r="32" spans="2:19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row>
    <row r="33" spans="1:199"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c r="GO33" s="33">
        <v>909855.88035200012</v>
      </c>
      <c r="GP33" s="33">
        <v>884823.16669800016</v>
      </c>
      <c r="GQ33" s="33">
        <v>873819.67186200013</v>
      </c>
    </row>
    <row r="34" spans="1:199"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row>
    <row r="36" spans="1:19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row>
    <row r="39" spans="1:19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row>
    <row r="40" spans="1:19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row>
    <row r="41" spans="1:19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row>
    <row r="42" spans="1:19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GQ42"/>
  <sheetViews>
    <sheetView zoomScale="95" zoomScaleNormal="95" workbookViewId="0">
      <pane xSplit="2" ySplit="6" topLeftCell="FX7" activePane="bottomRight" state="frozenSplit"/>
      <selection activeCell="GR35" sqref="GR35"/>
      <selection pane="topRight" activeCell="GR35" sqref="GR35"/>
      <selection pane="bottomLeft" activeCell="GR35" sqref="GR35"/>
      <selection pane="bottomRight" activeCell="A33" sqref="A33:XFD33"/>
    </sheetView>
  </sheetViews>
  <sheetFormatPr baseColWidth="10" defaultColWidth="11.42578125" defaultRowHeight="9"/>
  <cols>
    <col min="1" max="1" width="10.7109375" style="22" customWidth="1"/>
    <col min="2" max="2" width="28.7109375" style="22" customWidth="1"/>
    <col min="3" max="199" width="9.7109375" style="22" customWidth="1"/>
    <col min="200" max="16384" width="11.42578125" style="22"/>
  </cols>
  <sheetData>
    <row r="1" spans="1:19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row>
    <row r="2" spans="1:199"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row>
    <row r="3" spans="1:199"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row>
    <row r="4" spans="1:19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row>
    <row r="5" spans="1:19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row>
    <row r="6" spans="1:19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row>
    <row r="7" spans="1:199"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row>
    <row r="8" spans="1:19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row>
    <row r="9" spans="1:199"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row>
    <row r="10" spans="1:199"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row>
    <row r="11" spans="1:199"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c r="GO11" s="32">
        <v>2833.3075819999999</v>
      </c>
      <c r="GP11" s="32">
        <v>2854.4883239999999</v>
      </c>
      <c r="GQ11" s="32">
        <v>2876.5467060000001</v>
      </c>
    </row>
    <row r="12" spans="1:19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row>
    <row r="13" spans="1:199"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row>
    <row r="14" spans="1:19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row>
    <row r="15" spans="1:199"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row>
    <row r="16" spans="1:199"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row>
    <row r="17" spans="2:199"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row>
    <row r="18" spans="2:19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row>
    <row r="19" spans="2:199"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row>
    <row r="20" spans="2:199"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row>
    <row r="21" spans="2:199"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c r="GO21" s="32">
        <v>0</v>
      </c>
      <c r="GP21" s="32">
        <v>0</v>
      </c>
      <c r="GQ21" s="32">
        <v>0</v>
      </c>
    </row>
    <row r="22" spans="2:199"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row>
    <row r="23" spans="2:199"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row>
    <row r="24" spans="2:19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row>
    <row r="25" spans="2:199"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row>
    <row r="26" spans="2:19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row>
    <row r="27" spans="2:199"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row>
    <row r="28" spans="2:199"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row>
    <row r="29" spans="2:19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row>
    <row r="30" spans="2:199"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row>
    <row r="31" spans="2:19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row>
    <row r="32" spans="2:19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row>
    <row r="33" spans="1:199"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c r="GO33" s="33">
        <v>2833.3075819999999</v>
      </c>
      <c r="GP33" s="33">
        <v>2854.4883239999999</v>
      </c>
      <c r="GQ33" s="33">
        <v>2876.5467060000001</v>
      </c>
    </row>
    <row r="34" spans="1:199" ht="2.1" customHeight="1"/>
    <row r="35" spans="1:19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row>
    <row r="36" spans="1:199"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row>
    <row r="39" spans="1:19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row>
    <row r="40" spans="1:19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row>
    <row r="42" spans="1:199">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GQ42"/>
  <sheetViews>
    <sheetView zoomScale="95" zoomScaleNormal="95" workbookViewId="0">
      <pane xSplit="2" ySplit="6" topLeftCell="FX7" activePane="bottomRight" state="frozenSplit"/>
      <selection activeCell="GR35" sqref="GR35"/>
      <selection pane="topRight" activeCell="GR35" sqref="GR35"/>
      <selection pane="bottomLeft" activeCell="GR35" sqref="GR35"/>
      <selection pane="bottomRight" activeCell="GR33" sqref="GR33"/>
    </sheetView>
  </sheetViews>
  <sheetFormatPr baseColWidth="10" defaultColWidth="11.42578125" defaultRowHeight="9"/>
  <cols>
    <col min="1" max="1" width="10.7109375" style="22" customWidth="1"/>
    <col min="2" max="2" width="28.7109375" style="22" customWidth="1"/>
    <col min="3" max="199" width="9.7109375" style="22" customWidth="1"/>
    <col min="200" max="16384" width="11.42578125" style="22"/>
  </cols>
  <sheetData>
    <row r="1" spans="1:19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row>
    <row r="2" spans="1:199"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row>
    <row r="3" spans="1:199"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row>
    <row r="4" spans="1:19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row>
    <row r="5" spans="1:19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row>
    <row r="6" spans="1:19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row>
    <row r="7" spans="1:199"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c r="GO7" s="32">
        <v>0</v>
      </c>
      <c r="GP7" s="32">
        <v>0</v>
      </c>
      <c r="GQ7" s="32">
        <v>0</v>
      </c>
    </row>
    <row r="8" spans="1:19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row>
    <row r="9" spans="1:199"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row>
    <row r="10" spans="1:199"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row>
    <row r="11" spans="1:199"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c r="GO11" s="32">
        <v>0</v>
      </c>
      <c r="GP11" s="32">
        <v>0</v>
      </c>
      <c r="GQ11" s="32">
        <v>0</v>
      </c>
    </row>
    <row r="12" spans="1:19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row>
    <row r="13" spans="1:199"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row>
    <row r="14" spans="1:19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row>
    <row r="15" spans="1:199"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row>
    <row r="16" spans="1:199"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c r="GO16" s="32">
        <v>374.49784</v>
      </c>
      <c r="GP16" s="32">
        <v>349.75709699999999</v>
      </c>
      <c r="GQ16" s="32">
        <v>354.69282500000003</v>
      </c>
    </row>
    <row r="17" spans="2:199"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row>
    <row r="18" spans="2:19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row>
    <row r="19" spans="2:199"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row>
    <row r="20" spans="2:199"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row>
    <row r="21" spans="2:199"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row>
    <row r="22" spans="2:199"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row>
    <row r="23" spans="2:199"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row>
    <row r="24" spans="2:19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row>
    <row r="25" spans="2:199"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row>
    <row r="26" spans="2:19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row>
    <row r="27" spans="2:199"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row>
    <row r="28" spans="2:199"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row>
    <row r="29" spans="2:19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row>
    <row r="30" spans="2:199"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row>
    <row r="31" spans="2:19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row>
    <row r="32" spans="2:19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row>
    <row r="33" spans="1:199"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c r="GQ33" s="33">
        <f t="shared" ref="GQ33" si="9">SUM(GQ7:GQ32)</f>
        <v>354.69282500000003</v>
      </c>
    </row>
    <row r="34" spans="1:199" ht="2.1" customHeight="1"/>
    <row r="35" spans="1:19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row>
    <row r="36" spans="1:19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row>
    <row r="39" spans="1:19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row>
    <row r="40" spans="1:19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row>
    <row r="41" spans="1:199">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row>
    <row r="42" spans="1:199">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GQ42"/>
  <sheetViews>
    <sheetView zoomScale="95" zoomScaleNormal="95" workbookViewId="0">
      <pane xSplit="2" ySplit="6" topLeftCell="FX7" activePane="bottomRight" state="frozenSplit"/>
      <selection activeCell="GR35" sqref="GR35"/>
      <selection pane="topRight" activeCell="GR35" sqref="GR35"/>
      <selection pane="bottomLeft" activeCell="GR35" sqref="GR35"/>
      <selection pane="bottomRight" activeCell="GR35" sqref="GR35"/>
    </sheetView>
  </sheetViews>
  <sheetFormatPr baseColWidth="10" defaultColWidth="11.42578125" defaultRowHeight="9"/>
  <cols>
    <col min="1" max="1" width="10.7109375" style="22" customWidth="1"/>
    <col min="2" max="2" width="28.7109375" style="22" customWidth="1"/>
    <col min="3" max="199" width="9.7109375" style="22" customWidth="1"/>
    <col min="200" max="16384" width="11.42578125" style="22"/>
  </cols>
  <sheetData>
    <row r="1" spans="1:19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row>
    <row r="2" spans="1:199"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row>
    <row r="3" spans="1:199"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row>
    <row r="4" spans="1:19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row>
    <row r="5" spans="1:19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row>
    <row r="6" spans="1:199"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row>
    <row r="7" spans="1:199"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row>
    <row r="8" spans="1:19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c r="GO8" s="32">
        <v>0</v>
      </c>
      <c r="GP8" s="32">
        <v>0</v>
      </c>
      <c r="GQ8" s="32">
        <v>0</v>
      </c>
    </row>
    <row r="9" spans="1:199"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row>
    <row r="10" spans="1:199"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c r="GO10" s="32">
        <v>200157.33333299999</v>
      </c>
      <c r="GP10" s="32">
        <v>300107</v>
      </c>
      <c r="GQ10" s="32">
        <v>400204</v>
      </c>
    </row>
    <row r="11" spans="1:199"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row>
    <row r="12" spans="1:19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row>
    <row r="13" spans="1:199"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row>
    <row r="14" spans="1:19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row>
    <row r="15" spans="1:199"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row>
    <row r="16" spans="1:199"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c r="GO16" s="32">
        <v>30533.458603999999</v>
      </c>
      <c r="GP16" s="32">
        <v>30106.377530999998</v>
      </c>
      <c r="GQ16" s="32">
        <v>30123.791550000002</v>
      </c>
    </row>
    <row r="17" spans="2:199"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row>
    <row r="18" spans="2:19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row>
    <row r="19" spans="2:199"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row>
    <row r="20" spans="2:199"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row>
    <row r="21" spans="2:199"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row>
    <row r="22" spans="2:199"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row>
    <row r="23" spans="2:199"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row>
    <row r="24" spans="2:19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row>
    <row r="25" spans="2:199"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row>
    <row r="26" spans="2:19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row>
    <row r="27" spans="2:199"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row>
    <row r="28" spans="2:199"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row>
    <row r="29" spans="2:19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row>
    <row r="30" spans="2:199"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c r="GO30" s="32">
        <v>50000</v>
      </c>
      <c r="GP30" s="32">
        <v>0</v>
      </c>
      <c r="GQ30" s="32">
        <v>50000</v>
      </c>
    </row>
    <row r="31" spans="2:19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row>
    <row r="32" spans="2:19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row>
    <row r="33" spans="1:199"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c r="GO33" s="33">
        <v>280690.791937</v>
      </c>
      <c r="GP33" s="33">
        <v>330213.37753100001</v>
      </c>
      <c r="GQ33" s="33">
        <v>480327.79155000002</v>
      </c>
    </row>
    <row r="34" spans="1:199" ht="2.1" customHeight="1"/>
    <row r="35" spans="1:19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row>
    <row r="36" spans="1:19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row>
    <row r="39" spans="1:19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row>
    <row r="40" spans="1:19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row>
    <row r="41" spans="1:19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row>
    <row r="42" spans="1:19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GQ42"/>
  <sheetViews>
    <sheetView zoomScale="95" zoomScaleNormal="95" workbookViewId="0">
      <pane xSplit="2" ySplit="6" topLeftCell="GA7" activePane="bottomRight" state="frozenSplit"/>
      <selection activeCell="GR35" sqref="GR35"/>
      <selection pane="topRight" activeCell="GR35" sqref="GR35"/>
      <selection pane="bottomLeft" activeCell="GR35" sqref="GR35"/>
      <selection pane="bottomRight" activeCell="GR35" sqref="GR35"/>
    </sheetView>
  </sheetViews>
  <sheetFormatPr baseColWidth="10" defaultColWidth="11.42578125" defaultRowHeight="9"/>
  <cols>
    <col min="1" max="1" width="10.7109375" style="22" customWidth="1"/>
    <col min="2" max="2" width="28.7109375" style="22" customWidth="1"/>
    <col min="3" max="199" width="9.7109375" style="22" customWidth="1"/>
    <col min="200" max="16384" width="11.42578125" style="22"/>
  </cols>
  <sheetData>
    <row r="1" spans="1:19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row>
    <row r="2" spans="1:199"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row>
    <row r="3" spans="1:199"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row>
    <row r="4" spans="1:19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row>
    <row r="5" spans="1:19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row>
    <row r="6" spans="1:199"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row>
    <row r="7" spans="1:199"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row>
    <row r="8" spans="1:199"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row>
    <row r="9" spans="1:199"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row>
    <row r="10" spans="1:199"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row>
    <row r="11" spans="1:199"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row>
    <row r="12" spans="1:199"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IFERROR('3_11'!GO12+'3_12'!GO12+'3_13'!GO12,"ND")</f>
        <v>ND</v>
      </c>
      <c r="GP12" s="32" t="str">
        <f>IFERROR('3_11'!GP12+'3_12'!GP12+'3_13'!GP12,"ND")</f>
        <v>ND</v>
      </c>
      <c r="GQ12" s="32" t="str">
        <f>IFERROR('3_11'!GQ12+'3_12'!GQ12+'3_13'!GQ12,"ND")</f>
        <v>ND</v>
      </c>
    </row>
    <row r="13" spans="1:199"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row>
    <row r="14" spans="1:199"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row>
    <row r="15" spans="1:199"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row>
    <row r="16" spans="1:199"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row>
    <row r="17" spans="2:199"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row>
    <row r="18" spans="2:199"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row>
    <row r="19" spans="2:199"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row>
    <row r="20" spans="2:199"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row>
    <row r="21" spans="2:199"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row>
    <row r="22" spans="2:199"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row>
    <row r="23" spans="2:199"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tr">
        <f>IFERROR('3_11'!GK23+'3_12'!GK23+'3_13'!GK23,"ND")</f>
        <v>ND</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row>
    <row r="24" spans="2:19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row>
    <row r="25" spans="2:199"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row>
    <row r="26" spans="2:199"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row>
    <row r="27" spans="2:199"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row>
    <row r="28" spans="2:199"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row>
    <row r="29" spans="2:199"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row>
    <row r="30" spans="2:199"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row>
    <row r="31" spans="2:199"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row>
    <row r="32" spans="2:199"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row>
    <row r="33" spans="1:199"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row>
    <row r="35" spans="1:199">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row>
    <row r="36" spans="1:19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row>
    <row r="37" spans="1:199">
      <c r="EA37" s="22" t="s">
        <v>139</v>
      </c>
    </row>
    <row r="39" spans="1:19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row>
    <row r="40" spans="1:19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row>
    <row r="41" spans="1:19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row>
    <row r="42" spans="1:19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GQ42"/>
  <sheetViews>
    <sheetView zoomScale="95" zoomScaleNormal="95" workbookViewId="0">
      <pane xSplit="2" ySplit="6" topLeftCell="GA7" activePane="bottomRight" state="frozenSplit"/>
      <selection activeCell="GR35" sqref="GR35"/>
      <selection pane="topRight" activeCell="GR35" sqref="GR35"/>
      <selection pane="bottomLeft" activeCell="GR35" sqref="GR35"/>
      <selection pane="bottomRight" activeCell="GR35" sqref="GR35"/>
    </sheetView>
  </sheetViews>
  <sheetFormatPr baseColWidth="10" defaultColWidth="11.42578125" defaultRowHeight="9"/>
  <cols>
    <col min="1" max="1" width="10.7109375" style="22" customWidth="1"/>
    <col min="2" max="2" width="28.7109375" style="22" customWidth="1"/>
    <col min="3" max="199" width="9.7109375" style="22" customWidth="1"/>
    <col min="200" max="16384" width="11.42578125" style="22"/>
  </cols>
  <sheetData>
    <row r="1" spans="1:199"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row>
    <row r="2" spans="1:199"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row>
    <row r="3" spans="1:199"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row>
    <row r="4" spans="1:19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row>
    <row r="5" spans="1:19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row>
    <row r="6" spans="1:199"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row>
    <row r="7" spans="1:199"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row>
    <row r="8" spans="1:199"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row>
    <row r="9" spans="1:199"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c r="GO9" s="32">
        <v>36979.644950000002</v>
      </c>
      <c r="GP9" s="32">
        <v>40362.077597000003</v>
      </c>
      <c r="GQ9" s="32">
        <v>42789.244487000004</v>
      </c>
    </row>
    <row r="10" spans="1:199"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c r="GO10" s="32">
        <v>983.11280699999998</v>
      </c>
      <c r="GP10" s="32">
        <v>962.17814999999996</v>
      </c>
      <c r="GQ10" s="32">
        <v>927.36138300000005</v>
      </c>
    </row>
    <row r="11" spans="1:199"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row>
    <row r="12" spans="1:199"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row>
    <row r="13" spans="1:199"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row>
    <row r="14" spans="1:199"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row>
    <row r="15" spans="1:199"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row>
    <row r="16" spans="1:199"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c r="GO16" s="32">
        <v>10056.053995</v>
      </c>
      <c r="GP16" s="32">
        <v>13924.719709000001</v>
      </c>
      <c r="GQ16" s="32">
        <v>0</v>
      </c>
    </row>
    <row r="17" spans="2:199"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row>
    <row r="18" spans="2:199"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row>
    <row r="19" spans="2:199"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row>
    <row r="20" spans="2:199"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row>
    <row r="21" spans="2:199"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row>
    <row r="22" spans="2:199"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c r="GO22" s="32">
        <v>0</v>
      </c>
      <c r="GP22" s="32">
        <v>0</v>
      </c>
      <c r="GQ22" s="32">
        <v>0</v>
      </c>
    </row>
    <row r="23" spans="2:199"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row>
    <row r="24" spans="2:19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row>
    <row r="25" spans="2:199"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row>
    <row r="26" spans="2:199"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row>
    <row r="27" spans="2:199"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row>
    <row r="28" spans="2:199"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row>
    <row r="29" spans="2:199"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row>
    <row r="30" spans="2:199"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row>
    <row r="31" spans="2:199"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row>
    <row r="32" spans="2:199"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c r="GO32" s="32">
        <v>0</v>
      </c>
      <c r="GP32" s="32">
        <v>0</v>
      </c>
      <c r="GQ32" s="32">
        <v>0</v>
      </c>
    </row>
    <row r="33" spans="1:199"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c r="GO33" s="33">
        <v>48018.811752000001</v>
      </c>
      <c r="GP33" s="33">
        <v>55248.975456</v>
      </c>
      <c r="GQ33" s="33">
        <v>43716.605870000007</v>
      </c>
    </row>
    <row r="34" spans="1:199" ht="2.1" customHeight="1"/>
    <row r="35" spans="1:19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row>
    <row r="36" spans="1:19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row>
    <row r="39" spans="1:19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row>
    <row r="40" spans="1:19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row>
    <row r="41" spans="1:19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row>
    <row r="42" spans="1:19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GQ42"/>
  <sheetViews>
    <sheetView zoomScale="95" zoomScaleNormal="95" workbookViewId="0">
      <pane xSplit="2" ySplit="6" topLeftCell="FX7" activePane="bottomRight" state="frozenSplit"/>
      <selection activeCell="GR35" sqref="GR35"/>
      <selection pane="topRight" activeCell="GR35" sqref="GR35"/>
      <selection pane="bottomLeft" activeCell="GR35" sqref="GR35"/>
      <selection pane="bottomRight" activeCell="GR35" sqref="GR35"/>
    </sheetView>
  </sheetViews>
  <sheetFormatPr baseColWidth="10" defaultColWidth="11.42578125" defaultRowHeight="9"/>
  <cols>
    <col min="1" max="1" width="10.7109375" style="22" customWidth="1"/>
    <col min="2" max="2" width="28.7109375" style="22" customWidth="1"/>
    <col min="3" max="199" width="9.7109375" style="22" customWidth="1"/>
    <col min="200" max="16384" width="11.42578125" style="22"/>
  </cols>
  <sheetData>
    <row r="1" spans="1:19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row>
    <row r="2" spans="1:199"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row>
    <row r="3" spans="1:199"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row>
    <row r="4" spans="1:19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row>
    <row r="5" spans="1:19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row>
    <row r="6" spans="1:19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row>
    <row r="7" spans="1:199"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c r="GO7" s="32">
        <v>450854.23218400002</v>
      </c>
      <c r="GP7" s="32">
        <v>459811.58093300002</v>
      </c>
      <c r="GQ7" s="32">
        <v>423947.15358699998</v>
      </c>
    </row>
    <row r="8" spans="1:199"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row>
    <row r="9" spans="1:199"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c r="GO9" s="32">
        <v>238295.51481699999</v>
      </c>
      <c r="GP9" s="32">
        <v>301482.54139799997</v>
      </c>
      <c r="GQ9" s="32">
        <v>243215.247497</v>
      </c>
    </row>
    <row r="10" spans="1:199"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c r="GO10" s="32">
        <v>234159.57393000001</v>
      </c>
      <c r="GP10" s="32">
        <v>221572.422192</v>
      </c>
      <c r="GQ10" s="32">
        <v>224604.37512899999</v>
      </c>
    </row>
    <row r="11" spans="1:199"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c r="GO11" s="32">
        <v>466996.05091799999</v>
      </c>
      <c r="GP11" s="32">
        <v>426990.08306700003</v>
      </c>
      <c r="GQ11" s="32">
        <v>425338.556194</v>
      </c>
    </row>
    <row r="12" spans="1:199"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row>
    <row r="13" spans="1:199"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c r="GO13" s="32">
        <v>94368.204123999996</v>
      </c>
      <c r="GP13" s="32">
        <v>84332.680636000005</v>
      </c>
      <c r="GQ13" s="32">
        <v>81008.390954000002</v>
      </c>
    </row>
    <row r="14" spans="1:199"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row>
    <row r="15" spans="1:199"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row>
    <row r="16" spans="1:199"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c r="GO16" s="32">
        <v>0</v>
      </c>
      <c r="GP16" s="32">
        <v>0</v>
      </c>
      <c r="GQ16" s="32">
        <v>0</v>
      </c>
    </row>
    <row r="17" spans="2:199"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c r="GO17" s="32">
        <v>298438.84800499998</v>
      </c>
      <c r="GP17" s="32">
        <v>330174.04071999999</v>
      </c>
      <c r="GQ17" s="32">
        <v>314407.93905599997</v>
      </c>
    </row>
    <row r="18" spans="2:199"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row>
    <row r="19" spans="2:199"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row>
    <row r="20" spans="2:199"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row>
    <row r="21" spans="2:199"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c r="GO21" s="32">
        <v>1118575.3794140001</v>
      </c>
      <c r="GP21" s="32">
        <v>1069747.6495709999</v>
      </c>
      <c r="GQ21" s="32">
        <v>1311047.2933970001</v>
      </c>
    </row>
    <row r="22" spans="2:199"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c r="GO22" s="32">
        <v>173123.15500200001</v>
      </c>
      <c r="GP22" s="32">
        <v>156965.83271300001</v>
      </c>
      <c r="GQ22" s="32">
        <v>139296.54366699999</v>
      </c>
    </row>
    <row r="23" spans="2:199"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row>
    <row r="24" spans="2:19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row>
    <row r="25" spans="2:199"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row>
    <row r="26" spans="2:199"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row>
    <row r="27" spans="2:199"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c r="GO27" s="32">
        <v>29371.198918999999</v>
      </c>
      <c r="GP27" s="32">
        <v>0</v>
      </c>
      <c r="GQ27" s="32">
        <v>0</v>
      </c>
    </row>
    <row r="28" spans="2:199"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row>
    <row r="29" spans="2:199"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row>
    <row r="30" spans="2:199"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c r="GO30" s="32">
        <v>77651.141768999994</v>
      </c>
      <c r="GP30" s="32">
        <v>74277.575834000003</v>
      </c>
      <c r="GQ30" s="32">
        <v>43289.549338999997</v>
      </c>
    </row>
    <row r="31" spans="2:199"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row>
    <row r="32" spans="2:199"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c r="GO32" s="32">
        <v>0</v>
      </c>
      <c r="GP32" s="32">
        <v>0</v>
      </c>
      <c r="GQ32" s="32">
        <v>0</v>
      </c>
    </row>
    <row r="33" spans="1:199"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c r="GO33" s="33">
        <v>3181833.2990819998</v>
      </c>
      <c r="GP33" s="33">
        <v>3125354.4070639997</v>
      </c>
      <c r="GQ33" s="33">
        <v>3206155.0488200001</v>
      </c>
    </row>
    <row r="34" spans="1:199" ht="12.6" customHeight="1"/>
    <row r="35" spans="1:199"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row>
    <row r="36" spans="1:199"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row>
    <row r="37" spans="1:199" ht="12.6" customHeight="1"/>
    <row r="39" spans="1:19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row>
    <row r="40" spans="1:19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row>
    <row r="41" spans="1:19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row>
    <row r="42" spans="1:19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GQ42"/>
  <sheetViews>
    <sheetView zoomScale="95" zoomScaleNormal="95" workbookViewId="0">
      <pane xSplit="2" ySplit="6" topLeftCell="FX7" activePane="bottomRight" state="frozenSplit"/>
      <selection activeCell="GR35" sqref="GR35"/>
      <selection pane="topRight" activeCell="GR35" sqref="GR35"/>
      <selection pane="bottomLeft" activeCell="GR35" sqref="GR35"/>
      <selection pane="bottomRight" activeCell="GS38" sqref="GS38"/>
    </sheetView>
  </sheetViews>
  <sheetFormatPr baseColWidth="10" defaultColWidth="11.42578125" defaultRowHeight="9"/>
  <cols>
    <col min="1" max="1" width="10.7109375" style="22" customWidth="1"/>
    <col min="2" max="2" width="28.7109375" style="22" customWidth="1"/>
    <col min="3" max="199" width="9.7109375" style="22" customWidth="1"/>
    <col min="200" max="16384" width="11.42578125" style="22"/>
  </cols>
  <sheetData>
    <row r="1" spans="1:19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row>
    <row r="2" spans="1:199"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row>
    <row r="3" spans="1:199"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row>
    <row r="4" spans="1:19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row>
    <row r="5" spans="1:19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row>
    <row r="6" spans="1:199"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row>
    <row r="7" spans="1:199"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row>
    <row r="8" spans="1:199"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row>
    <row r="9" spans="1:199"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c r="GO9" s="32">
        <v>0</v>
      </c>
      <c r="GP9" s="32">
        <v>0</v>
      </c>
      <c r="GQ9" s="32">
        <v>0</v>
      </c>
    </row>
    <row r="10" spans="1:199"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row>
    <row r="11" spans="1:199"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c r="GO11" s="32">
        <v>0</v>
      </c>
      <c r="GP11" s="32">
        <v>0</v>
      </c>
      <c r="GQ11" s="32">
        <v>0</v>
      </c>
    </row>
    <row r="12" spans="1:199"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row>
    <row r="13" spans="1:199"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row>
    <row r="14" spans="1:199"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row>
    <row r="15" spans="1:199"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c r="GO15" s="32">
        <v>7846.32</v>
      </c>
      <c r="GP15" s="32">
        <v>0</v>
      </c>
      <c r="GQ15" s="32">
        <v>61477.86</v>
      </c>
    </row>
    <row r="16" spans="1:199"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row>
    <row r="17" spans="2:199"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row>
    <row r="18" spans="2:199"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row>
    <row r="19" spans="2:199"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row>
    <row r="20" spans="2:199"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row>
    <row r="21" spans="2:199"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row>
    <row r="22" spans="2:199"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row>
    <row r="23" spans="2:199"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row>
    <row r="24" spans="2:19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row>
    <row r="25" spans="2:199"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row>
    <row r="26" spans="2:199"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row>
    <row r="27" spans="2:199"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row>
    <row r="28" spans="2:199"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row>
    <row r="29" spans="2:199"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row>
    <row r="30" spans="2:199"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c r="GO30" s="32">
        <v>0</v>
      </c>
      <c r="GP30" s="32">
        <v>2391.4749999999999</v>
      </c>
      <c r="GQ30" s="32">
        <v>0</v>
      </c>
    </row>
    <row r="31" spans="2:199"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row>
    <row r="32" spans="2:199"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row>
    <row r="33" spans="1:199"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c r="GO33" s="33">
        <v>7846.32</v>
      </c>
      <c r="GP33" s="33">
        <v>2391.4749999999999</v>
      </c>
      <c r="GQ33" s="33">
        <v>61477.86</v>
      </c>
    </row>
    <row r="34" spans="1:199" ht="2.1" customHeight="1"/>
    <row r="35" spans="1:19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row>
    <row r="36" spans="1:19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row>
    <row r="39" spans="1:19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row>
    <row r="40" spans="1:19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row>
    <row r="41" spans="1:199">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row>
    <row r="42" spans="1:199">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Q42"/>
  <sheetViews>
    <sheetView tabSelected="1" zoomScale="95" zoomScaleNormal="95" workbookViewId="0">
      <pane xSplit="2" ySplit="6" topLeftCell="FW7" activePane="bottomRight" state="frozenSplit"/>
      <selection activeCell="GH45" sqref="GH44:GH45"/>
      <selection pane="topRight" activeCell="GH45" sqref="GH44:GH45"/>
      <selection pane="bottomLeft" activeCell="GH45" sqref="GH44:GH45"/>
      <selection pane="bottomRight" activeCell="GR33" sqref="GR33"/>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99" width="9.7109375" style="22" customWidth="1"/>
    <col min="200" max="16384" width="11.42578125" style="22"/>
  </cols>
  <sheetData>
    <row r="1" spans="1:199"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row>
    <row r="2" spans="1:199"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row>
    <row r="3" spans="1:199"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row>
    <row r="4" spans="1:199"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row>
    <row r="5" spans="1:19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row>
    <row r="6" spans="1:19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row>
    <row r="7" spans="1:199"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row>
    <row r="8" spans="1:199"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row>
    <row r="9" spans="1:199"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row>
    <row r="10" spans="1:199"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row>
    <row r="11" spans="1:199"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row>
    <row r="12" spans="1:199"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row>
    <row r="13" spans="1:199"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row>
    <row r="14" spans="1:199"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row>
    <row r="15" spans="1:199"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row>
    <row r="16" spans="1:199"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row>
    <row r="17" spans="1:199"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row>
    <row r="18" spans="1:199"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row>
    <row r="19" spans="1:199"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row>
    <row r="20" spans="1:199"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row>
    <row r="21" spans="1:199"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row>
    <row r="22" spans="1:199"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row>
    <row r="23" spans="1:199"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tr">
        <f>IFERROR('3_02'!GK23+'3_03'!GK23+'3_04'!GK23+'3_05'!GK23+'3_06'!GK23+'3_07'!GK23+'3_08'!GK23+'3_09'!GK23,"ND")</f>
        <v>ND</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row>
    <row r="24" spans="1:199"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row>
    <row r="25" spans="1:199"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row>
    <row r="26" spans="1:199"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row>
    <row r="27" spans="1:199"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row>
    <row r="28" spans="1:199"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row>
    <row r="29" spans="1:199"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row>
    <row r="30" spans="1:199"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row>
    <row r="31" spans="1:199"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row>
    <row r="32" spans="1:199"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row>
    <row r="33" spans="1:199"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row>
    <row r="34" spans="1:199" ht="2.1" customHeight="1">
      <c r="A34" s="22"/>
    </row>
    <row r="35" spans="1:199"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row>
    <row r="36" spans="1:199">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row>
    <row r="39" spans="1:19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row>
    <row r="40" spans="1:19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row>
    <row r="41" spans="1:19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row>
    <row r="42" spans="1:19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Q42"/>
  <sheetViews>
    <sheetView zoomScale="95" zoomScaleNormal="95" workbookViewId="0">
      <pane xSplit="2" ySplit="6" topLeftCell="FW7" activePane="bottomRight" state="frozenSplit"/>
      <selection activeCell="GR35" sqref="GR35"/>
      <selection pane="topRight" activeCell="GR35" sqref="GR35"/>
      <selection pane="bottomLeft" activeCell="GR35" sqref="GR35"/>
      <selection pane="bottomRight" activeCell="GR35" sqref="GR35"/>
    </sheetView>
  </sheetViews>
  <sheetFormatPr baseColWidth="10" defaultColWidth="11.42578125" defaultRowHeight="9"/>
  <cols>
    <col min="1" max="1" width="10.7109375" style="22" customWidth="1"/>
    <col min="2" max="2" width="28.7109375" style="22" customWidth="1"/>
    <col min="3" max="199" width="9.7109375" style="22" customWidth="1"/>
    <col min="200" max="16384" width="11.42578125" style="22"/>
  </cols>
  <sheetData>
    <row r="1" spans="1:199"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row>
    <row r="2" spans="1:199"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row>
    <row r="3" spans="1:199"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row>
    <row r="4" spans="1:19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row>
    <row r="5" spans="1:199"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row>
    <row r="6" spans="1:19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row>
    <row r="7" spans="1:199"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c r="GO7" s="32">
        <v>803493.286861</v>
      </c>
      <c r="GP7" s="32">
        <v>221350.584863</v>
      </c>
      <c r="GQ7" s="32">
        <v>154836.95811100001</v>
      </c>
    </row>
    <row r="8" spans="1:19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c r="GO8" s="32">
        <v>182135.12402799999</v>
      </c>
      <c r="GP8" s="32">
        <v>124382.524879</v>
      </c>
      <c r="GQ8" s="32">
        <v>29660.877303000001</v>
      </c>
    </row>
    <row r="9" spans="1:199"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c r="GO9" s="32">
        <v>1348136.3580110001</v>
      </c>
      <c r="GP9" s="32">
        <v>640274.30306599999</v>
      </c>
      <c r="GQ9" s="32">
        <v>602370.78440100001</v>
      </c>
    </row>
    <row r="10" spans="1:199"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c r="GO10" s="32">
        <v>4703550.8447059998</v>
      </c>
      <c r="GP10" s="32">
        <v>1749904.6162950001</v>
      </c>
      <c r="GQ10" s="32">
        <v>1617617.9606059999</v>
      </c>
    </row>
    <row r="11" spans="1:199"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c r="GO11" s="32">
        <v>2335341.4583299998</v>
      </c>
      <c r="GP11" s="32">
        <v>397480.06752899999</v>
      </c>
      <c r="GQ11" s="32">
        <v>197948.714297</v>
      </c>
    </row>
    <row r="12" spans="1:19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row>
    <row r="13" spans="1:199"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c r="GO13" s="32">
        <v>4851066.9241890004</v>
      </c>
      <c r="GP13" s="32">
        <v>5713925.4150790004</v>
      </c>
      <c r="GQ13" s="32">
        <v>5993327.2516710004</v>
      </c>
    </row>
    <row r="14" spans="1:19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row>
    <row r="15" spans="1:199"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c r="GO15" s="32">
        <v>896705.00742200005</v>
      </c>
      <c r="GP15" s="32">
        <v>832074.41674000002</v>
      </c>
      <c r="GQ15" s="32">
        <v>673834.35396500002</v>
      </c>
    </row>
    <row r="16" spans="1:199"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c r="GO16" s="32">
        <v>238432.74685</v>
      </c>
      <c r="GP16" s="32">
        <v>34414.826069000002</v>
      </c>
      <c r="GQ16" s="32">
        <v>108693.968157</v>
      </c>
    </row>
    <row r="17" spans="2:199"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c r="GO17" s="32">
        <v>2046056.524398</v>
      </c>
      <c r="GP17" s="32">
        <v>532.21265600000004</v>
      </c>
      <c r="GQ17" s="32">
        <v>533.35488599999996</v>
      </c>
    </row>
    <row r="18" spans="2:199"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row>
    <row r="19" spans="2:199"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row>
    <row r="20" spans="2:199"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c r="GO20" s="32">
        <v>109968.87988199999</v>
      </c>
      <c r="GP20" s="32">
        <v>84882.058384999997</v>
      </c>
      <c r="GQ20" s="32">
        <v>54920.361075000001</v>
      </c>
    </row>
    <row r="21" spans="2:199"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c r="GO21" s="32">
        <v>6061745.5130979996</v>
      </c>
      <c r="GP21" s="32">
        <v>2656998.8381969999</v>
      </c>
      <c r="GQ21" s="32">
        <v>2424338.013888</v>
      </c>
    </row>
    <row r="22" spans="2:199"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c r="GO22" s="32">
        <v>1768170.1687459999</v>
      </c>
      <c r="GP22" s="32">
        <v>1071078.1509100001</v>
      </c>
      <c r="GQ22" s="32">
        <v>1309441.3635809999</v>
      </c>
    </row>
    <row r="23" spans="2:199"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row>
    <row r="24" spans="2:19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row>
    <row r="25" spans="2:199"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row>
    <row r="26" spans="2:19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row>
    <row r="27" spans="2:199"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c r="GO27" s="32">
        <v>74282.888793999999</v>
      </c>
      <c r="GP27" s="32">
        <v>268796.37215000001</v>
      </c>
      <c r="GQ27" s="32">
        <v>162531.216801</v>
      </c>
    </row>
    <row r="28" spans="2:199"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c r="GO28" s="32">
        <v>648.38352599999996</v>
      </c>
      <c r="GP28" s="32">
        <v>653.40239599999995</v>
      </c>
      <c r="GQ28" s="32">
        <v>658.11060899999995</v>
      </c>
    </row>
    <row r="29" spans="2:199"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row>
    <row r="30" spans="2:199"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c r="GO30" s="32">
        <v>2747630.8482369999</v>
      </c>
      <c r="GP30" s="32">
        <v>295585.01865899999</v>
      </c>
      <c r="GQ30" s="32">
        <v>538518.87700800004</v>
      </c>
    </row>
    <row r="31" spans="2:199"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row>
    <row r="32" spans="2:19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row>
    <row r="33" spans="1:199"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c r="GO33" s="33">
        <v>28167364.957077999</v>
      </c>
      <c r="GP33" s="33">
        <v>14092332.807872999</v>
      </c>
      <c r="GQ33" s="33">
        <v>13869232.166359</v>
      </c>
    </row>
    <row r="34" spans="1:199"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9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row>
    <row r="36" spans="1:199"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row>
    <row r="39" spans="1:19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row>
    <row r="40" spans="1:19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row>
    <row r="41" spans="1:19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row>
    <row r="42" spans="1:19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Q42"/>
  <sheetViews>
    <sheetView zoomScale="95" zoomScaleNormal="95" workbookViewId="0">
      <pane xSplit="2" ySplit="6" topLeftCell="FT7" activePane="bottomRight" state="frozenSplit"/>
      <selection activeCell="GR35" sqref="GR35"/>
      <selection pane="topRight" activeCell="GR35" sqref="GR35"/>
      <selection pane="bottomLeft" activeCell="GR35" sqref="GR35"/>
      <selection pane="bottomRight" activeCell="GR35" sqref="GR35"/>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99" width="9.7109375" style="22" customWidth="1"/>
    <col min="200" max="16384" width="11.42578125" style="22"/>
  </cols>
  <sheetData>
    <row r="1" spans="1:19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row>
    <row r="2" spans="1:199"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row>
    <row r="3" spans="1:199"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row>
    <row r="4" spans="1:19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row>
    <row r="5" spans="1:19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row>
    <row r="6" spans="1:19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row>
    <row r="7" spans="1:199"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c r="GO7" s="32">
        <v>551914.175162</v>
      </c>
      <c r="GP7" s="32">
        <v>573285.57263199997</v>
      </c>
      <c r="GQ7" s="32">
        <v>560206.09538399999</v>
      </c>
    </row>
    <row r="8" spans="1:19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c r="GO8" s="32">
        <v>155805.61887000001</v>
      </c>
      <c r="GP8" s="32">
        <v>147070.111397</v>
      </c>
      <c r="GQ8" s="32">
        <v>233878.02095999999</v>
      </c>
    </row>
    <row r="9" spans="1:199"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c r="GO9" s="32">
        <v>1308722.7204839999</v>
      </c>
      <c r="GP9" s="32">
        <v>1277217.288891</v>
      </c>
      <c r="GQ9" s="32">
        <v>1256083.196796</v>
      </c>
    </row>
    <row r="10" spans="1:199"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c r="GO10" s="32">
        <v>2304803.10604</v>
      </c>
      <c r="GP10" s="32">
        <v>2314576.227374</v>
      </c>
      <c r="GQ10" s="32">
        <v>2278329.4990360001</v>
      </c>
    </row>
    <row r="11" spans="1:199"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c r="GO11" s="32">
        <v>3987726.0051350002</v>
      </c>
      <c r="GP11" s="32">
        <v>4080323.9571810002</v>
      </c>
      <c r="GQ11" s="32">
        <v>4078793.0535220001</v>
      </c>
    </row>
    <row r="12" spans="1:19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row>
    <row r="13" spans="1:199"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c r="GO13" s="32">
        <v>1478227.976522</v>
      </c>
      <c r="GP13" s="32">
        <v>1549940.651936</v>
      </c>
      <c r="GQ13" s="32">
        <v>1606422.691717</v>
      </c>
    </row>
    <row r="14" spans="1:19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row>
    <row r="15" spans="1:199"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c r="GO15" s="32">
        <v>210412.48783699999</v>
      </c>
      <c r="GP15" s="32">
        <v>219667.19492800001</v>
      </c>
      <c r="GQ15" s="32">
        <v>226927.20542899999</v>
      </c>
    </row>
    <row r="16" spans="1:199"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c r="GO16" s="32">
        <v>348620.58887799998</v>
      </c>
      <c r="GP16" s="32">
        <v>333485.11786699999</v>
      </c>
      <c r="GQ16" s="32">
        <v>203054.83314900001</v>
      </c>
    </row>
    <row r="17" spans="2:199"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c r="GO17" s="32">
        <v>3753008.4360369998</v>
      </c>
      <c r="GP17" s="32">
        <v>3761335.8552009999</v>
      </c>
      <c r="GQ17" s="32">
        <v>3852685.3291540002</v>
      </c>
    </row>
    <row r="18" spans="2:19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row>
    <row r="19" spans="2:199"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row>
    <row r="20" spans="2:199"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c r="GO20" s="32">
        <v>129089.215668</v>
      </c>
      <c r="GP20" s="32">
        <v>127104.60924799999</v>
      </c>
      <c r="GQ20" s="32">
        <v>133932.31814700001</v>
      </c>
    </row>
    <row r="21" spans="2:199"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c r="GO21" s="32">
        <v>5601791.530979</v>
      </c>
      <c r="GP21" s="32">
        <v>5589976.6994230002</v>
      </c>
      <c r="GQ21" s="32">
        <v>5811123.5390130002</v>
      </c>
    </row>
    <row r="22" spans="2:199"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c r="GO22" s="32">
        <v>95424.996937999997</v>
      </c>
      <c r="GP22" s="32">
        <v>102530.14342199999</v>
      </c>
      <c r="GQ22" s="32">
        <v>97577.134676000001</v>
      </c>
    </row>
    <row r="23" spans="2:199"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row>
    <row r="24" spans="2:19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row>
    <row r="25" spans="2:199"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row>
    <row r="26" spans="2:19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row>
    <row r="27" spans="2:199"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c r="GO27" s="32">
        <v>367990.11713799997</v>
      </c>
      <c r="GP27" s="32">
        <v>350887.91874200001</v>
      </c>
      <c r="GQ27" s="32">
        <v>367518.15409199998</v>
      </c>
    </row>
    <row r="28" spans="2:199"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c r="GO28" s="32">
        <v>252997.167193</v>
      </c>
      <c r="GP28" s="32">
        <v>207301.235728</v>
      </c>
      <c r="GQ28" s="32">
        <v>176488.307707</v>
      </c>
    </row>
    <row r="29" spans="2:19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row>
    <row r="30" spans="2:199"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c r="GO30" s="32">
        <v>1789490.7195860001</v>
      </c>
      <c r="GP30" s="32">
        <v>1754025.580694</v>
      </c>
      <c r="GQ30" s="32">
        <v>1608270.922244</v>
      </c>
    </row>
    <row r="31" spans="2:19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row>
    <row r="32" spans="2:19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c r="GO32" s="32">
        <v>59184.53009</v>
      </c>
      <c r="GP32" s="32">
        <v>58837.267341999999</v>
      </c>
      <c r="GQ32" s="32">
        <v>59316.648301000001</v>
      </c>
    </row>
    <row r="33" spans="1:199"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c r="GO33" s="33">
        <v>22395209.392557003</v>
      </c>
      <c r="GP33" s="33">
        <v>22447565.432006001</v>
      </c>
      <c r="GQ33" s="33">
        <v>22550606.949327003</v>
      </c>
    </row>
    <row r="34" spans="1:199" ht="2.1" customHeight="1"/>
    <row r="35" spans="1:19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row>
    <row r="36" spans="1:199"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row>
    <row r="39" spans="1:19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row>
    <row r="40" spans="1:19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row>
    <row r="41" spans="1:19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row>
    <row r="42" spans="1:19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Q66"/>
  <sheetViews>
    <sheetView zoomScale="95" zoomScaleNormal="95" workbookViewId="0">
      <pane xSplit="2" ySplit="6" topLeftCell="FT7" activePane="bottomRight" state="frozenSplit"/>
      <selection activeCell="GR35" sqref="GR35"/>
      <selection pane="topRight" activeCell="GR35" sqref="GR35"/>
      <selection pane="bottomLeft" activeCell="GR35" sqref="GR35"/>
      <selection pane="bottomRight" activeCell="GR35" sqref="GR35"/>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99" width="9.7109375" style="22" customWidth="1"/>
    <col min="200" max="16384" width="11.42578125" style="22"/>
  </cols>
  <sheetData>
    <row r="1" spans="1:199"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row>
    <row r="2" spans="1:199"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row>
    <row r="3" spans="1:199"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row>
    <row r="4" spans="1:19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row>
    <row r="5" spans="1:19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row>
    <row r="6" spans="1:19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row>
    <row r="7" spans="1:199"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row>
    <row r="8" spans="1:19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row>
    <row r="9" spans="1:199"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row>
    <row r="10" spans="1:199"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c r="GO10" s="32">
        <v>1321.4112210000001</v>
      </c>
      <c r="GP10" s="32">
        <v>1199.2796499999999</v>
      </c>
      <c r="GQ10" s="32">
        <v>1039.0963320000001</v>
      </c>
    </row>
    <row r="11" spans="1:199"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c r="GO11" s="32">
        <v>3402.0930450000001</v>
      </c>
      <c r="GP11" s="32">
        <v>3400.8885529999998</v>
      </c>
      <c r="GQ11" s="32">
        <v>3422.7687489999998</v>
      </c>
    </row>
    <row r="12" spans="1:199"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row>
    <row r="13" spans="1:199"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row>
    <row r="14" spans="1:19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row>
    <row r="15" spans="1:199"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3371.199756</v>
      </c>
      <c r="GP15" s="32">
        <v>0</v>
      </c>
      <c r="GQ15" s="32">
        <v>0</v>
      </c>
    </row>
    <row r="16" spans="1:199"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c r="GO16" s="32">
        <v>0</v>
      </c>
      <c r="GP16" s="32">
        <v>0</v>
      </c>
      <c r="GQ16" s="32">
        <v>0</v>
      </c>
    </row>
    <row r="17" spans="2:199"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row>
    <row r="18" spans="2:199"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row>
    <row r="19" spans="2:199"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row>
    <row r="20" spans="2:199"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row>
    <row r="21" spans="2:199"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c r="GO21" s="32">
        <v>312.01873899999998</v>
      </c>
      <c r="GP21" s="32">
        <v>313.68088499999999</v>
      </c>
      <c r="GQ21" s="32">
        <v>315.67648700000001</v>
      </c>
    </row>
    <row r="22" spans="2:199"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row>
    <row r="23" spans="2:199"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row>
    <row r="24" spans="2:19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row>
    <row r="25" spans="2:199"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row>
    <row r="26" spans="2:19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row>
    <row r="27" spans="2:199"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row>
    <row r="28" spans="2:199"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row>
    <row r="29" spans="2:199"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row>
    <row r="30" spans="2:199"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row>
    <row r="31" spans="2:199"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row>
    <row r="32" spans="2:19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row>
    <row r="33" spans="1:199"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c r="GO33" s="33">
        <v>8406.7227609999991</v>
      </c>
      <c r="GP33" s="33">
        <v>4913.849087999999</v>
      </c>
      <c r="GQ33" s="33">
        <v>4777.5415679999996</v>
      </c>
    </row>
    <row r="34" spans="1:199" ht="2.1" customHeight="1">
      <c r="BN34" s="34"/>
      <c r="BO34" s="34"/>
    </row>
    <row r="35" spans="1:19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row>
    <row r="36" spans="1:199"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row>
    <row r="39" spans="1:19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row>
    <row r="40" spans="1:19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row>
    <row r="41" spans="1:19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row>
    <row r="42" spans="1:19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GQ42"/>
  <sheetViews>
    <sheetView zoomScale="95" zoomScaleNormal="95" workbookViewId="0">
      <pane xSplit="2" ySplit="6" topLeftCell="FX7" activePane="bottomRight" state="frozenSplit"/>
      <selection activeCell="GR35" sqref="GR35"/>
      <selection pane="topRight" activeCell="GR35" sqref="GR35"/>
      <selection pane="bottomLeft" activeCell="GR35" sqref="GR35"/>
      <selection pane="bottomRight" activeCell="GR35" sqref="GR35"/>
    </sheetView>
  </sheetViews>
  <sheetFormatPr baseColWidth="10" defaultColWidth="11.42578125" defaultRowHeight="9"/>
  <cols>
    <col min="1" max="1" width="10.7109375" style="22" customWidth="1"/>
    <col min="2" max="2" width="28.7109375" style="22" customWidth="1"/>
    <col min="3" max="199" width="9.7109375" style="22" customWidth="1"/>
    <col min="200" max="16384" width="11.42578125" style="22"/>
  </cols>
  <sheetData>
    <row r="1" spans="1:199"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row>
    <row r="2" spans="1:199"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row>
    <row r="3" spans="1:199"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row>
    <row r="4" spans="1:199"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row>
    <row r="5" spans="1:199"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row>
    <row r="6" spans="1:199"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row>
    <row r="7" spans="1:199"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c r="GO7" s="32">
        <v>148124.272173</v>
      </c>
      <c r="GP7" s="32">
        <v>121354.885374</v>
      </c>
      <c r="GQ7" s="32">
        <v>119586.586263</v>
      </c>
    </row>
    <row r="8" spans="1:199"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c r="GO8" s="32">
        <v>142359.97701900001</v>
      </c>
      <c r="GP8" s="32">
        <v>74.635588999999996</v>
      </c>
      <c r="GQ8" s="32">
        <v>76.042578000000006</v>
      </c>
    </row>
    <row r="9" spans="1:199"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c r="GO9" s="32">
        <v>91295.475338000004</v>
      </c>
      <c r="GP9" s="32">
        <v>89854.309189000007</v>
      </c>
      <c r="GQ9" s="32">
        <v>98130.304357000001</v>
      </c>
    </row>
    <row r="10" spans="1:199"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c r="GO10" s="32">
        <v>1616189.9794119999</v>
      </c>
      <c r="GP10" s="32">
        <v>1469828.9761340001</v>
      </c>
      <c r="GQ10" s="32">
        <v>1556343.872578</v>
      </c>
    </row>
    <row r="11" spans="1:199"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c r="GO11" s="32">
        <v>839250.62075799995</v>
      </c>
      <c r="GP11" s="32">
        <v>796670.73219100002</v>
      </c>
      <c r="GQ11" s="32">
        <v>404874.01203899999</v>
      </c>
    </row>
    <row r="12" spans="1:199"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row>
    <row r="13" spans="1:199"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c r="GO13" s="32">
        <v>4387311.3768159999</v>
      </c>
      <c r="GP13" s="32">
        <v>4265857.6416619997</v>
      </c>
      <c r="GQ13" s="32">
        <v>4407039.4444270004</v>
      </c>
    </row>
    <row r="14" spans="1:199"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row>
    <row r="15" spans="1:199"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c r="GO15" s="32">
        <v>178271.50711899999</v>
      </c>
      <c r="GP15" s="32">
        <v>138749.047013</v>
      </c>
      <c r="GQ15" s="32">
        <v>171154.772818</v>
      </c>
    </row>
    <row r="16" spans="1:199"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c r="GO16" s="32">
        <v>68194.593118000004</v>
      </c>
      <c r="GP16" s="32">
        <v>54219.051471999999</v>
      </c>
      <c r="GQ16" s="32">
        <v>19309.807293000002</v>
      </c>
    </row>
    <row r="17" spans="2:199"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c r="GO17" s="32">
        <v>3847.2060799999999</v>
      </c>
      <c r="GP17" s="32">
        <v>3862.4158029999999</v>
      </c>
      <c r="GQ17" s="32">
        <v>3886.5401649999999</v>
      </c>
    </row>
    <row r="18" spans="2:199"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row>
    <row r="19" spans="2:199"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row>
    <row r="20" spans="2:199"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c r="GO20" s="32">
        <v>4811.7275399999999</v>
      </c>
      <c r="GP20" s="32">
        <v>4800.5109659999998</v>
      </c>
      <c r="GQ20" s="32">
        <v>0</v>
      </c>
    </row>
    <row r="21" spans="2:199"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c r="GO21" s="32">
        <v>4809.4267639999998</v>
      </c>
      <c r="GP21" s="32">
        <v>5896.5921939999998</v>
      </c>
      <c r="GQ21" s="32">
        <v>5933.1362120000003</v>
      </c>
    </row>
    <row r="22" spans="2:199"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c r="GO22" s="32">
        <v>221549.879116</v>
      </c>
      <c r="GP22" s="32">
        <v>203921.070916</v>
      </c>
      <c r="GQ22" s="32">
        <v>120532.06432400001</v>
      </c>
    </row>
    <row r="23" spans="2:199"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row>
    <row r="24" spans="2:199"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row>
    <row r="25" spans="2:199"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row>
    <row r="26" spans="2:199"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row>
    <row r="27" spans="2:199"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c r="GO27" s="32">
        <v>0</v>
      </c>
      <c r="GP27" s="32">
        <v>0</v>
      </c>
      <c r="GQ27" s="32">
        <v>0</v>
      </c>
    </row>
    <row r="28" spans="2:199"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row>
    <row r="29" spans="2:199"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row>
    <row r="30" spans="2:199"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row>
    <row r="31" spans="2:199"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row>
    <row r="32" spans="2:199"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c r="GO32" s="32">
        <v>0</v>
      </c>
      <c r="GP32" s="32">
        <v>0</v>
      </c>
      <c r="GQ32" s="32">
        <v>3988.2220029999999</v>
      </c>
    </row>
    <row r="33" spans="1:199"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c r="GO33" s="33">
        <v>7706016.0412529996</v>
      </c>
      <c r="GP33" s="33">
        <v>7155089.8685029997</v>
      </c>
      <c r="GQ33" s="33">
        <v>6910854.8050570004</v>
      </c>
    </row>
    <row r="35" spans="1:199">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row>
    <row r="36" spans="1:199"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row>
    <row r="39" spans="1:199">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row>
    <row r="40" spans="1:199">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row>
    <row r="41" spans="1:199">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row>
    <row r="42" spans="1:199">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Luis Felipe Villanueva S.</cp:lastModifiedBy>
  <cp:lastPrinted>2021-04-22T22:35:28Z</cp:lastPrinted>
  <dcterms:created xsi:type="dcterms:W3CDTF">2013-04-29T13:45:37Z</dcterms:created>
  <dcterms:modified xsi:type="dcterms:W3CDTF">2024-07-22T13:21:20Z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