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565F5935-C739-4B83-BB99-622E49AB02F7}" xr6:coauthVersionLast="47" xr6:coauthVersionMax="47" xr10:uidLastSave="{00000000-0000-0000-0000-000000000000}"/>
  <bookViews>
    <workbookView xWindow="13965" yWindow="-16395" windowWidth="29040" windowHeight="15840" tabRatio="779" activeTab="3"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'3_01'!$FZ$2:$GL$37</definedName>
    <definedName name="_xlnm.Print_Area" localSheetId="5">'3_02'!$FZ$2:$GL$37</definedName>
    <definedName name="_xlnm.Print_Area" localSheetId="6">'3_03'!$FZ$2:$GL$37</definedName>
    <definedName name="_xlnm.Print_Area" localSheetId="7">'3_04'!$FZ$2:$GL$37</definedName>
    <definedName name="_xlnm.Print_Area" localSheetId="8">'3_05'!$FZ$2:$GL$37</definedName>
    <definedName name="_xlnm.Print_Area" localSheetId="9">'3_06'!$FZ$2:$GL$37</definedName>
    <definedName name="_xlnm.Print_Area" localSheetId="10">'3_07'!$FZ$2:$GL$37</definedName>
    <definedName name="_xlnm.Print_Area" localSheetId="11">'3_08'!$FZ$2:$GL$37</definedName>
    <definedName name="_xlnm.Print_Area" localSheetId="12">'3_09'!$FZ$2:$GL$37</definedName>
    <definedName name="_xlnm.Print_Area" localSheetId="13">'3_10'!$FZ$2:$GL$37</definedName>
    <definedName name="_xlnm.Print_Area" localSheetId="14">'3_11'!$FZ$2:$GL$37</definedName>
    <definedName name="_xlnm.Print_Area" localSheetId="15">'3_12'!$FZ$2:$GL$37</definedName>
    <definedName name="_xlnm.Print_Area" localSheetId="16">'3_13'!$FZ$2:$GL$37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L12" i="7" l="1"/>
  <c r="GL14" i="7"/>
  <c r="GL20" i="7"/>
  <c r="GL22" i="7"/>
  <c r="GL28" i="7"/>
  <c r="GL30" i="7"/>
  <c r="GL8" i="7"/>
  <c r="GL16" i="7"/>
  <c r="GL24" i="7"/>
  <c r="GL32" i="7"/>
  <c r="GL13" i="7"/>
  <c r="GL21" i="7"/>
  <c r="GL29" i="7"/>
  <c r="GL10" i="7"/>
  <c r="GL18" i="7"/>
  <c r="GL26" i="7"/>
  <c r="GL7" i="7"/>
  <c r="GL15" i="7"/>
  <c r="GL23" i="7"/>
  <c r="GL31" i="7"/>
  <c r="GL33" i="39"/>
  <c r="GL33" i="7" s="1"/>
  <c r="GL7" i="41"/>
  <c r="GL13" i="41"/>
  <c r="GL15" i="41"/>
  <c r="GL21" i="41"/>
  <c r="GL23" i="41"/>
  <c r="GL29" i="41"/>
  <c r="GL31" i="41"/>
  <c r="GL8" i="41"/>
  <c r="GL9" i="41"/>
  <c r="GL10" i="41"/>
  <c r="GL11" i="41"/>
  <c r="GL12" i="41"/>
  <c r="GL14" i="41"/>
  <c r="GL16" i="41"/>
  <c r="GL17" i="41"/>
  <c r="GL18" i="41"/>
  <c r="GL19" i="41"/>
  <c r="GL20" i="41"/>
  <c r="GL22" i="41"/>
  <c r="GL24" i="41"/>
  <c r="GL25" i="41"/>
  <c r="GL26" i="41"/>
  <c r="GL27" i="41"/>
  <c r="GL28" i="41"/>
  <c r="GL30" i="41"/>
  <c r="GL32" i="41"/>
  <c r="GL33" i="41"/>
  <c r="GL9" i="7"/>
  <c r="GL11" i="7"/>
  <c r="GL17" i="7"/>
  <c r="GL19" i="7"/>
  <c r="GL25" i="7"/>
  <c r="GL27" i="7"/>
  <c r="GK14" i="7"/>
  <c r="GK22" i="7"/>
  <c r="GK30" i="7"/>
  <c r="GK11" i="7"/>
  <c r="GK19" i="7"/>
  <c r="GK27" i="7"/>
  <c r="GK8" i="7"/>
  <c r="GK16" i="7"/>
  <c r="GK24" i="7"/>
  <c r="GK32" i="7"/>
  <c r="GK13" i="7"/>
  <c r="GK17" i="7"/>
  <c r="GK28" i="7"/>
  <c r="GK9" i="7"/>
  <c r="GK10" i="7"/>
  <c r="GK18" i="7"/>
  <c r="GK25" i="7"/>
  <c r="GK26" i="7"/>
  <c r="GK7" i="7"/>
  <c r="GK15" i="7"/>
  <c r="GK23" i="7"/>
  <c r="GK31" i="7"/>
  <c r="GK12" i="7"/>
  <c r="GK7" i="41"/>
  <c r="GK15" i="41"/>
  <c r="GK11" i="41"/>
  <c r="GK12" i="41"/>
  <c r="GK19" i="41"/>
  <c r="GK20" i="41"/>
  <c r="GK27" i="41"/>
  <c r="GK28" i="41"/>
  <c r="GK31" i="41"/>
  <c r="GK14" i="41"/>
  <c r="GK22" i="41"/>
  <c r="GK23" i="41"/>
  <c r="GK30" i="41"/>
  <c r="GK20" i="7"/>
  <c r="GJ11" i="7"/>
  <c r="GJ19" i="7"/>
  <c r="GJ27" i="7"/>
  <c r="GJ7" i="41"/>
  <c r="GJ15" i="41"/>
  <c r="GJ13" i="41"/>
  <c r="GJ21" i="41"/>
  <c r="GJ29" i="41"/>
  <c r="GI29" i="41"/>
  <c r="GD25" i="41"/>
  <c r="GD7" i="41"/>
  <c r="GD20" i="7"/>
  <c r="GD8" i="41"/>
  <c r="GK29" i="7" l="1"/>
  <c r="GJ33" i="41"/>
  <c r="GJ25" i="41"/>
  <c r="GJ17" i="41"/>
  <c r="GJ9" i="41"/>
  <c r="GK26" i="41"/>
  <c r="GK18" i="41"/>
  <c r="GK10" i="41"/>
  <c r="GK21" i="7"/>
  <c r="GI31" i="41"/>
  <c r="GI7" i="41"/>
  <c r="GK33" i="41"/>
  <c r="GK25" i="41"/>
  <c r="GK17" i="41"/>
  <c r="GK9" i="41"/>
  <c r="GH15" i="41"/>
  <c r="GH7" i="41"/>
  <c r="GJ31" i="41"/>
  <c r="GJ23" i="41"/>
  <c r="GK32" i="41"/>
  <c r="GK24" i="41"/>
  <c r="GK16" i="41"/>
  <c r="GK8" i="41"/>
  <c r="GJ30" i="7"/>
  <c r="GJ22" i="7"/>
  <c r="GJ14" i="7"/>
  <c r="GJ25" i="7"/>
  <c r="GJ17" i="7"/>
  <c r="GJ28" i="41"/>
  <c r="GJ20" i="41"/>
  <c r="GJ12" i="41"/>
  <c r="GK29" i="41"/>
  <c r="GK21" i="41"/>
  <c r="GK13" i="41"/>
  <c r="GK33" i="39"/>
  <c r="GK33" i="7" s="1"/>
  <c r="GH26" i="41"/>
  <c r="GI30" i="41"/>
  <c r="GJ30" i="41"/>
  <c r="GJ22" i="41"/>
  <c r="GJ14" i="41"/>
  <c r="GJ26" i="7"/>
  <c r="GJ18" i="7"/>
  <c r="GJ10" i="7"/>
  <c r="GJ32" i="7"/>
  <c r="GJ24" i="7"/>
  <c r="GJ16" i="7"/>
  <c r="GJ8" i="7"/>
  <c r="GJ27" i="41"/>
  <c r="GJ19" i="41"/>
  <c r="GJ11" i="41"/>
  <c r="GJ9" i="7"/>
  <c r="GJ28" i="7"/>
  <c r="GJ20" i="7"/>
  <c r="GJ12" i="7"/>
  <c r="GJ31" i="7"/>
  <c r="GJ23" i="7"/>
  <c r="GJ15" i="7"/>
  <c r="GJ7" i="7"/>
  <c r="GJ29" i="7"/>
  <c r="GJ21" i="7"/>
  <c r="GJ13" i="7"/>
  <c r="GG17" i="41"/>
  <c r="GI18" i="7"/>
  <c r="GI10" i="7"/>
  <c r="GI19" i="7"/>
  <c r="GI30" i="7"/>
  <c r="GI22" i="7"/>
  <c r="GJ26" i="41"/>
  <c r="GJ18" i="41"/>
  <c r="GJ10" i="41"/>
  <c r="GJ33" i="39"/>
  <c r="GJ33" i="7" s="1"/>
  <c r="GI21" i="41"/>
  <c r="GI13" i="41"/>
  <c r="GJ32" i="41"/>
  <c r="GJ24" i="41"/>
  <c r="GJ16" i="41"/>
  <c r="GJ8" i="41"/>
  <c r="GI28" i="41"/>
  <c r="GI20" i="41"/>
  <c r="GI12" i="41"/>
  <c r="GH30" i="41"/>
  <c r="GH22" i="41"/>
  <c r="GH14" i="41"/>
  <c r="GH27" i="41"/>
  <c r="GI27" i="41"/>
  <c r="GI19" i="41"/>
  <c r="GI11" i="41"/>
  <c r="GI17" i="7"/>
  <c r="GI9" i="7"/>
  <c r="GI29" i="7"/>
  <c r="GI21" i="7"/>
  <c r="GI26" i="41"/>
  <c r="GI18" i="41"/>
  <c r="GI10" i="41"/>
  <c r="GI32" i="7"/>
  <c r="GI16" i="7"/>
  <c r="GI8" i="7"/>
  <c r="GI28" i="7"/>
  <c r="GI20" i="7"/>
  <c r="GG14" i="7"/>
  <c r="GH31" i="41"/>
  <c r="GH23" i="41"/>
  <c r="GI33" i="41"/>
  <c r="GI25" i="41"/>
  <c r="GI17" i="41"/>
  <c r="GI9" i="41"/>
  <c r="GI33" i="39"/>
  <c r="GI31" i="7"/>
  <c r="GI15" i="7"/>
  <c r="GI7" i="7"/>
  <c r="GI27" i="7"/>
  <c r="GH18" i="7"/>
  <c r="GH24" i="7"/>
  <c r="GH30" i="7"/>
  <c r="GI32" i="41"/>
  <c r="GI24" i="41"/>
  <c r="GI16" i="41"/>
  <c r="GI8" i="41"/>
  <c r="GI14" i="7"/>
  <c r="GI26" i="7"/>
  <c r="GH17" i="7"/>
  <c r="GH20" i="7"/>
  <c r="GH23" i="7"/>
  <c r="GH29" i="7"/>
  <c r="GI23" i="41"/>
  <c r="GI15" i="41"/>
  <c r="GI13" i="7"/>
  <c r="GI25" i="7"/>
  <c r="GH28" i="41"/>
  <c r="GH11" i="7"/>
  <c r="GI22" i="41"/>
  <c r="GI14" i="41"/>
  <c r="GI12" i="7"/>
  <c r="GI24" i="7"/>
  <c r="GH27" i="7"/>
  <c r="GH19" i="7"/>
  <c r="GI11" i="7"/>
  <c r="GI23" i="7"/>
  <c r="GI33" i="7"/>
  <c r="GG11" i="41"/>
  <c r="GH10" i="7"/>
  <c r="GH18" i="41"/>
  <c r="GH17" i="41"/>
  <c r="GH26" i="7"/>
  <c r="GH11" i="41"/>
  <c r="GH28" i="7"/>
  <c r="GH13" i="7"/>
  <c r="GH10" i="41"/>
  <c r="GG12" i="7"/>
  <c r="GH25" i="41"/>
  <c r="GG12" i="41"/>
  <c r="GF28" i="41"/>
  <c r="GG9" i="41"/>
  <c r="GH20" i="41"/>
  <c r="GH22" i="7"/>
  <c r="GH9" i="7"/>
  <c r="GH16" i="41"/>
  <c r="GG25" i="41"/>
  <c r="GH14" i="7"/>
  <c r="GH25" i="7"/>
  <c r="GH31" i="7"/>
  <c r="GH7" i="7"/>
  <c r="GG20" i="7"/>
  <c r="GH33" i="41"/>
  <c r="GH9" i="41"/>
  <c r="GH21" i="41"/>
  <c r="GH16" i="7"/>
  <c r="GG30" i="7"/>
  <c r="GH19" i="41"/>
  <c r="GH12" i="7"/>
  <c r="GG28" i="7"/>
  <c r="GH12" i="41"/>
  <c r="GH32" i="7"/>
  <c r="GG20" i="41"/>
  <c r="GH33" i="39"/>
  <c r="GH33" i="7" s="1"/>
  <c r="GH24" i="41"/>
  <c r="GG33" i="41"/>
  <c r="GH15" i="7"/>
  <c r="GG28" i="41"/>
  <c r="GF20" i="41"/>
  <c r="GG27" i="41"/>
  <c r="GG26" i="41"/>
  <c r="GH13" i="41"/>
  <c r="GH8" i="7"/>
  <c r="GH32" i="41"/>
  <c r="GE29" i="41"/>
  <c r="GF30" i="41"/>
  <c r="GF12" i="41"/>
  <c r="GG19" i="41"/>
  <c r="GG10" i="41"/>
  <c r="GH21" i="7"/>
  <c r="GG22" i="7"/>
  <c r="GH8" i="41"/>
  <c r="GG18" i="41"/>
  <c r="GH29" i="4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3" i="7" s="1"/>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<sst xmlns="http://schemas.openxmlformats.org/spreadsheetml/2006/main" count="14295" uniqueCount="229">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</sst>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L42"/>
  <sheetViews>
    <sheetView zoomScale="95" zoomScaleNormal="95" workbookViewId="0">
      <pane xSplit="2" ySplit="6" topLeftCell="FT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c r="GI7" s="32">
        <v>62368.431364999997</v>
      </c>
      <c r="GJ7" s="32">
        <v>62215.935318000003</v>
      </c>
      <c r="GK7" s="32">
        <v>62687.039255000003</v>
      </c>
      <c r="GL7" s="32">
        <v>58570.150318</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c r="GI8" s="32">
        <v>232172.76079100001</v>
      </c>
      <c r="GJ8" s="32">
        <v>205937.40863799999</v>
      </c>
      <c r="GK8" s="32">
        <v>222605.53006799999</v>
      </c>
      <c r="GL8" s="32">
        <v>234062.909503</v>
      </c>
    </row>
    <row r="9" spans="1:194"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c r="GI9" s="32">
        <v>350900.77259499999</v>
      </c>
      <c r="GJ9" s="32">
        <v>344945.76870900003</v>
      </c>
      <c r="GK9" s="32">
        <v>348889.90629900002</v>
      </c>
      <c r="GL9" s="32">
        <v>347271.49758999998</v>
      </c>
    </row>
    <row r="10" spans="1:194"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c r="GI10" s="32">
        <v>60648.129008999997</v>
      </c>
      <c r="GJ10" s="32">
        <v>58719.189436000001</v>
      </c>
      <c r="GK10" s="32">
        <v>59027.162450999997</v>
      </c>
      <c r="GL10" s="32">
        <v>59921.484928999998</v>
      </c>
    </row>
    <row r="11" spans="1:194"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c r="GI11" s="32">
        <v>10123.323262</v>
      </c>
      <c r="GJ11" s="32">
        <v>10164.164119999999</v>
      </c>
      <c r="GK11" s="32">
        <v>10317.838349</v>
      </c>
      <c r="GL11" s="32">
        <v>10396.219150999999</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c r="GI13" s="32">
        <v>18848.911789000002</v>
      </c>
      <c r="GJ13" s="32">
        <v>18949.790965</v>
      </c>
      <c r="GK13" s="32">
        <v>19047.926282</v>
      </c>
      <c r="GL13" s="32">
        <v>45.218862000000001</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c r="GI16" s="32">
        <v>5240.0327699999998</v>
      </c>
      <c r="GJ16" s="32">
        <v>5282.550405</v>
      </c>
      <c r="GK16" s="32">
        <v>5336.3192879999997</v>
      </c>
      <c r="GL16" s="32">
        <v>5404.2968000000001</v>
      </c>
    </row>
    <row r="17" spans="2:194"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c r="GI17" s="32">
        <v>79.91574</v>
      </c>
      <c r="GJ17" s="32">
        <v>80.010565999999997</v>
      </c>
      <c r="GK17" s="32">
        <v>80.336735000000004</v>
      </c>
      <c r="GL17" s="32">
        <v>81.285101999999995</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c r="GI20" s="32">
        <v>30663.065789</v>
      </c>
      <c r="GJ20" s="32">
        <v>26543.500757000002</v>
      </c>
      <c r="GK20" s="32">
        <v>25729.640803999999</v>
      </c>
      <c r="GL20" s="32">
        <v>26362.427208000001</v>
      </c>
    </row>
    <row r="21" spans="2:194"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c r="GI21" s="32">
        <v>0</v>
      </c>
      <c r="GJ21" s="32">
        <v>8647.9705680000006</v>
      </c>
      <c r="GK21" s="32">
        <v>9263.6495840000007</v>
      </c>
      <c r="GL21" s="32">
        <v>0</v>
      </c>
    </row>
    <row r="22" spans="2:194"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c r="GI22" s="32">
        <v>160998.60609099999</v>
      </c>
      <c r="GJ22" s="32">
        <v>158922.73569500001</v>
      </c>
      <c r="GK22" s="32">
        <v>159056.27677</v>
      </c>
      <c r="GL22" s="32">
        <v>159551.297635</v>
      </c>
    </row>
    <row r="23" spans="2:194"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c r="GI30" s="32">
        <v>1924.2860780000001</v>
      </c>
      <c r="GJ30" s="32">
        <v>1905.616201</v>
      </c>
      <c r="GK30" s="32">
        <v>1998.7311299999999</v>
      </c>
      <c r="GL30" s="32">
        <v>32952.984833000002</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c r="GI33" s="33">
        <v>933968.23527900013</v>
      </c>
      <c r="GJ33" s="33">
        <v>902314.64137800015</v>
      </c>
      <c r="GK33" s="33">
        <v>924040.35701499984</v>
      </c>
      <c r="GL33" s="33">
        <v>934619.77193099994</v>
      </c>
    </row>
    <row r="34" spans="1:194"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c r="GI7" s="32">
        <v>0</v>
      </c>
      <c r="GJ7" s="32">
        <v>0</v>
      </c>
      <c r="GK7" s="32">
        <v>0</v>
      </c>
      <c r="GL7" s="32">
        <v>0</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row>
    <row r="9" spans="1:194"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row>
    <row r="10" spans="1:194"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row>
    <row r="11" spans="1:194"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2833.5030400000001</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row>
    <row r="17" spans="2:194"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c r="GI21" s="32">
        <v>0</v>
      </c>
      <c r="GJ21" s="32">
        <v>0</v>
      </c>
      <c r="GK21" s="32">
        <v>0</v>
      </c>
      <c r="GL21" s="32">
        <v>0</v>
      </c>
    </row>
    <row r="22" spans="2:194"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row>
    <row r="23" spans="2:194"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c r="GI33" s="33">
        <v>0</v>
      </c>
      <c r="GJ33" s="33">
        <v>0</v>
      </c>
      <c r="GK33" s="33">
        <v>0</v>
      </c>
      <c r="GL33" s="33">
        <v>2833.5030400000001</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2" spans="1:19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L42"/>
  <sheetViews>
    <sheetView zoomScale="95" zoomScaleNormal="95" workbookViewId="0">
      <pane xSplit="2" ySplit="6" topLeftCell="FX7" activePane="bottomRight" state="frozenSplit"/>
      <selection activeCell="GK1" sqref="GJ1:GL1048576"/>
      <selection pane="topRight" activeCell="GK1" sqref="GJ1:GL1048576"/>
      <selection pane="bottomLeft" activeCell="GK1" sqref="GJ1:GL1048576"/>
      <selection pane="bottomRight" activeCell="FM16" sqref="FM1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c r="GI7" s="32">
        <v>0</v>
      </c>
      <c r="GJ7" s="32">
        <v>0</v>
      </c>
      <c r="GK7" s="32">
        <v>0</v>
      </c>
      <c r="GL7" s="32">
        <v>0</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row>
    <row r="9" spans="1:194"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row>
    <row r="10" spans="1:194"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row>
    <row r="11" spans="1:194"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c r="GI11" s="32">
        <v>0</v>
      </c>
      <c r="GJ11" s="32">
        <v>0</v>
      </c>
      <c r="GK11" s="32">
        <v>0</v>
      </c>
      <c r="GL11" s="32">
        <v>0</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c r="GI16" s="32">
        <v>242.952316</v>
      </c>
      <c r="GJ16" s="32">
        <v>261.27060299999999</v>
      </c>
      <c r="GK16" s="32">
        <v>272.44572799999997</v>
      </c>
      <c r="GL16" s="32">
        <v>278.63698399999998</v>
      </c>
    </row>
    <row r="17" spans="2:194"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row>
    <row r="22" spans="2:194"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row>
    <row r="23" spans="2:194"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c r="GH33" s="33">
        <f t="shared" ref="GH33:GK33" si="6">SUM(GH7:GH32)</f>
        <v>259.26077900000001</v>
      </c>
      <c r="GI33" s="33">
        <f t="shared" si="6"/>
        <v>242.952316</v>
      </c>
      <c r="GJ33" s="33">
        <f t="shared" si="6"/>
        <v>261.27060299999999</v>
      </c>
      <c r="GK33" s="33">
        <f t="shared" si="6"/>
        <v>272.44572799999997</v>
      </c>
      <c r="GL33" s="33">
        <f t="shared" ref="GL33" si="7">SUM(GL7:GL32)</f>
        <v>278.63698399999998</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c r="GI8" s="32">
        <v>0</v>
      </c>
      <c r="GJ8" s="32">
        <v>0</v>
      </c>
      <c r="GK8" s="32">
        <v>0</v>
      </c>
      <c r="GL8" s="32">
        <v>0</v>
      </c>
    </row>
    <row r="9" spans="1:194"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row>
    <row r="10" spans="1:194"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c r="GI10" s="32">
        <v>400315.96</v>
      </c>
      <c r="GJ10" s="32">
        <v>400200</v>
      </c>
      <c r="GK10" s="32">
        <v>100024.666667</v>
      </c>
      <c r="GL10" s="32">
        <v>400373.33333400002</v>
      </c>
    </row>
    <row r="11" spans="1:194"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c r="GI16" s="32">
        <v>30176.865267000001</v>
      </c>
      <c r="GJ16" s="32">
        <v>30194.974881999999</v>
      </c>
      <c r="GK16" s="32">
        <v>30165.757629</v>
      </c>
      <c r="GL16" s="32">
        <v>30240.902267000001</v>
      </c>
    </row>
    <row r="17" spans="2:194"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row>
    <row r="22" spans="2:194"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row>
    <row r="23" spans="2:194"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c r="GI30" s="32">
        <v>50000</v>
      </c>
      <c r="GJ30" s="32">
        <v>8000</v>
      </c>
      <c r="GK30" s="32">
        <v>50000</v>
      </c>
      <c r="GL30" s="32">
        <v>0</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c r="GI33" s="33">
        <v>480492.82526700001</v>
      </c>
      <c r="GJ33" s="33">
        <v>438394.97488200001</v>
      </c>
      <c r="GK33" s="33">
        <v>180190.42429599998</v>
      </c>
      <c r="GL33" s="33">
        <v>430614.23560100002</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c r="GI7" s="32">
        <f>IFERROR('3_11'!GI7+'3_12'!GI7+'3_13'!GI7,"ND")</f>
        <v>373337.52135699999</v>
      </c>
      <c r="GJ7" s="32">
        <f>IFERROR('3_11'!GJ7+'3_12'!GJ7+'3_13'!GJ7,"ND")</f>
        <v>370399.82655</v>
      </c>
      <c r="GK7" s="32">
        <f>IFERROR('3_11'!GK7+'3_12'!GK7+'3_13'!GK7,"ND")</f>
        <v>346593.656823</v>
      </c>
      <c r="GL7" s="32">
        <f>IFERROR('3_11'!GL7+'3_12'!GL7+'3_13'!GL7,"ND")</f>
        <v>333587.986783</v>
      </c>
    </row>
    <row r="8" spans="1:194"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c r="GI8" s="32">
        <f>IFERROR('3_11'!GI8+'3_12'!GI8+'3_13'!GI8,"ND")</f>
        <v>0</v>
      </c>
      <c r="GJ8" s="32">
        <f>IFERROR('3_11'!GJ8+'3_12'!GJ8+'3_13'!GJ8,"ND")</f>
        <v>0</v>
      </c>
      <c r="GK8" s="32">
        <f>IFERROR('3_11'!GK8+'3_12'!GK8+'3_13'!GK8,"ND")</f>
        <v>0</v>
      </c>
      <c r="GL8" s="32">
        <f>IFERROR('3_11'!GL8+'3_12'!GL8+'3_13'!GL8,"ND")</f>
        <v>0</v>
      </c>
    </row>
    <row r="9" spans="1:194"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c r="GI9" s="32">
        <f>IFERROR('3_11'!GI9+'3_12'!GI9+'3_13'!GI9,"ND")</f>
        <v>280417.32227499998</v>
      </c>
      <c r="GJ9" s="32">
        <f>IFERROR('3_11'!GJ9+'3_12'!GJ9+'3_13'!GJ9,"ND")</f>
        <v>283023.96597299998</v>
      </c>
      <c r="GK9" s="32">
        <f>IFERROR('3_11'!GK9+'3_12'!GK9+'3_13'!GK9,"ND")</f>
        <v>272961.623586</v>
      </c>
      <c r="GL9" s="32">
        <f>IFERROR('3_11'!GL9+'3_12'!GL9+'3_13'!GL9,"ND")</f>
        <v>251491.44550500001</v>
      </c>
    </row>
    <row r="10" spans="1:194"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c r="GI10" s="32">
        <f>IFERROR('3_11'!GI10+'3_12'!GI10+'3_13'!GI10,"ND")</f>
        <v>202590.41201500001</v>
      </c>
      <c r="GJ10" s="32">
        <f>IFERROR('3_11'!GJ10+'3_12'!GJ10+'3_13'!GJ10,"ND")</f>
        <v>201337.01826400001</v>
      </c>
      <c r="GK10" s="32">
        <f>IFERROR('3_11'!GK10+'3_12'!GK10+'3_13'!GK10,"ND")</f>
        <v>198448.50906099999</v>
      </c>
      <c r="GL10" s="32">
        <f>IFERROR('3_11'!GL10+'3_12'!GL10+'3_13'!GL10,"ND")</f>
        <v>213352.48532899999</v>
      </c>
    </row>
    <row r="11" spans="1:194"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c r="GI11" s="32">
        <f>IFERROR('3_11'!GI11+'3_12'!GI11+'3_13'!GI11,"ND")</f>
        <v>376858.45228600001</v>
      </c>
      <c r="GJ11" s="32">
        <f>IFERROR('3_11'!GJ11+'3_12'!GJ11+'3_13'!GJ11,"ND")</f>
        <v>365126.51528599998</v>
      </c>
      <c r="GK11" s="32">
        <f>IFERROR('3_11'!GK11+'3_12'!GK11+'3_13'!GK11,"ND")</f>
        <v>395255.268698</v>
      </c>
      <c r="GL11" s="32">
        <f>IFERROR('3_11'!GL11+'3_12'!GL11+'3_13'!GL11,"ND")</f>
        <v>417348.69455700001</v>
      </c>
    </row>
    <row r="12" spans="1:194"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c r="GI12" s="32" t="str">
        <f>IFERROR('3_11'!GI12+'3_12'!GI12+'3_13'!GI12,"ND")</f>
        <v>ND</v>
      </c>
      <c r="GJ12" s="32" t="str">
        <f>IFERROR('3_11'!GJ12+'3_12'!GJ12+'3_13'!GJ12,"ND")</f>
        <v>ND</v>
      </c>
      <c r="GK12" s="32" t="str">
        <f>IFERROR('3_11'!GK12+'3_12'!GK12+'3_13'!GK12,"ND")</f>
        <v>ND</v>
      </c>
      <c r="GL12" s="32" t="str">
        <f>IFERROR('3_11'!GL12+'3_12'!GL12+'3_13'!GL12,"ND")</f>
        <v>ND</v>
      </c>
    </row>
    <row r="13" spans="1:194"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c r="GI13" s="32">
        <f>IFERROR('3_11'!GI13+'3_12'!GI13+'3_13'!GI13,"ND")</f>
        <v>147436.61462499999</v>
      </c>
      <c r="GJ13" s="32">
        <f>IFERROR('3_11'!GJ13+'3_12'!GJ13+'3_13'!GJ13,"ND")</f>
        <v>114561.45355999999</v>
      </c>
      <c r="GK13" s="32">
        <f>IFERROR('3_11'!GK13+'3_12'!GK13+'3_13'!GK13,"ND")</f>
        <v>93829.667361999993</v>
      </c>
      <c r="GL13" s="32">
        <f>IFERROR('3_11'!GL13+'3_12'!GL13+'3_13'!GL13,"ND")</f>
        <v>94501.687682999996</v>
      </c>
    </row>
    <row r="14" spans="1:194"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c r="GI14" s="32" t="str">
        <f>IFERROR('3_11'!GI14+'3_12'!GI14+'3_13'!GI14,"ND")</f>
        <v>ND</v>
      </c>
      <c r="GJ14" s="32" t="str">
        <f>IFERROR('3_11'!GJ14+'3_12'!GJ14+'3_13'!GJ14,"ND")</f>
        <v>ND</v>
      </c>
      <c r="GK14" s="32" t="str">
        <f>IFERROR('3_11'!GK14+'3_12'!GK14+'3_13'!GK14,"ND")</f>
        <v>ND</v>
      </c>
      <c r="GL14" s="32" t="str">
        <f>IFERROR('3_11'!GL14+'3_12'!GL14+'3_13'!GL14,"ND")</f>
        <v>ND</v>
      </c>
    </row>
    <row r="15" spans="1:194"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c r="GI15" s="32">
        <f>IFERROR('3_11'!GI15+'3_12'!GI15+'3_13'!GI15,"ND")</f>
        <v>0</v>
      </c>
      <c r="GJ15" s="32">
        <f>IFERROR('3_11'!GJ15+'3_12'!GJ15+'3_13'!GJ15,"ND")</f>
        <v>0</v>
      </c>
      <c r="GK15" s="32">
        <f>IFERROR('3_11'!GK15+'3_12'!GK15+'3_13'!GK15,"ND")</f>
        <v>0</v>
      </c>
      <c r="GL15" s="32">
        <f>IFERROR('3_11'!GL15+'3_12'!GL15+'3_13'!GL15,"ND")</f>
        <v>0</v>
      </c>
    </row>
    <row r="16" spans="1:194"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c r="GI16" s="32">
        <f>IFERROR('3_11'!GI16+'3_12'!GI16+'3_13'!GI16,"ND")</f>
        <v>0</v>
      </c>
      <c r="GJ16" s="32">
        <f>IFERROR('3_11'!GJ16+'3_12'!GJ16+'3_13'!GJ16,"ND")</f>
        <v>9005.2661819999994</v>
      </c>
      <c r="GK16" s="32">
        <f>IFERROR('3_11'!GK16+'3_12'!GK16+'3_13'!GK16,"ND")</f>
        <v>4382.4279399999996</v>
      </c>
      <c r="GL16" s="32">
        <f>IFERROR('3_11'!GL16+'3_12'!GL16+'3_13'!GL16,"ND")</f>
        <v>4436.6019749999996</v>
      </c>
    </row>
    <row r="17" spans="2:194"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c r="GI17" s="32">
        <f>IFERROR('3_11'!GI17+'3_12'!GI17+'3_13'!GI17,"ND")</f>
        <v>233392.14444900001</v>
      </c>
      <c r="GJ17" s="32">
        <f>IFERROR('3_11'!GJ17+'3_12'!GJ17+'3_13'!GJ17,"ND")</f>
        <v>248976.744041</v>
      </c>
      <c r="GK17" s="32">
        <f>IFERROR('3_11'!GK17+'3_12'!GK17+'3_13'!GK17,"ND")</f>
        <v>307799.96778800001</v>
      </c>
      <c r="GL17" s="32">
        <f>IFERROR('3_11'!GL17+'3_12'!GL17+'3_13'!GL17,"ND")</f>
        <v>315034.28421800002</v>
      </c>
    </row>
    <row r="18" spans="2:194"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c r="GI18" s="32" t="str">
        <f>IFERROR('3_11'!GI18+'3_12'!GI18+'3_13'!GI18,"ND")</f>
        <v>ND</v>
      </c>
      <c r="GJ18" s="32" t="str">
        <f>IFERROR('3_11'!GJ18+'3_12'!GJ18+'3_13'!GJ18,"ND")</f>
        <v>ND</v>
      </c>
      <c r="GK18" s="32" t="str">
        <f>IFERROR('3_11'!GK18+'3_12'!GK18+'3_13'!GK18,"ND")</f>
        <v>ND</v>
      </c>
      <c r="GL18" s="32" t="str">
        <f>IFERROR('3_11'!GL18+'3_12'!GL18+'3_13'!GL18,"ND")</f>
        <v>ND</v>
      </c>
    </row>
    <row r="19" spans="2:194"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c r="GI19" s="32" t="str">
        <f>IFERROR('3_11'!GI19+'3_12'!GI19+'3_13'!GI19,"ND")</f>
        <v>ND</v>
      </c>
      <c r="GJ19" s="32" t="str">
        <f>IFERROR('3_11'!GJ19+'3_12'!GJ19+'3_13'!GJ19,"ND")</f>
        <v>ND</v>
      </c>
      <c r="GK19" s="32" t="str">
        <f>IFERROR('3_11'!GK19+'3_12'!GK19+'3_13'!GK19,"ND")</f>
        <v>ND</v>
      </c>
      <c r="GL19" s="32" t="str">
        <f>IFERROR('3_11'!GL19+'3_12'!GL19+'3_13'!GL19,"ND")</f>
        <v>ND</v>
      </c>
    </row>
    <row r="20" spans="2:194"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c r="GI20" s="32">
        <f>IFERROR('3_11'!GI20+'3_12'!GI20+'3_13'!GI20,"ND")</f>
        <v>0</v>
      </c>
      <c r="GJ20" s="32">
        <f>IFERROR('3_11'!GJ20+'3_12'!GJ20+'3_13'!GJ20,"ND")</f>
        <v>0</v>
      </c>
      <c r="GK20" s="32">
        <f>IFERROR('3_11'!GK20+'3_12'!GK20+'3_13'!GK20,"ND")</f>
        <v>0</v>
      </c>
      <c r="GL20" s="32">
        <f>IFERROR('3_11'!GL20+'3_12'!GL20+'3_13'!GL20,"ND")</f>
        <v>0</v>
      </c>
    </row>
    <row r="21" spans="2:194"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c r="GI21" s="32">
        <f>IFERROR('3_11'!GI21+'3_12'!GI21+'3_13'!GI21,"ND")</f>
        <v>1765335.9887300001</v>
      </c>
      <c r="GJ21" s="32">
        <f>IFERROR('3_11'!GJ21+'3_12'!GJ21+'3_13'!GJ21,"ND")</f>
        <v>1506562.01464</v>
      </c>
      <c r="GK21" s="32">
        <f>IFERROR('3_11'!GK21+'3_12'!GK21+'3_13'!GK21,"ND")</f>
        <v>1465717.8692439999</v>
      </c>
      <c r="GL21" s="32">
        <f>IFERROR('3_11'!GL21+'3_12'!GL21+'3_13'!GL21,"ND")</f>
        <v>1504669.8888300001</v>
      </c>
    </row>
    <row r="22" spans="2:194"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c r="GI22" s="32">
        <f>IFERROR('3_11'!GI22+'3_12'!GI22+'3_13'!GI22,"ND")</f>
        <v>108355.53729199999</v>
      </c>
      <c r="GJ22" s="32">
        <f>IFERROR('3_11'!GJ22+'3_12'!GJ22+'3_13'!GJ22,"ND")</f>
        <v>111406.126643</v>
      </c>
      <c r="GK22" s="32">
        <f>IFERROR('3_11'!GK22+'3_12'!GK22+'3_13'!GK22,"ND")</f>
        <v>121340.724584</v>
      </c>
      <c r="GL22" s="32">
        <f>IFERROR('3_11'!GL22+'3_12'!GL22+'3_13'!GL22,"ND")</f>
        <v>151986.04233600001</v>
      </c>
    </row>
    <row r="23" spans="2:194"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c r="GI23" s="32" t="str">
        <f>IFERROR('3_11'!GI23+'3_12'!GI23+'3_13'!GI23,"ND")</f>
        <v>ND</v>
      </c>
      <c r="GJ23" s="32" t="str">
        <f>IFERROR('3_11'!GJ23+'3_12'!GJ23+'3_13'!GJ23,"ND")</f>
        <v>ND</v>
      </c>
      <c r="GK23" s="32" t="str">
        <f>IFERROR('3_11'!GK23+'3_12'!GK23+'3_13'!GK23,"ND")</f>
        <v>ND</v>
      </c>
      <c r="GL23" s="32" t="str">
        <f>IFERROR('3_11'!GL23+'3_12'!GL23+'3_13'!GL23,"ND")</f>
        <v>ND</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c r="GI24" s="32">
        <f>IFERROR('3_11'!GI24+'3_12'!GI24+'3_13'!GI24,"ND")</f>
        <v>0</v>
      </c>
      <c r="GJ24" s="32">
        <f>IFERROR('3_11'!GJ24+'3_12'!GJ24+'3_13'!GJ24,"ND")</f>
        <v>0</v>
      </c>
      <c r="GK24" s="32">
        <f>IFERROR('3_11'!GK24+'3_12'!GK24+'3_13'!GK24,"ND")</f>
        <v>0</v>
      </c>
      <c r="GL24" s="32">
        <f>IFERROR('3_11'!GL24+'3_12'!GL24+'3_13'!GL24,"ND")</f>
        <v>0</v>
      </c>
    </row>
    <row r="25" spans="2:194"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c r="GI25" s="32" t="str">
        <f>IFERROR('3_11'!GI25+'3_12'!GI25+'3_13'!GI25,"ND")</f>
        <v>ND</v>
      </c>
      <c r="GJ25" s="32" t="str">
        <f>IFERROR('3_11'!GJ25+'3_12'!GJ25+'3_13'!GJ25,"ND")</f>
        <v>ND</v>
      </c>
      <c r="GK25" s="32" t="str">
        <f>IFERROR('3_11'!GK25+'3_12'!GK25+'3_13'!GK25,"ND")</f>
        <v>ND</v>
      </c>
      <c r="GL25" s="32" t="str">
        <f>IFERROR('3_11'!GL25+'3_12'!GL25+'3_13'!GL25,"ND")</f>
        <v>ND</v>
      </c>
    </row>
    <row r="26" spans="2:194"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c r="GI26" s="32" t="str">
        <f>IFERROR('3_11'!GI26+'3_12'!GI26+'3_13'!GI26,"ND")</f>
        <v>ND</v>
      </c>
      <c r="GJ26" s="32" t="str">
        <f>IFERROR('3_11'!GJ26+'3_12'!GJ26+'3_13'!GJ26,"ND")</f>
        <v>ND</v>
      </c>
      <c r="GK26" s="32" t="str">
        <f>IFERROR('3_11'!GK26+'3_12'!GK26+'3_13'!GK26,"ND")</f>
        <v>ND</v>
      </c>
      <c r="GL26" s="32" t="str">
        <f>IFERROR('3_11'!GL26+'3_12'!GL26+'3_13'!GL26,"ND")</f>
        <v>ND</v>
      </c>
    </row>
    <row r="27" spans="2:194"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c r="GI27" s="32">
        <f>IFERROR('3_11'!GI27+'3_12'!GI27+'3_13'!GI27,"ND")</f>
        <v>11504.350966</v>
      </c>
      <c r="GJ27" s="32">
        <f>IFERROR('3_11'!GJ27+'3_12'!GJ27+'3_13'!GJ27,"ND")</f>
        <v>0</v>
      </c>
      <c r="GK27" s="32">
        <f>IFERROR('3_11'!GK27+'3_12'!GK27+'3_13'!GK27,"ND")</f>
        <v>0</v>
      </c>
      <c r="GL27" s="32">
        <f>IFERROR('3_11'!GL27+'3_12'!GL27+'3_13'!GL27,"ND")</f>
        <v>0</v>
      </c>
    </row>
    <row r="28" spans="2:194"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c r="GI28" s="32">
        <f>IFERROR('3_11'!GI28+'3_12'!GI28+'3_13'!GI28,"ND")</f>
        <v>0</v>
      </c>
      <c r="GJ28" s="32">
        <f>IFERROR('3_11'!GJ28+'3_12'!GJ28+'3_13'!GJ28,"ND")</f>
        <v>0</v>
      </c>
      <c r="GK28" s="32">
        <f>IFERROR('3_11'!GK28+'3_12'!GK28+'3_13'!GK28,"ND")</f>
        <v>0</v>
      </c>
      <c r="GL28" s="32">
        <f>IFERROR('3_11'!GL28+'3_12'!GL28+'3_13'!GL28,"ND")</f>
        <v>0</v>
      </c>
    </row>
    <row r="29" spans="2:194"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c r="GI29" s="32" t="str">
        <f>IFERROR('3_11'!GI29+'3_12'!GI29+'3_13'!GI29,"ND")</f>
        <v>ND</v>
      </c>
      <c r="GJ29" s="32" t="str">
        <f>IFERROR('3_11'!GJ29+'3_12'!GJ29+'3_13'!GJ29,"ND")</f>
        <v>ND</v>
      </c>
      <c r="GK29" s="32" t="str">
        <f>IFERROR('3_11'!GK29+'3_12'!GK29+'3_13'!GK29,"ND")</f>
        <v>ND</v>
      </c>
      <c r="GL29" s="32" t="str">
        <f>IFERROR('3_11'!GL29+'3_12'!GL29+'3_13'!GL29,"ND")</f>
        <v>ND</v>
      </c>
    </row>
    <row r="30" spans="2:194"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c r="GI30" s="32">
        <f>IFERROR('3_11'!GI30+'3_12'!GI30+'3_13'!GI30,"ND")</f>
        <v>69527.555271000005</v>
      </c>
      <c r="GJ30" s="32">
        <f>IFERROR('3_11'!GJ30+'3_12'!GJ30+'3_13'!GJ30,"ND")</f>
        <v>77950.037370000005</v>
      </c>
      <c r="GK30" s="32">
        <f>IFERROR('3_11'!GK30+'3_12'!GK30+'3_13'!GK30,"ND")</f>
        <v>70341.607900000003</v>
      </c>
      <c r="GL30" s="32">
        <f>IFERROR('3_11'!GL30+'3_12'!GL30+'3_13'!GL30,"ND")</f>
        <v>99750.024476999999</v>
      </c>
    </row>
    <row r="31" spans="2:194"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c r="GI31" s="32" t="str">
        <f>IFERROR('3_11'!GI31+'3_12'!GI31+'3_13'!GI31,"ND")</f>
        <v>ND</v>
      </c>
      <c r="GJ31" s="32" t="str">
        <f>IFERROR('3_11'!GJ31+'3_12'!GJ31+'3_13'!GJ31,"ND")</f>
        <v>ND</v>
      </c>
      <c r="GK31" s="32" t="str">
        <f>IFERROR('3_11'!GK31+'3_12'!GK31+'3_13'!GK31,"ND")</f>
        <v>ND</v>
      </c>
      <c r="GL31" s="32" t="str">
        <f>IFERROR('3_11'!GL31+'3_12'!GL31+'3_13'!GL31,"ND")</f>
        <v>ND</v>
      </c>
    </row>
    <row r="32" spans="2:194"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c r="GI32" s="32">
        <f>IFERROR('3_11'!GI32+'3_12'!GI32+'3_13'!GI32,"ND")</f>
        <v>0</v>
      </c>
      <c r="GJ32" s="32">
        <f>IFERROR('3_11'!GJ32+'3_12'!GJ32+'3_13'!GJ32,"ND")</f>
        <v>0</v>
      </c>
      <c r="GK32" s="32">
        <f>IFERROR('3_11'!GK32+'3_12'!GK32+'3_13'!GK32,"ND")</f>
        <v>34732</v>
      </c>
      <c r="GL32" s="32">
        <f>IFERROR('3_11'!GL32+'3_12'!GL32+'3_13'!GL32,"ND")</f>
        <v>61216.080470000001</v>
      </c>
    </row>
    <row r="33" spans="1:194"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c r="GI33" s="33">
        <f>IFERROR('3_11'!GI33+'3_12'!GI33+'3_13'!GI33,"ND")</f>
        <v>3568755.8992659999</v>
      </c>
      <c r="GJ33" s="33">
        <f>IFERROR('3_11'!GJ33+'3_12'!GJ33+'3_13'!GJ33,"ND")</f>
        <v>3288348.9685089993</v>
      </c>
      <c r="GK33" s="33">
        <f>IFERROR('3_11'!GK33+'3_12'!GK33+'3_13'!GK33,"ND")</f>
        <v>3311403.3229860002</v>
      </c>
      <c r="GL33" s="33">
        <f>IFERROR('3_11'!GL33+'3_12'!GL33+'3_13'!GL33,"ND")</f>
        <v>3447375.2221630001</v>
      </c>
    </row>
    <row r="35" spans="1:194">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7" spans="1:194">
      <c r="EA37" s="22" t="s">
        <v>139</v>
      </c>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L42"/>
  <sheetViews>
    <sheetView zoomScale="95" zoomScaleNormal="95" workbookViewId="0">
      <pane xSplit="2" ySplit="6" topLeftCell="FT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row>
    <row r="8" spans="1:194"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c r="GI8" s="32">
        <v>0</v>
      </c>
      <c r="GJ8" s="32">
        <v>0</v>
      </c>
      <c r="GK8" s="32">
        <v>0</v>
      </c>
      <c r="GL8" s="32">
        <v>0</v>
      </c>
    </row>
    <row r="9" spans="1:194"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c r="GI9" s="32">
        <v>50094.371092000001</v>
      </c>
      <c r="GJ9" s="32">
        <v>50687.536835999999</v>
      </c>
      <c r="GK9" s="32">
        <v>48140.311803999997</v>
      </c>
      <c r="GL9" s="32">
        <v>23260.295606</v>
      </c>
    </row>
    <row r="10" spans="1:194"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c r="GI10" s="32">
        <v>3984.41237</v>
      </c>
      <c r="GJ10" s="32">
        <v>5824.784944</v>
      </c>
      <c r="GK10" s="32">
        <v>1727.6133749999999</v>
      </c>
      <c r="GL10" s="32">
        <v>6144.6473210000004</v>
      </c>
    </row>
    <row r="11" spans="1:194"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row>
    <row r="12" spans="1:194"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c r="GI16" s="32">
        <v>0</v>
      </c>
      <c r="GJ16" s="32">
        <v>4490.9253799999997</v>
      </c>
      <c r="GK16" s="32">
        <v>0</v>
      </c>
      <c r="GL16" s="32">
        <v>0</v>
      </c>
    </row>
    <row r="17" spans="2:194"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row>
    <row r="22" spans="2:194"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c r="GI22" s="32">
        <v>0</v>
      </c>
      <c r="GJ22" s="32">
        <v>0</v>
      </c>
      <c r="GK22" s="32">
        <v>0</v>
      </c>
      <c r="GL22" s="32">
        <v>0</v>
      </c>
    </row>
    <row r="23" spans="2:194"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row>
    <row r="31" spans="2:194"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c r="GI32" s="32">
        <v>0</v>
      </c>
      <c r="GJ32" s="32">
        <v>0</v>
      </c>
      <c r="GK32" s="32">
        <v>0</v>
      </c>
      <c r="GL32" s="32">
        <v>0</v>
      </c>
    </row>
    <row r="33" spans="1:194"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c r="GI33" s="33">
        <v>54078.783461999999</v>
      </c>
      <c r="GJ33" s="33">
        <v>61003.247159999999</v>
      </c>
      <c r="GK33" s="33">
        <v>49867.925178999998</v>
      </c>
      <c r="GL33" s="33">
        <v>29404.942927</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c r="GI7" s="32">
        <v>373337.52135699999</v>
      </c>
      <c r="GJ7" s="32">
        <v>370399.82655</v>
      </c>
      <c r="GK7" s="32">
        <v>346593.656823</v>
      </c>
      <c r="GL7" s="32">
        <v>333587.986783</v>
      </c>
    </row>
    <row r="8" spans="1:194"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row>
    <row r="9" spans="1:194"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c r="GI9" s="32">
        <v>230322.951183</v>
      </c>
      <c r="GJ9" s="32">
        <v>232336.429137</v>
      </c>
      <c r="GK9" s="32">
        <v>224821.311782</v>
      </c>
      <c r="GL9" s="32">
        <v>228231.14989900001</v>
      </c>
    </row>
    <row r="10" spans="1:194"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c r="GI10" s="32">
        <v>198605.999645</v>
      </c>
      <c r="GJ10" s="32">
        <v>195512.23332</v>
      </c>
      <c r="GK10" s="32">
        <v>196720.895686</v>
      </c>
      <c r="GL10" s="32">
        <v>207207.83800799999</v>
      </c>
    </row>
    <row r="11" spans="1:194"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c r="GI11" s="32">
        <v>376858.45228600001</v>
      </c>
      <c r="GJ11" s="32">
        <v>365126.51528599998</v>
      </c>
      <c r="GK11" s="32">
        <v>395255.268698</v>
      </c>
      <c r="GL11" s="32">
        <v>417348.69455700001</v>
      </c>
    </row>
    <row r="12" spans="1:194"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c r="GI13" s="32">
        <v>147436.61462499999</v>
      </c>
      <c r="GJ13" s="32">
        <v>114561.45355999999</v>
      </c>
      <c r="GK13" s="32">
        <v>93829.667361999993</v>
      </c>
      <c r="GL13" s="32">
        <v>94501.687682999996</v>
      </c>
    </row>
    <row r="14" spans="1:194"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4514.3408019999997</v>
      </c>
      <c r="GK16" s="32">
        <v>4382.4279399999996</v>
      </c>
      <c r="GL16" s="32">
        <v>4436.6019749999996</v>
      </c>
    </row>
    <row r="17" spans="2:194"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c r="GI17" s="32">
        <v>233392.14444900001</v>
      </c>
      <c r="GJ17" s="32">
        <v>248976.744041</v>
      </c>
      <c r="GK17" s="32">
        <v>307799.96778800001</v>
      </c>
      <c r="GL17" s="32">
        <v>315034.28421800002</v>
      </c>
    </row>
    <row r="18" spans="2:194"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c r="GI21" s="32">
        <v>1765335.9887300001</v>
      </c>
      <c r="GJ21" s="32">
        <v>1506562.01464</v>
      </c>
      <c r="GK21" s="32">
        <v>1465717.8692439999</v>
      </c>
      <c r="GL21" s="32">
        <v>1504669.8888300001</v>
      </c>
    </row>
    <row r="22" spans="2:194"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c r="GI22" s="32">
        <v>108355.53729199999</v>
      </c>
      <c r="GJ22" s="32">
        <v>111406.126643</v>
      </c>
      <c r="GK22" s="32">
        <v>121340.724584</v>
      </c>
      <c r="GL22" s="32">
        <v>151986.04233600001</v>
      </c>
    </row>
    <row r="23" spans="2:194"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c r="GI27" s="32">
        <v>11504.350966</v>
      </c>
      <c r="GJ27" s="32">
        <v>0</v>
      </c>
      <c r="GK27" s="32">
        <v>0</v>
      </c>
      <c r="GL27" s="32">
        <v>0</v>
      </c>
    </row>
    <row r="28" spans="2:194"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c r="GI30" s="32">
        <v>69527.555271000005</v>
      </c>
      <c r="GJ30" s="32">
        <v>77950.037370000005</v>
      </c>
      <c r="GK30" s="32">
        <v>70341.607900000003</v>
      </c>
      <c r="GL30" s="32">
        <v>73532.124477000005</v>
      </c>
    </row>
    <row r="31" spans="2:194"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c r="GI32" s="32">
        <v>0</v>
      </c>
      <c r="GJ32" s="32">
        <v>0</v>
      </c>
      <c r="GK32" s="32">
        <v>34732</v>
      </c>
      <c r="GL32" s="32">
        <v>61216.080470000001</v>
      </c>
    </row>
    <row r="33" spans="1:194"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c r="GI33" s="33">
        <v>3514677.1158039998</v>
      </c>
      <c r="GJ33" s="33">
        <v>3227345.7213489995</v>
      </c>
      <c r="GK33" s="33">
        <v>3261535.3978070002</v>
      </c>
      <c r="GL33" s="33">
        <v>3391752.3792360001</v>
      </c>
    </row>
    <row r="34" spans="1:194" ht="12.6" customHeight="1"/>
    <row r="35" spans="1:194"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7" spans="1:194" ht="12.6" customHeight="1"/>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D41" sqref="GD41"/>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row>
    <row r="8" spans="1:194"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row>
    <row r="9" spans="1:194"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c r="GI9" s="32">
        <v>0</v>
      </c>
      <c r="GJ9" s="32">
        <v>0</v>
      </c>
      <c r="GK9" s="32">
        <v>0</v>
      </c>
      <c r="GL9" s="32">
        <v>0</v>
      </c>
    </row>
    <row r="10" spans="1:194"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row>
    <row r="11" spans="1:194"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c r="GI11" s="32">
        <v>0</v>
      </c>
      <c r="GJ11" s="32">
        <v>0</v>
      </c>
      <c r="GK11" s="32">
        <v>0</v>
      </c>
      <c r="GL11" s="32">
        <v>0</v>
      </c>
    </row>
    <row r="12" spans="1:194"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row>
    <row r="17" spans="2:194"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row>
    <row r="22" spans="2:194"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row>
    <row r="23" spans="2:194"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c r="GI30" s="32">
        <v>0</v>
      </c>
      <c r="GJ30" s="32">
        <v>0</v>
      </c>
      <c r="GK30" s="32">
        <v>0</v>
      </c>
      <c r="GL30" s="32">
        <v>26217.9</v>
      </c>
    </row>
    <row r="31" spans="2:194"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c r="GI33" s="33">
        <v>0</v>
      </c>
      <c r="GJ33" s="33">
        <v>0</v>
      </c>
      <c r="GK33" s="33">
        <v>0</v>
      </c>
      <c r="GL33" s="33">
        <v>26217.9</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tabSelected="1" topLeftCell="C1"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L42"/>
  <sheetViews>
    <sheetView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K1" sqref="GJ1:GL1048576"/>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4" width="9.7109375" style="22" customWidth="1"/>
    <col min="195" max="16384" width="11.42578125" style="22"/>
  </cols>
  <sheetData>
    <row r="1" spans="1:194"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c r="GI7" s="32">
        <f>IFERROR('3_02'!GI7+'3_03'!GI7+'3_04'!GI7+'3_05'!GI7+'3_06'!GI7+'3_07'!GI7+'3_08'!GI7+'3_09'!GI7,"ND")</f>
        <v>1135516.8598000002</v>
      </c>
      <c r="GJ7" s="32">
        <f>IFERROR('3_02'!GJ7+'3_03'!GJ7+'3_04'!GJ7+'3_05'!GJ7+'3_06'!GJ7+'3_07'!GJ7+'3_08'!GJ7+'3_09'!GJ7,"ND")</f>
        <v>1198577.8582029999</v>
      </c>
      <c r="GK7" s="32">
        <f>IFERROR('3_02'!GK7+'3_03'!GK7+'3_04'!GK7+'3_05'!GK7+'3_06'!GK7+'3_07'!GK7+'3_08'!GK7+'3_09'!GK7,"ND")</f>
        <v>1161071.4292639999</v>
      </c>
      <c r="GL7" s="32">
        <f>IFERROR('3_02'!GL7+'3_03'!GL7+'3_04'!GL7+'3_05'!GL7+'3_06'!GL7+'3_07'!GL7+'3_08'!GL7+'3_09'!GL7,"ND")</f>
        <v>1096910.289962</v>
      </c>
    </row>
    <row r="8" spans="1:194"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c r="GI8" s="32">
        <f>IFERROR('3_02'!GI8+'3_03'!GI8+'3_04'!GI8+'3_05'!GI8+'3_06'!GI8+'3_07'!GI8+'3_08'!GI8+'3_09'!GI8,"ND")</f>
        <v>459368.85500600003</v>
      </c>
      <c r="GJ8" s="32">
        <f>IFERROR('3_02'!GJ8+'3_03'!GJ8+'3_04'!GJ8+'3_05'!GJ8+'3_06'!GJ8+'3_07'!GJ8+'3_08'!GJ8+'3_09'!GJ8,"ND")</f>
        <v>479524.94303900003</v>
      </c>
      <c r="GK8" s="32">
        <f>IFERROR('3_02'!GK8+'3_03'!GK8+'3_04'!GK8+'3_05'!GK8+'3_06'!GK8+'3_07'!GK8+'3_08'!GK8+'3_09'!GK8,"ND")</f>
        <v>422050.46972299996</v>
      </c>
      <c r="GL8" s="32">
        <f>IFERROR('3_02'!GL8+'3_03'!GL8+'3_04'!GL8+'3_05'!GL8+'3_06'!GL8+'3_07'!GL8+'3_08'!GL8+'3_09'!GL8,"ND")</f>
        <v>377594.30439099995</v>
      </c>
    </row>
    <row r="9" spans="1:194"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c r="GI9" s="32">
        <f>IFERROR('3_02'!GI9+'3_03'!GI9+'3_04'!GI9+'3_05'!GI9+'3_06'!GI9+'3_07'!GI9+'3_08'!GI9+'3_09'!GI9,"ND")</f>
        <v>2742377.6240789997</v>
      </c>
      <c r="GJ9" s="32">
        <f>IFERROR('3_02'!GJ9+'3_03'!GJ9+'3_04'!GJ9+'3_05'!GJ9+'3_06'!GJ9+'3_07'!GJ9+'3_08'!GJ9+'3_09'!GJ9,"ND")</f>
        <v>2803545.075898</v>
      </c>
      <c r="GK9" s="32">
        <f>IFERROR('3_02'!GK9+'3_03'!GK9+'3_04'!GK9+'3_05'!GK9+'3_06'!GK9+'3_07'!GK9+'3_08'!GK9+'3_09'!GK9,"ND")</f>
        <v>2938854.6646540002</v>
      </c>
      <c r="GL9" s="32">
        <f>IFERROR('3_02'!GL9+'3_03'!GL9+'3_04'!GL9+'3_05'!GL9+'3_06'!GL9+'3_07'!GL9+'3_08'!GL9+'3_09'!GL9,"ND")</f>
        <v>2921694.9663299997</v>
      </c>
    </row>
    <row r="10" spans="1:194"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c r="GI10" s="32">
        <f>IFERROR('3_02'!GI10+'3_03'!GI10+'3_04'!GI10+'3_05'!GI10+'3_06'!GI10+'3_07'!GI10+'3_08'!GI10+'3_09'!GI10,"ND")</f>
        <v>7988476.7985180002</v>
      </c>
      <c r="GJ10" s="32">
        <f>IFERROR('3_02'!GJ10+'3_03'!GJ10+'3_04'!GJ10+'3_05'!GJ10+'3_06'!GJ10+'3_07'!GJ10+'3_08'!GJ10+'3_09'!GJ10,"ND")</f>
        <v>7328777.8171040006</v>
      </c>
      <c r="GK10" s="32">
        <f>IFERROR('3_02'!GK10+'3_03'!GK10+'3_04'!GK10+'3_05'!GK10+'3_06'!GK10+'3_07'!GK10+'3_08'!GK10+'3_09'!GK10,"ND")</f>
        <v>8755146.6794490013</v>
      </c>
      <c r="GL10" s="32">
        <f>IFERROR('3_02'!GL10+'3_03'!GL10+'3_04'!GL10+'3_05'!GL10+'3_06'!GL10+'3_07'!GL10+'3_08'!GL10+'3_09'!GL10,"ND")</f>
        <v>8415699.161119001</v>
      </c>
    </row>
    <row r="11" spans="1:194"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c r="GI11" s="32">
        <f>IFERROR('3_02'!GI11+'3_03'!GI11+'3_04'!GI11+'3_05'!GI11+'3_06'!GI11+'3_07'!GI11+'3_08'!GI11+'3_09'!GI11,"ND")</f>
        <v>7580692.6305810008</v>
      </c>
      <c r="GJ11" s="32">
        <f>IFERROR('3_02'!GJ11+'3_03'!GJ11+'3_04'!GJ11+'3_05'!GJ11+'3_06'!GJ11+'3_07'!GJ11+'3_08'!GJ11+'3_09'!GJ11,"ND")</f>
        <v>6941952.133711</v>
      </c>
      <c r="GK11" s="32">
        <f>IFERROR('3_02'!GK11+'3_03'!GK11+'3_04'!GK11+'3_05'!GK11+'3_06'!GK11+'3_07'!GK11+'3_08'!GK11+'3_09'!GK11,"ND")</f>
        <v>6932522.7772380002</v>
      </c>
      <c r="GL11" s="32">
        <f>IFERROR('3_02'!GL11+'3_03'!GL11+'3_04'!GL11+'3_05'!GL11+'3_06'!GL11+'3_07'!GL11+'3_08'!GL11+'3_09'!GL11,"ND")</f>
        <v>6758451.4344309997</v>
      </c>
    </row>
    <row r="12" spans="1:194"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c r="GI12" s="32" t="str">
        <f>IFERROR('3_02'!GI12+'3_03'!GI12+'3_04'!GI12+'3_05'!GI12+'3_06'!GI12+'3_07'!GI12+'3_08'!GI12+'3_09'!GI12,"ND")</f>
        <v>ND</v>
      </c>
      <c r="GJ12" s="32" t="str">
        <f>IFERROR('3_02'!GJ12+'3_03'!GJ12+'3_04'!GJ12+'3_05'!GJ12+'3_06'!GJ12+'3_07'!GJ12+'3_08'!GJ12+'3_09'!GJ12,"ND")</f>
        <v>ND</v>
      </c>
      <c r="GK12" s="32" t="str">
        <f>IFERROR('3_02'!GK12+'3_03'!GK12+'3_04'!GK12+'3_05'!GK12+'3_06'!GK12+'3_07'!GK12+'3_08'!GK12+'3_09'!GK12,"ND")</f>
        <v>ND</v>
      </c>
      <c r="GL12" s="32" t="str">
        <f>IFERROR('3_02'!GL12+'3_03'!GL12+'3_04'!GL12+'3_05'!GL12+'3_06'!GL12+'3_07'!GL12+'3_08'!GL12+'3_09'!GL12,"ND")</f>
        <v>ND</v>
      </c>
    </row>
    <row r="13" spans="1:194"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c r="GI13" s="32">
        <f>IFERROR('3_02'!GI13+'3_03'!GI13+'3_04'!GI13+'3_05'!GI13+'3_06'!GI13+'3_07'!GI13+'3_08'!GI13+'3_09'!GI13,"ND")</f>
        <v>13314700.355037</v>
      </c>
      <c r="GJ13" s="32">
        <f>IFERROR('3_02'!GJ13+'3_03'!GJ13+'3_04'!GJ13+'3_05'!GJ13+'3_06'!GJ13+'3_07'!GJ13+'3_08'!GJ13+'3_09'!GJ13,"ND")</f>
        <v>11501737.622555001</v>
      </c>
      <c r="GK13" s="32">
        <f>IFERROR('3_02'!GK13+'3_03'!GK13+'3_04'!GK13+'3_05'!GK13+'3_06'!GK13+'3_07'!GK13+'3_08'!GK13+'3_09'!GK13,"ND")</f>
        <v>10565643.992015</v>
      </c>
      <c r="GL13" s="32">
        <f>IFERROR('3_02'!GL13+'3_03'!GL13+'3_04'!GL13+'3_05'!GL13+'3_06'!GL13+'3_07'!GL13+'3_08'!GL13+'3_09'!GL13,"ND")</f>
        <v>13515720.350998001</v>
      </c>
    </row>
    <row r="14" spans="1:194"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c r="GI14" s="32" t="str">
        <f>IFERROR('3_02'!GI14+'3_03'!GI14+'3_04'!GI14+'3_05'!GI14+'3_06'!GI14+'3_07'!GI14+'3_08'!GI14+'3_09'!GI14,"ND")</f>
        <v>ND</v>
      </c>
      <c r="GJ14" s="32" t="str">
        <f>IFERROR('3_02'!GJ14+'3_03'!GJ14+'3_04'!GJ14+'3_05'!GJ14+'3_06'!GJ14+'3_07'!GJ14+'3_08'!GJ14+'3_09'!GJ14,"ND")</f>
        <v>ND</v>
      </c>
      <c r="GK14" s="32" t="str">
        <f>IFERROR('3_02'!GK14+'3_03'!GK14+'3_04'!GK14+'3_05'!GK14+'3_06'!GK14+'3_07'!GK14+'3_08'!GK14+'3_09'!GK14,"ND")</f>
        <v>ND</v>
      </c>
      <c r="GL14" s="32" t="str">
        <f>IFERROR('3_02'!GL14+'3_03'!GL14+'3_04'!GL14+'3_05'!GL14+'3_06'!GL14+'3_07'!GL14+'3_08'!GL14+'3_09'!GL14,"ND")</f>
        <v>ND</v>
      </c>
    </row>
    <row r="15" spans="1:194"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c r="GI15" s="32">
        <f>IFERROR('3_02'!GI15+'3_03'!GI15+'3_04'!GI15+'3_05'!GI15+'3_06'!GI15+'3_07'!GI15+'3_08'!GI15+'3_09'!GI15,"ND")</f>
        <v>1556288.4047249998</v>
      </c>
      <c r="GJ15" s="32">
        <f>IFERROR('3_02'!GJ15+'3_03'!GJ15+'3_04'!GJ15+'3_05'!GJ15+'3_06'!GJ15+'3_07'!GJ15+'3_08'!GJ15+'3_09'!GJ15,"ND")</f>
        <v>1214709.4076480002</v>
      </c>
      <c r="GK15" s="32">
        <f>IFERROR('3_02'!GK15+'3_03'!GK15+'3_04'!GK15+'3_05'!GK15+'3_06'!GK15+'3_07'!GK15+'3_08'!GK15+'3_09'!GK15,"ND")</f>
        <v>1270731.389736</v>
      </c>
      <c r="GL15" s="32">
        <f>IFERROR('3_02'!GL15+'3_03'!GL15+'3_04'!GL15+'3_05'!GL15+'3_06'!GL15+'3_07'!GL15+'3_08'!GL15+'3_09'!GL15,"ND")</f>
        <v>1380447.597845</v>
      </c>
    </row>
    <row r="16" spans="1:194"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c r="GI16" s="32">
        <f>IFERROR('3_02'!GI16+'3_03'!GI16+'3_04'!GI16+'3_05'!GI16+'3_06'!GI16+'3_07'!GI16+'3_08'!GI16+'3_09'!GI16,"ND")</f>
        <v>599535.98773500009</v>
      </c>
      <c r="GJ16" s="32">
        <f>IFERROR('3_02'!GJ16+'3_03'!GJ16+'3_04'!GJ16+'3_05'!GJ16+'3_06'!GJ16+'3_07'!GJ16+'3_08'!GJ16+'3_09'!GJ16,"ND")</f>
        <v>454025.95947900001</v>
      </c>
      <c r="GK16" s="32">
        <f>IFERROR('3_02'!GK16+'3_03'!GK16+'3_04'!GK16+'3_05'!GK16+'3_06'!GK16+'3_07'!GK16+'3_08'!GK16+'3_09'!GK16,"ND")</f>
        <v>611109.28832800011</v>
      </c>
      <c r="GL16" s="32">
        <f>IFERROR('3_02'!GL16+'3_03'!GL16+'3_04'!GL16+'3_05'!GL16+'3_06'!GL16+'3_07'!GL16+'3_08'!GL16+'3_09'!GL16,"ND")</f>
        <v>716059.85086600005</v>
      </c>
    </row>
    <row r="17" spans="1:194"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c r="GI17" s="32">
        <f>IFERROR('3_02'!GI17+'3_03'!GI17+'3_04'!GI17+'3_05'!GI17+'3_06'!GI17+'3_07'!GI17+'3_08'!GI17+'3_09'!GI17,"ND")</f>
        <v>4657942.1226439998</v>
      </c>
      <c r="GJ17" s="32">
        <f>IFERROR('3_02'!GJ17+'3_03'!GJ17+'3_04'!GJ17+'3_05'!GJ17+'3_06'!GJ17+'3_07'!GJ17+'3_08'!GJ17+'3_09'!GJ17,"ND")</f>
        <v>4393207.4502249993</v>
      </c>
      <c r="GK17" s="32">
        <f>IFERROR('3_02'!GK17+'3_03'!GK17+'3_04'!GK17+'3_05'!GK17+'3_06'!GK17+'3_07'!GK17+'3_08'!GK17+'3_09'!GK17,"ND")</f>
        <v>5418821.1940580001</v>
      </c>
      <c r="GL17" s="32">
        <f>IFERROR('3_02'!GL17+'3_03'!GL17+'3_04'!GL17+'3_05'!GL17+'3_06'!GL17+'3_07'!GL17+'3_08'!GL17+'3_09'!GL17,"ND")</f>
        <v>5410254.6280779997</v>
      </c>
    </row>
    <row r="18" spans="1:194"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c r="GI18" s="32" t="str">
        <f>IFERROR('3_02'!GI18+'3_03'!GI18+'3_04'!GI18+'3_05'!GI18+'3_06'!GI18+'3_07'!GI18+'3_08'!GI18+'3_09'!GI18,"ND")</f>
        <v>ND</v>
      </c>
      <c r="GJ18" s="32" t="str">
        <f>IFERROR('3_02'!GJ18+'3_03'!GJ18+'3_04'!GJ18+'3_05'!GJ18+'3_06'!GJ18+'3_07'!GJ18+'3_08'!GJ18+'3_09'!GJ18,"ND")</f>
        <v>ND</v>
      </c>
      <c r="GK18" s="32" t="str">
        <f>IFERROR('3_02'!GK18+'3_03'!GK18+'3_04'!GK18+'3_05'!GK18+'3_06'!GK18+'3_07'!GK18+'3_08'!GK18+'3_09'!GK18,"ND")</f>
        <v>ND</v>
      </c>
      <c r="GL18" s="32" t="str">
        <f>IFERROR('3_02'!GL18+'3_03'!GL18+'3_04'!GL18+'3_05'!GL18+'3_06'!GL18+'3_07'!GL18+'3_08'!GL18+'3_09'!GL18,"ND")</f>
        <v>ND</v>
      </c>
    </row>
    <row r="19" spans="1:194"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c r="GI19" s="32" t="str">
        <f>IFERROR('3_02'!GI19+'3_03'!GI19+'3_04'!GI19+'3_05'!GI19+'3_06'!GI19+'3_07'!GI19+'3_08'!GI19+'3_09'!GI19,"ND")</f>
        <v>ND</v>
      </c>
      <c r="GJ19" s="32" t="str">
        <f>IFERROR('3_02'!GJ19+'3_03'!GJ19+'3_04'!GJ19+'3_05'!GJ19+'3_06'!GJ19+'3_07'!GJ19+'3_08'!GJ19+'3_09'!GJ19,"ND")</f>
        <v>ND</v>
      </c>
      <c r="GK19" s="32" t="str">
        <f>IFERROR('3_02'!GK19+'3_03'!GK19+'3_04'!GK19+'3_05'!GK19+'3_06'!GK19+'3_07'!GK19+'3_08'!GK19+'3_09'!GK19,"ND")</f>
        <v>ND</v>
      </c>
      <c r="GL19" s="32" t="str">
        <f>IFERROR('3_02'!GL19+'3_03'!GL19+'3_04'!GL19+'3_05'!GL19+'3_06'!GL19+'3_07'!GL19+'3_08'!GL19+'3_09'!GL19,"ND")</f>
        <v>ND</v>
      </c>
    </row>
    <row r="20" spans="1:194"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c r="GI20" s="32">
        <f>IFERROR('3_02'!GI20+'3_03'!GI20+'3_04'!GI20+'3_05'!GI20+'3_06'!GI20+'3_07'!GI20+'3_08'!GI20+'3_09'!GI20,"ND")</f>
        <v>170017.529446</v>
      </c>
      <c r="GJ20" s="32">
        <f>IFERROR('3_02'!GJ20+'3_03'!GJ20+'3_04'!GJ20+'3_05'!GJ20+'3_06'!GJ20+'3_07'!GJ20+'3_08'!GJ20+'3_09'!GJ20,"ND")</f>
        <v>155215.90596599999</v>
      </c>
      <c r="GK20" s="32">
        <f>IFERROR('3_02'!GK20+'3_03'!GK20+'3_04'!GK20+'3_05'!GK20+'3_06'!GK20+'3_07'!GK20+'3_08'!GK20+'3_09'!GK20,"ND")</f>
        <v>226426.63968699999</v>
      </c>
      <c r="GL20" s="32">
        <f>IFERROR('3_02'!GL20+'3_03'!GL20+'3_04'!GL20+'3_05'!GL20+'3_06'!GL20+'3_07'!GL20+'3_08'!GL20+'3_09'!GL20,"ND")</f>
        <v>187226.797143</v>
      </c>
    </row>
    <row r="21" spans="1:194"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c r="GI21" s="32">
        <f>IFERROR('3_02'!GI21+'3_03'!GI21+'3_04'!GI21+'3_05'!GI21+'3_06'!GI21+'3_07'!GI21+'3_08'!GI21+'3_09'!GI21,"ND")</f>
        <v>10211812.120926</v>
      </c>
      <c r="GJ21" s="32">
        <f>IFERROR('3_02'!GJ21+'3_03'!GJ21+'3_04'!GJ21+'3_05'!GJ21+'3_06'!GJ21+'3_07'!GJ21+'3_08'!GJ21+'3_09'!GJ21,"ND")</f>
        <v>10038202.533840999</v>
      </c>
      <c r="GK21" s="32">
        <f>IFERROR('3_02'!GK21+'3_03'!GK21+'3_04'!GK21+'3_05'!GK21+'3_06'!GK21+'3_07'!GK21+'3_08'!GK21+'3_09'!GK21,"ND")</f>
        <v>10818492.457748001</v>
      </c>
      <c r="GL21" s="32">
        <f>IFERROR('3_02'!GL21+'3_03'!GL21+'3_04'!GL21+'3_05'!GL21+'3_06'!GL21+'3_07'!GL21+'3_08'!GL21+'3_09'!GL21,"ND")</f>
        <v>11298114.646251999</v>
      </c>
    </row>
    <row r="22" spans="1:194"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c r="GI22" s="32">
        <f>IFERROR('3_02'!GI22+'3_03'!GI22+'3_04'!GI22+'3_05'!GI22+'3_06'!GI22+'3_07'!GI22+'3_08'!GI22+'3_09'!GI22,"ND")</f>
        <v>2104980.7100769999</v>
      </c>
      <c r="GJ22" s="32">
        <f>IFERROR('3_02'!GJ22+'3_03'!GJ22+'3_04'!GJ22+'3_05'!GJ22+'3_06'!GJ22+'3_07'!GJ22+'3_08'!GJ22+'3_09'!GJ22,"ND")</f>
        <v>2128467.326051</v>
      </c>
      <c r="GK22" s="32">
        <f>IFERROR('3_02'!GK22+'3_03'!GK22+'3_04'!GK22+'3_05'!GK22+'3_06'!GK22+'3_07'!GK22+'3_08'!GK22+'3_09'!GK22,"ND")</f>
        <v>2132448.7088830001</v>
      </c>
      <c r="GL22" s="32">
        <f>IFERROR('3_02'!GL22+'3_03'!GL22+'3_04'!GL22+'3_05'!GL22+'3_06'!GL22+'3_07'!GL22+'3_08'!GL22+'3_09'!GL22,"ND")</f>
        <v>2289651.2007229999</v>
      </c>
    </row>
    <row r="23" spans="1:194"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c r="GI23" s="32" t="str">
        <f>IFERROR('3_02'!GI23+'3_03'!GI23+'3_04'!GI23+'3_05'!GI23+'3_06'!GI23+'3_07'!GI23+'3_08'!GI23+'3_09'!GI23,"ND")</f>
        <v>ND</v>
      </c>
      <c r="GJ23" s="32" t="str">
        <f>IFERROR('3_02'!GJ23+'3_03'!GJ23+'3_04'!GJ23+'3_05'!GJ23+'3_06'!GJ23+'3_07'!GJ23+'3_08'!GJ23+'3_09'!GJ23,"ND")</f>
        <v>ND</v>
      </c>
      <c r="GK23" s="32" t="str">
        <f>IFERROR('3_02'!GK23+'3_03'!GK23+'3_04'!GK23+'3_05'!GK23+'3_06'!GK23+'3_07'!GK23+'3_08'!GK23+'3_09'!GK23,"ND")</f>
        <v>ND</v>
      </c>
      <c r="GL23" s="32" t="str">
        <f>IFERROR('3_02'!GL23+'3_03'!GL23+'3_04'!GL23+'3_05'!GL23+'3_06'!GL23+'3_07'!GL23+'3_08'!GL23+'3_09'!GL23,"ND")</f>
        <v>ND</v>
      </c>
    </row>
    <row r="24" spans="1:194"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c r="GI24" s="32">
        <f>IFERROR('3_02'!GI24+'3_03'!GI24+'3_04'!GI24+'3_05'!GI24+'3_06'!GI24+'3_07'!GI24+'3_08'!GI24+'3_09'!GI24,"ND")</f>
        <v>0</v>
      </c>
      <c r="GJ24" s="32">
        <f>IFERROR('3_02'!GJ24+'3_03'!GJ24+'3_04'!GJ24+'3_05'!GJ24+'3_06'!GJ24+'3_07'!GJ24+'3_08'!GJ24+'3_09'!GJ24,"ND")</f>
        <v>0</v>
      </c>
      <c r="GK24" s="32">
        <f>IFERROR('3_02'!GK24+'3_03'!GK24+'3_04'!GK24+'3_05'!GK24+'3_06'!GK24+'3_07'!GK24+'3_08'!GK24+'3_09'!GK24,"ND")</f>
        <v>0</v>
      </c>
      <c r="GL24" s="32">
        <f>IFERROR('3_02'!GL24+'3_03'!GL24+'3_04'!GL24+'3_05'!GL24+'3_06'!GL24+'3_07'!GL24+'3_08'!GL24+'3_09'!GL24,"ND")</f>
        <v>0</v>
      </c>
    </row>
    <row r="25" spans="1:194"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c r="GI25" s="32" t="str">
        <f>IFERROR('3_02'!GI25+'3_03'!GI25+'3_04'!GI25+'3_05'!GI25+'3_06'!GI25+'3_07'!GI25+'3_08'!GI25+'3_09'!GI25,"ND")</f>
        <v>ND</v>
      </c>
      <c r="GJ25" s="32" t="str">
        <f>IFERROR('3_02'!GJ25+'3_03'!GJ25+'3_04'!GJ25+'3_05'!GJ25+'3_06'!GJ25+'3_07'!GJ25+'3_08'!GJ25+'3_09'!GJ25,"ND")</f>
        <v>ND</v>
      </c>
      <c r="GK25" s="32" t="str">
        <f>IFERROR('3_02'!GK25+'3_03'!GK25+'3_04'!GK25+'3_05'!GK25+'3_06'!GK25+'3_07'!GK25+'3_08'!GK25+'3_09'!GK25,"ND")</f>
        <v>ND</v>
      </c>
      <c r="GL25" s="32" t="str">
        <f>IFERROR('3_02'!GL25+'3_03'!GL25+'3_04'!GL25+'3_05'!GL25+'3_06'!GL25+'3_07'!GL25+'3_08'!GL25+'3_09'!GL25,"ND")</f>
        <v>ND</v>
      </c>
    </row>
    <row r="26" spans="1:194"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c r="GI26" s="32" t="str">
        <f>IFERROR('3_02'!GI26+'3_03'!GI26+'3_04'!GI26+'3_05'!GI26+'3_06'!GI26+'3_07'!GI26+'3_08'!GI26+'3_09'!GI26,"ND")</f>
        <v>ND</v>
      </c>
      <c r="GJ26" s="32" t="str">
        <f>IFERROR('3_02'!GJ26+'3_03'!GJ26+'3_04'!GJ26+'3_05'!GJ26+'3_06'!GJ26+'3_07'!GJ26+'3_08'!GJ26+'3_09'!GJ26,"ND")</f>
        <v>ND</v>
      </c>
      <c r="GK26" s="32" t="str">
        <f>IFERROR('3_02'!GK26+'3_03'!GK26+'3_04'!GK26+'3_05'!GK26+'3_06'!GK26+'3_07'!GK26+'3_08'!GK26+'3_09'!GK26,"ND")</f>
        <v>ND</v>
      </c>
      <c r="GL26" s="32" t="str">
        <f>IFERROR('3_02'!GL26+'3_03'!GL26+'3_04'!GL26+'3_05'!GL26+'3_06'!GL26+'3_07'!GL26+'3_08'!GL26+'3_09'!GL26,"ND")</f>
        <v>ND</v>
      </c>
    </row>
    <row r="27" spans="1:194"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c r="GI27" s="32">
        <f>IFERROR('3_02'!GI27+'3_03'!GI27+'3_04'!GI27+'3_05'!GI27+'3_06'!GI27+'3_07'!GI27+'3_08'!GI27+'3_09'!GI27,"ND")</f>
        <v>326499.562851</v>
      </c>
      <c r="GJ27" s="32">
        <f>IFERROR('3_02'!GJ27+'3_03'!GJ27+'3_04'!GJ27+'3_05'!GJ27+'3_06'!GJ27+'3_07'!GJ27+'3_08'!GJ27+'3_09'!GJ27,"ND")</f>
        <v>515238.36244699999</v>
      </c>
      <c r="GK27" s="32">
        <f>IFERROR('3_02'!GK27+'3_03'!GK27+'3_04'!GK27+'3_05'!GK27+'3_06'!GK27+'3_07'!GK27+'3_08'!GK27+'3_09'!GK27,"ND")</f>
        <v>486504.12717300002</v>
      </c>
      <c r="GL27" s="32">
        <f>IFERROR('3_02'!GL27+'3_03'!GL27+'3_04'!GL27+'3_05'!GL27+'3_06'!GL27+'3_07'!GL27+'3_08'!GL27+'3_09'!GL27,"ND")</f>
        <v>283821.161685</v>
      </c>
    </row>
    <row r="28" spans="1:194"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c r="GI28" s="32">
        <f>IFERROR('3_02'!GI28+'3_03'!GI28+'3_04'!GI28+'3_05'!GI28+'3_06'!GI28+'3_07'!GI28+'3_08'!GI28+'3_09'!GI28,"ND")</f>
        <v>107871.38116100001</v>
      </c>
      <c r="GJ28" s="32">
        <f>IFERROR('3_02'!GJ28+'3_03'!GJ28+'3_04'!GJ28+'3_05'!GJ28+'3_06'!GJ28+'3_07'!GJ28+'3_08'!GJ28+'3_09'!GJ28,"ND")</f>
        <v>114387.132046</v>
      </c>
      <c r="GK28" s="32">
        <f>IFERROR('3_02'!GK28+'3_03'!GK28+'3_04'!GK28+'3_05'!GK28+'3_06'!GK28+'3_07'!GK28+'3_08'!GK28+'3_09'!GK28,"ND")</f>
        <v>80039.72176</v>
      </c>
      <c r="GL28" s="32">
        <f>IFERROR('3_02'!GL28+'3_03'!GL28+'3_04'!GL28+'3_05'!GL28+'3_06'!GL28+'3_07'!GL28+'3_08'!GL28+'3_09'!GL28,"ND")</f>
        <v>72485.836311000006</v>
      </c>
    </row>
    <row r="29" spans="1:194"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c r="GI29" s="32" t="str">
        <f>IFERROR('3_02'!GI29+'3_03'!GI29+'3_04'!GI29+'3_05'!GI29+'3_06'!GI29+'3_07'!GI29+'3_08'!GI29+'3_09'!GI29,"ND")</f>
        <v>ND</v>
      </c>
      <c r="GJ29" s="32" t="str">
        <f>IFERROR('3_02'!GJ29+'3_03'!GJ29+'3_04'!GJ29+'3_05'!GJ29+'3_06'!GJ29+'3_07'!GJ29+'3_08'!GJ29+'3_09'!GJ29,"ND")</f>
        <v>ND</v>
      </c>
      <c r="GK29" s="32" t="str">
        <f>IFERROR('3_02'!GK29+'3_03'!GK29+'3_04'!GK29+'3_05'!GK29+'3_06'!GK29+'3_07'!GK29+'3_08'!GK29+'3_09'!GK29,"ND")</f>
        <v>ND</v>
      </c>
      <c r="GL29" s="32" t="str">
        <f>IFERROR('3_02'!GL29+'3_03'!GL29+'3_04'!GL29+'3_05'!GL29+'3_06'!GL29+'3_07'!GL29+'3_08'!GL29+'3_09'!GL29,"ND")</f>
        <v>ND</v>
      </c>
    </row>
    <row r="30" spans="1:194"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c r="GI30" s="32">
        <f>IFERROR('3_02'!GI30+'3_03'!GI30+'3_04'!GI30+'3_05'!GI30+'3_06'!GI30+'3_07'!GI30+'3_08'!GI30+'3_09'!GI30,"ND")</f>
        <v>3200527.879592</v>
      </c>
      <c r="GJ30" s="32">
        <f>IFERROR('3_02'!GJ30+'3_03'!GJ30+'3_04'!GJ30+'3_05'!GJ30+'3_06'!GJ30+'3_07'!GJ30+'3_08'!GJ30+'3_09'!GJ30,"ND")</f>
        <v>2155125.6062979996</v>
      </c>
      <c r="GK30" s="32">
        <f>IFERROR('3_02'!GK30+'3_03'!GK30+'3_04'!GK30+'3_05'!GK30+'3_06'!GK30+'3_07'!GK30+'3_08'!GK30+'3_09'!GK30,"ND")</f>
        <v>3706268.3835490001</v>
      </c>
      <c r="GL30" s="32">
        <f>IFERROR('3_02'!GL30+'3_03'!GL30+'3_04'!GL30+'3_05'!GL30+'3_06'!GL30+'3_07'!GL30+'3_08'!GL30+'3_09'!GL30,"ND")</f>
        <v>3521322.2743540001</v>
      </c>
    </row>
    <row r="31" spans="1:194"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c r="GI31" s="32" t="str">
        <f>IFERROR('3_02'!GI31+'3_03'!GI31+'3_04'!GI31+'3_05'!GI31+'3_06'!GI31+'3_07'!GI31+'3_08'!GI31+'3_09'!GI31,"ND")</f>
        <v>ND</v>
      </c>
      <c r="GJ31" s="32" t="str">
        <f>IFERROR('3_02'!GJ31+'3_03'!GJ31+'3_04'!GJ31+'3_05'!GJ31+'3_06'!GJ31+'3_07'!GJ31+'3_08'!GJ31+'3_09'!GJ31,"ND")</f>
        <v>ND</v>
      </c>
      <c r="GK31" s="32" t="str">
        <f>IFERROR('3_02'!GK31+'3_03'!GK31+'3_04'!GK31+'3_05'!GK31+'3_06'!GK31+'3_07'!GK31+'3_08'!GK31+'3_09'!GK31,"ND")</f>
        <v>ND</v>
      </c>
      <c r="GL31" s="32" t="str">
        <f>IFERROR('3_02'!GL31+'3_03'!GL31+'3_04'!GL31+'3_05'!GL31+'3_06'!GL31+'3_07'!GL31+'3_08'!GL31+'3_09'!GL31,"ND")</f>
        <v>ND</v>
      </c>
    </row>
    <row r="32" spans="1:194"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c r="GI32" s="32">
        <f>IFERROR('3_02'!GI32+'3_03'!GI32+'3_04'!GI32+'3_05'!GI32+'3_06'!GI32+'3_07'!GI32+'3_08'!GI32+'3_09'!GI32,"ND")</f>
        <v>45968.509967999998</v>
      </c>
      <c r="GJ32" s="32">
        <f>IFERROR('3_02'!GJ32+'3_03'!GJ32+'3_04'!GJ32+'3_05'!GJ32+'3_06'!GJ32+'3_07'!GJ32+'3_08'!GJ32+'3_09'!GJ32,"ND")</f>
        <v>40831.165904000001</v>
      </c>
      <c r="GK32" s="32">
        <f>IFERROR('3_02'!GK32+'3_03'!GK32+'3_04'!GK32+'3_05'!GK32+'3_06'!GK32+'3_07'!GK32+'3_08'!GK32+'3_09'!GK32,"ND")</f>
        <v>41374.099608999997</v>
      </c>
      <c r="GL32" s="32">
        <f>IFERROR('3_02'!GL32+'3_03'!GL32+'3_04'!GL32+'3_05'!GL32+'3_06'!GL32+'3_07'!GL32+'3_08'!GL32+'3_09'!GL32,"ND")</f>
        <v>58186.506367000002</v>
      </c>
    </row>
    <row r="33" spans="1:194"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c r="GI33" s="33">
        <f>IFERROR('3_02'!GI33+'3_03'!GI33+'3_04'!GI33+'3_05'!GI33+'3_06'!GI33+'3_07'!GI33+'3_08'!GI33+'3_09'!GI33,"ND")</f>
        <v>56202577.332146004</v>
      </c>
      <c r="GJ33" s="33">
        <f>IFERROR('3_02'!GJ33+'3_03'!GJ33+'3_04'!GJ33+'3_05'!GJ33+'3_06'!GJ33+'3_07'!GJ33+'3_08'!GJ33+'3_09'!GJ33,"ND")</f>
        <v>51463526.300415002</v>
      </c>
      <c r="GK33" s="33">
        <f>IFERROR('3_02'!GK33+'3_03'!GK33+'3_04'!GK33+'3_05'!GK33+'3_06'!GK33+'3_07'!GK33+'3_08'!GK33+'3_09'!GK33,"ND")</f>
        <v>55567506.022873998</v>
      </c>
      <c r="GL33" s="33">
        <f>IFERROR('3_02'!GL33+'3_03'!GL33+'3_04'!GL33+'3_05'!GL33+'3_06'!GL33+'3_07'!GL33+'3_08'!GL33+'3_09'!GL33,"ND")</f>
        <v>58303641.006854996</v>
      </c>
    </row>
    <row r="34" spans="1:194" ht="2.1" customHeight="1">
      <c r="A34" s="22"/>
    </row>
    <row r="35" spans="1:194"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L42"/>
  <sheetViews>
    <sheetView zoomScale="95" zoomScaleNormal="95" workbookViewId="0">
      <pane xSplit="2" ySplit="6" topLeftCell="FS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c r="GI7" s="32">
        <v>199582.53488399999</v>
      </c>
      <c r="GJ7" s="32">
        <v>210070.29230900001</v>
      </c>
      <c r="GK7" s="32">
        <v>211770.59927499999</v>
      </c>
      <c r="GL7" s="32">
        <v>202314.94609400001</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c r="GI8" s="32">
        <v>102148.282271</v>
      </c>
      <c r="GJ8" s="32">
        <v>92436.370800000004</v>
      </c>
      <c r="GK8" s="32">
        <v>129019.068747</v>
      </c>
      <c r="GL8" s="32">
        <v>63461.715451999997</v>
      </c>
    </row>
    <row r="9" spans="1:194"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c r="GI9" s="32">
        <v>1308052.2745370001</v>
      </c>
      <c r="GJ9" s="32">
        <v>1309676.9103349999</v>
      </c>
      <c r="GK9" s="32">
        <v>1450966.709603</v>
      </c>
      <c r="GL9" s="32">
        <v>1475679.6334309999</v>
      </c>
    </row>
    <row r="10" spans="1:194"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c r="GI10" s="32">
        <v>3558716.462663</v>
      </c>
      <c r="GJ10" s="32">
        <v>3144060.061394</v>
      </c>
      <c r="GK10" s="32">
        <v>4570756.254888</v>
      </c>
      <c r="GL10" s="32">
        <v>3740540.4373750002</v>
      </c>
    </row>
    <row r="11" spans="1:194"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c r="GI11" s="32">
        <v>3336422.4055889999</v>
      </c>
      <c r="GJ11" s="32">
        <v>2551861.0530340001</v>
      </c>
      <c r="GK11" s="32">
        <v>2276084.0001289998</v>
      </c>
      <c r="GL11" s="32">
        <v>2121710.96637</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c r="GI13" s="32">
        <v>8273499.2620789995</v>
      </c>
      <c r="GJ13" s="32">
        <v>6653771.4308059998</v>
      </c>
      <c r="GK13" s="32">
        <v>5452137.253641</v>
      </c>
      <c r="GL13" s="32">
        <v>8909969.4944850001</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c r="GI15" s="32">
        <v>1072875.7422499999</v>
      </c>
      <c r="GJ15" s="32">
        <v>725836.78532300005</v>
      </c>
      <c r="GK15" s="32">
        <v>785910.94642699999</v>
      </c>
      <c r="GL15" s="32">
        <v>891862.43886400003</v>
      </c>
    </row>
    <row r="16" spans="1:194"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c r="GI16" s="32">
        <v>304105.02192299999</v>
      </c>
      <c r="GJ16" s="32">
        <v>146100.79613999999</v>
      </c>
      <c r="GK16" s="32">
        <v>155419.33024700001</v>
      </c>
      <c r="GL16" s="32">
        <v>257020.54641000001</v>
      </c>
    </row>
    <row r="17" spans="2:194"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c r="GI17" s="32">
        <v>2532932.9170610001</v>
      </c>
      <c r="GJ17" s="32">
        <v>2247598.1387649998</v>
      </c>
      <c r="GK17" s="32">
        <v>3151979.2127379999</v>
      </c>
      <c r="GL17" s="32">
        <v>3100942.0151999998</v>
      </c>
    </row>
    <row r="18" spans="2:194"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c r="GI20" s="32">
        <v>93545.185742000001</v>
      </c>
      <c r="GJ20" s="32">
        <v>59757.852994000001</v>
      </c>
      <c r="GK20" s="32">
        <v>114614.399688</v>
      </c>
      <c r="GL20" s="32">
        <v>69877.558262999999</v>
      </c>
    </row>
    <row r="21" spans="2:194"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c r="GI21" s="32">
        <v>4568139.6041550003</v>
      </c>
      <c r="GJ21" s="32">
        <v>4360963.157927</v>
      </c>
      <c r="GK21" s="32">
        <v>5134334.1461399999</v>
      </c>
      <c r="GL21" s="32">
        <v>5668977.3650599997</v>
      </c>
    </row>
    <row r="22" spans="2:194"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c r="GI22" s="32">
        <v>1752593.050821</v>
      </c>
      <c r="GJ22" s="32">
        <v>1786635.1694459999</v>
      </c>
      <c r="GK22" s="32">
        <v>1688393.2649640001</v>
      </c>
      <c r="GL22" s="32">
        <v>1831123.7167849999</v>
      </c>
    </row>
    <row r="23" spans="2:194"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c r="GI27" s="32">
        <v>43702.698479999999</v>
      </c>
      <c r="GJ27" s="32">
        <v>258375.07562300001</v>
      </c>
      <c r="GK27" s="32">
        <v>159802.519504</v>
      </c>
      <c r="GL27" s="32">
        <v>9.9999999999999995E-7</v>
      </c>
    </row>
    <row r="28" spans="2:194"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c r="GI28" s="32">
        <v>687.00781700000005</v>
      </c>
      <c r="GJ28" s="32">
        <v>666.51442199999997</v>
      </c>
      <c r="GK28" s="32">
        <v>671.129368</v>
      </c>
      <c r="GL28" s="32">
        <v>647.95678899999996</v>
      </c>
    </row>
    <row r="29" spans="2:194"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c r="GI30" s="32">
        <v>1478708.9975149999</v>
      </c>
      <c r="GJ30" s="32">
        <v>394865.99787000002</v>
      </c>
      <c r="GK30" s="32">
        <v>1929669.3136</v>
      </c>
      <c r="GL30" s="32">
        <v>1755394.6326299999</v>
      </c>
    </row>
    <row r="31" spans="2:194"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c r="GI33" s="33">
        <v>28625711.447787002</v>
      </c>
      <c r="GJ33" s="33">
        <v>23942675.607188001</v>
      </c>
      <c r="GK33" s="33">
        <v>27211528.148958996</v>
      </c>
      <c r="GL33" s="33">
        <v>30089523.423208997</v>
      </c>
    </row>
    <row r="34" spans="1:194"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L42"/>
  <sheetViews>
    <sheetView zoomScale="95" zoomScaleNormal="95" workbookViewId="0">
      <pane xSplit="2" ySplit="6" topLeftCell="FT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c r="GI7" s="32">
        <v>459473.35965300002</v>
      </c>
      <c r="GJ7" s="32">
        <v>493693.952162</v>
      </c>
      <c r="GK7" s="32">
        <v>457315.390633</v>
      </c>
      <c r="GL7" s="32">
        <v>448499.05746099999</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c r="GI8" s="32">
        <v>102741.041568</v>
      </c>
      <c r="GJ8" s="32">
        <v>177428.40057699999</v>
      </c>
      <c r="GK8" s="32">
        <v>66675.561042999994</v>
      </c>
      <c r="GL8" s="32">
        <v>76289.274550999995</v>
      </c>
    </row>
    <row r="9" spans="1:194"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c r="GI9" s="32">
        <v>1017218.441141</v>
      </c>
      <c r="GJ9" s="32">
        <v>1075633.272809</v>
      </c>
      <c r="GK9" s="32">
        <v>1069461.163466</v>
      </c>
      <c r="GL9" s="32">
        <v>1040806.265977</v>
      </c>
    </row>
    <row r="10" spans="1:194"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c r="GI10" s="32">
        <v>2412726.2626260002</v>
      </c>
      <c r="GJ10" s="32">
        <v>2421712.0472849999</v>
      </c>
      <c r="GK10" s="32">
        <v>2475976.9218279999</v>
      </c>
      <c r="GL10" s="32">
        <v>2461098.1457190001</v>
      </c>
    </row>
    <row r="11" spans="1:194"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c r="GI11" s="32">
        <v>3161085.7412959998</v>
      </c>
      <c r="GJ11" s="32">
        <v>3344662.0566019998</v>
      </c>
      <c r="GK11" s="32">
        <v>3674186.5344529999</v>
      </c>
      <c r="GL11" s="32">
        <v>3678075.4121690001</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c r="GI13" s="32">
        <v>1262508.791469</v>
      </c>
      <c r="GJ13" s="32">
        <v>1277183.8933329999</v>
      </c>
      <c r="GK13" s="32">
        <v>1126627.5853230001</v>
      </c>
      <c r="GL13" s="32">
        <v>1101997.5835609999</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c r="GI15" s="32">
        <v>217605.66308299999</v>
      </c>
      <c r="GJ15" s="32">
        <v>176642.949524</v>
      </c>
      <c r="GK15" s="32">
        <v>150289.10915500001</v>
      </c>
      <c r="GL15" s="32">
        <v>154960.26380399999</v>
      </c>
    </row>
    <row r="16" spans="1:194"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c r="GI16" s="32">
        <v>255619.39067299999</v>
      </c>
      <c r="GJ16" s="32">
        <v>268009.09879900003</v>
      </c>
      <c r="GK16" s="32">
        <v>373659.27795600001</v>
      </c>
      <c r="GL16" s="32">
        <v>376064.90719400003</v>
      </c>
    </row>
    <row r="17" spans="2:194"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c r="GI17" s="32">
        <v>2065219.7644740001</v>
      </c>
      <c r="GJ17" s="32">
        <v>2131847.022866</v>
      </c>
      <c r="GK17" s="32">
        <v>2264802.0478770002</v>
      </c>
      <c r="GL17" s="32">
        <v>2307254.670074</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c r="GI20" s="32">
        <v>37461.301617999998</v>
      </c>
      <c r="GJ20" s="32">
        <v>59690.767001</v>
      </c>
      <c r="GK20" s="32">
        <v>76677.513179000001</v>
      </c>
      <c r="GL20" s="32">
        <v>81665.869697999995</v>
      </c>
    </row>
    <row r="21" spans="2:194"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c r="GI21" s="32">
        <v>5637815.160565</v>
      </c>
      <c r="GJ21" s="32">
        <v>5662138.0812520003</v>
      </c>
      <c r="GK21" s="32">
        <v>5667431.3608870003</v>
      </c>
      <c r="GL21" s="32">
        <v>5622026.8806779999</v>
      </c>
    </row>
    <row r="22" spans="2:194"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c r="GI22" s="32">
        <v>27160.444556999999</v>
      </c>
      <c r="GJ22" s="32">
        <v>32130.85917</v>
      </c>
      <c r="GK22" s="32">
        <v>32483.340100000001</v>
      </c>
      <c r="GL22" s="32">
        <v>32431.540689000001</v>
      </c>
    </row>
    <row r="23" spans="2:194"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c r="GI27" s="32">
        <v>282796.86437099997</v>
      </c>
      <c r="GJ27" s="32">
        <v>256863.28682400001</v>
      </c>
      <c r="GK27" s="32">
        <v>326701.60766899999</v>
      </c>
      <c r="GL27" s="32">
        <v>283821.16168399999</v>
      </c>
    </row>
    <row r="28" spans="2:194"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c r="GI28" s="32">
        <v>107184.37334400001</v>
      </c>
      <c r="GJ28" s="32">
        <v>113720.61762400001</v>
      </c>
      <c r="GK28" s="32">
        <v>79368.592392000006</v>
      </c>
      <c r="GL28" s="32">
        <v>71837.879522000003</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c r="GI30" s="32">
        <v>1669894.5959989999</v>
      </c>
      <c r="GJ30" s="32">
        <v>1750353.992227</v>
      </c>
      <c r="GK30" s="32">
        <v>1724600.3388189999</v>
      </c>
      <c r="GL30" s="32">
        <v>1732974.656891</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c r="GI32" s="32">
        <v>38987.941994000001</v>
      </c>
      <c r="GJ32" s="32">
        <v>39177.628016000002</v>
      </c>
      <c r="GK32" s="32">
        <v>40585.766932999999</v>
      </c>
      <c r="GL32" s="32">
        <v>57392.188388000002</v>
      </c>
    </row>
    <row r="33" spans="1:194"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c r="GI33" s="33">
        <v>18755499.138431001</v>
      </c>
      <c r="GJ33" s="33">
        <v>19280887.926070996</v>
      </c>
      <c r="GK33" s="33">
        <v>19606842.111713003</v>
      </c>
      <c r="GL33" s="33">
        <v>19527195.758060001</v>
      </c>
    </row>
    <row r="34" spans="1:194" ht="2.1" customHeight="1"/>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L66"/>
  <sheetViews>
    <sheetView zoomScale="95" zoomScaleNormal="95" workbookViewId="0">
      <pane xSplit="2" ySplit="6" topLeftCell="FT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4" width="9.7109375" style="22" customWidth="1"/>
    <col min="195" max="16384" width="11.42578125" style="22"/>
  </cols>
  <sheetData>
    <row r="1" spans="1:194"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row>
    <row r="9" spans="1:194"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row>
    <row r="10" spans="1:194"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c r="GI10" s="32">
        <v>2087.7616560000001</v>
      </c>
      <c r="GJ10" s="32">
        <v>1874.1235059999999</v>
      </c>
      <c r="GK10" s="32">
        <v>1638.5429529999999</v>
      </c>
      <c r="GL10" s="32">
        <v>1500.4751659999999</v>
      </c>
    </row>
    <row r="11" spans="1:194"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c r="GI11" s="32">
        <v>3601.7505689999998</v>
      </c>
      <c r="GJ11" s="32">
        <v>3609.9755070000001</v>
      </c>
      <c r="GK11" s="32">
        <v>3709.241278</v>
      </c>
      <c r="GL11" s="32">
        <v>3582.1584939999998</v>
      </c>
    </row>
    <row r="12" spans="1:194"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row>
    <row r="16" spans="1:194"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row>
    <row r="17" spans="2:194"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row>
    <row r="18" spans="2:194"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row>
    <row r="21" spans="2:194"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c r="GI21" s="32">
        <v>444.878355</v>
      </c>
      <c r="GJ21" s="32">
        <v>448.32439900000003</v>
      </c>
      <c r="GK21" s="32">
        <v>450.63620500000002</v>
      </c>
      <c r="GL21" s="32">
        <v>454.39912299999997</v>
      </c>
    </row>
    <row r="22" spans="2:194"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row>
    <row r="23" spans="2:194"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row>
    <row r="31" spans="2:194"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row>
    <row r="33" spans="1:194"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c r="GI33" s="33">
        <v>6134.3905800000002</v>
      </c>
      <c r="GJ33" s="33">
        <v>5932.4234120000001</v>
      </c>
      <c r="GK33" s="33">
        <v>5798.4204359999994</v>
      </c>
      <c r="GL33" s="33">
        <v>5537.0327829999997</v>
      </c>
    </row>
    <row r="34" spans="1:194" ht="2.1" customHeight="1">
      <c r="BN34" s="34"/>
      <c r="BO34" s="34"/>
    </row>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L42"/>
  <sheetViews>
    <sheetView zoomScale="95" zoomScaleNormal="95" workbookViewId="0">
      <pane xSplit="2" ySplit="6" topLeftCell="FQ7" activePane="bottomRight" state="frozenSplit"/>
      <selection activeCell="GK1" sqref="GJ1:GL1048576"/>
      <selection pane="topRight" activeCell="GK1" sqref="GJ1:GL1048576"/>
      <selection pane="bottomLeft" activeCell="GK1" sqref="GJ1:GL1048576"/>
      <selection pane="bottomRight" activeCell="GK1" sqref="GJ1:GL1048576"/>
    </sheetView>
  </sheetViews>
  <sheetFormatPr baseColWidth="10" defaultColWidth="11.42578125" defaultRowHeight="9"/>
  <cols>
    <col min="1" max="1" width="10.7109375" style="22" customWidth="1"/>
    <col min="2" max="2" width="28.7109375" style="22" customWidth="1"/>
    <col min="3" max="194" width="9.7109375" style="22" customWidth="1"/>
    <col min="195" max="16384" width="11.42578125" style="22"/>
  </cols>
  <sheetData>
    <row r="1" spans="1:194"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row>
    <row r="2" spans="1:194"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row>
    <row r="3" spans="1:194"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row>
    <row r="4" spans="1:194"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row>
    <row r="5" spans="1:194"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row>
    <row r="6" spans="1:194"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row>
    <row r="7" spans="1:194"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c r="GI7" s="32">
        <v>414092.53389800002</v>
      </c>
      <c r="GJ7" s="32">
        <v>432597.67841400002</v>
      </c>
      <c r="GK7" s="32">
        <v>429298.40010099998</v>
      </c>
      <c r="GL7" s="32">
        <v>387526.13608899998</v>
      </c>
    </row>
    <row r="8" spans="1:194"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c r="GI8" s="32">
        <v>22306.770376</v>
      </c>
      <c r="GJ8" s="32">
        <v>3722.7630239999999</v>
      </c>
      <c r="GK8" s="32">
        <v>3750.3098650000002</v>
      </c>
      <c r="GL8" s="32">
        <v>3780.4048849999999</v>
      </c>
    </row>
    <row r="9" spans="1:194"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c r="GI9" s="32">
        <v>66206.135806000006</v>
      </c>
      <c r="GJ9" s="32">
        <v>73289.124045000004</v>
      </c>
      <c r="GK9" s="32">
        <v>69536.885286000004</v>
      </c>
      <c r="GL9" s="32">
        <v>57937.569331999999</v>
      </c>
    </row>
    <row r="10" spans="1:194"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c r="GI10" s="32">
        <v>1553982.2225639999</v>
      </c>
      <c r="GJ10" s="32">
        <v>1302212.395483</v>
      </c>
      <c r="GK10" s="32">
        <v>1547723.130662</v>
      </c>
      <c r="GL10" s="32">
        <v>1752265.2845960001</v>
      </c>
    </row>
    <row r="11" spans="1:194"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c r="GI11" s="32">
        <v>1069459.4098650001</v>
      </c>
      <c r="GJ11" s="32">
        <v>1031654.884448</v>
      </c>
      <c r="GK11" s="32">
        <v>968225.16302900005</v>
      </c>
      <c r="GL11" s="32">
        <v>941853.17520699999</v>
      </c>
    </row>
    <row r="12" spans="1:194"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row>
    <row r="13" spans="1:194"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c r="GI13" s="32">
        <v>3759843.3897000002</v>
      </c>
      <c r="GJ13" s="32">
        <v>3551832.5074510002</v>
      </c>
      <c r="GK13" s="32">
        <v>3967831.2267689998</v>
      </c>
      <c r="GL13" s="32">
        <v>3503708.0540900002</v>
      </c>
    </row>
    <row r="14" spans="1:194"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row>
    <row r="15" spans="1:194"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c r="GI15" s="32">
        <v>265806.99939200003</v>
      </c>
      <c r="GJ15" s="32">
        <v>312229.67280100001</v>
      </c>
      <c r="GK15" s="32">
        <v>334531.33415399998</v>
      </c>
      <c r="GL15" s="32">
        <v>333624.89517700003</v>
      </c>
    </row>
    <row r="16" spans="1:194"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c r="GI16" s="32">
        <v>4151.7247859999998</v>
      </c>
      <c r="GJ16" s="32">
        <v>4177.26865</v>
      </c>
      <c r="GK16" s="32">
        <v>46256.157480000002</v>
      </c>
      <c r="GL16" s="32">
        <v>47050.561211</v>
      </c>
    </row>
    <row r="17" spans="2:194"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c r="GI17" s="32">
        <v>59709.525369000003</v>
      </c>
      <c r="GJ17" s="32">
        <v>13682.278028000001</v>
      </c>
      <c r="GK17" s="32">
        <v>1959.596708</v>
      </c>
      <c r="GL17" s="32">
        <v>1976.657702</v>
      </c>
    </row>
    <row r="18" spans="2:194"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row>
    <row r="19" spans="2:194"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row>
    <row r="20" spans="2:194"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c r="GI20" s="32">
        <v>8347.9762969999992</v>
      </c>
      <c r="GJ20" s="32">
        <v>9223.7852139999995</v>
      </c>
      <c r="GK20" s="32">
        <v>9405.0860159999993</v>
      </c>
      <c r="GL20" s="32">
        <v>9320.9419739999994</v>
      </c>
    </row>
    <row r="21" spans="2:194"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c r="GI21" s="32">
        <v>5412.4778509999996</v>
      </c>
      <c r="GJ21" s="32">
        <v>6004.9996950000004</v>
      </c>
      <c r="GK21" s="32">
        <v>7012.6649319999997</v>
      </c>
      <c r="GL21" s="32">
        <v>6656.0013909999998</v>
      </c>
    </row>
    <row r="22" spans="2:194"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c r="GI22" s="32">
        <v>164228.60860800001</v>
      </c>
      <c r="GJ22" s="32">
        <v>150778.56174</v>
      </c>
      <c r="GK22" s="32">
        <v>252515.82704900001</v>
      </c>
      <c r="GL22" s="32">
        <v>266544.64561399998</v>
      </c>
    </row>
    <row r="23" spans="2:194"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row>
    <row r="24" spans="2:194"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row>
    <row r="25" spans="2:194"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row>
    <row r="26" spans="2:194"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row>
    <row r="27" spans="2:194"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c r="GI27" s="32">
        <v>0</v>
      </c>
      <c r="GJ27" s="32">
        <v>0</v>
      </c>
      <c r="GK27" s="32">
        <v>0</v>
      </c>
      <c r="GL27" s="32">
        <v>0</v>
      </c>
    </row>
    <row r="28" spans="2:194"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row>
    <row r="29" spans="2:194"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row>
    <row r="30" spans="2:194"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c r="GI30" s="32">
        <v>0</v>
      </c>
      <c r="GJ30" s="32">
        <v>0</v>
      </c>
      <c r="GK30" s="32">
        <v>0</v>
      </c>
      <c r="GL30" s="32">
        <v>0</v>
      </c>
    </row>
    <row r="31" spans="2:194"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row>
    <row r="32" spans="2:194"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c r="GI32" s="32">
        <v>6980.5679739999996</v>
      </c>
      <c r="GJ32" s="32">
        <v>1653.5378880000001</v>
      </c>
      <c r="GK32" s="32">
        <v>788.33267599999999</v>
      </c>
      <c r="GL32" s="32">
        <v>794.31797900000004</v>
      </c>
    </row>
    <row r="33" spans="1:194"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c r="GI33" s="33">
        <v>7400528.3424860006</v>
      </c>
      <c r="GJ33" s="33">
        <v>6893059.4568809997</v>
      </c>
      <c r="GK33" s="33">
        <v>7638834.1147270007</v>
      </c>
      <c r="GL33" s="33">
        <v>7313038.6452470003</v>
      </c>
    </row>
    <row r="35" spans="1:194">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row>
    <row r="36" spans="1:194"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row>
    <row r="39" spans="1:1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row>
    <row r="40" spans="1:19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row>
    <row r="41" spans="1:194">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row>
    <row r="42" spans="1:19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2024-02-21T14:55:26Z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