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18AF070-F977-432C-9270-B3E3AE0C8389}" xr6:coauthVersionLast="47" xr6:coauthVersionMax="47" xr10:uidLastSave="{00000000-0000-0000-0000-000000000000}"/>
  <bookViews>
    <workbookView xWindow="28680" yWindow="-120" windowWidth="29040" windowHeight="15840" xr2:uid="{7A2EFA6D-A26A-412B-AD08-F7C6BBF8A0A6}"/>
  </bookViews>
  <sheets>
    <sheet name="Graf1" sheetId="6" r:id="rId1"/>
    <sheet name="Graf2" sheetId="15" r:id="rId2"/>
    <sheet name="Graf3" sheetId="8" r:id="rId3"/>
    <sheet name="Graf4" sheetId="17" r:id="rId4"/>
    <sheet name="Graf5" sheetId="18" r:id="rId5"/>
    <sheet name="Graf6" sheetId="11" r:id="rId6"/>
    <sheet name="Graf7" sheetId="14" r:id="rId7"/>
    <sheet name="Graf8" sheetId="16" state="hidden" r:id="rId8"/>
  </sheets>
  <externalReferences>
    <externalReference r:id="rId9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7" l="1"/>
  <c r="I4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J79" i="15" l="1"/>
  <c r="D79" i="14"/>
  <c r="J79" i="8"/>
  <c r="H79" i="6"/>
</calcChain>
</file>

<file path=xl/sharedStrings.xml><?xml version="1.0" encoding="utf-8"?>
<sst xmlns="http://schemas.openxmlformats.org/spreadsheetml/2006/main" count="208" uniqueCount="74">
  <si>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</si>
  <si>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</si>
  <si>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</si>
  <si>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</si>
  <si>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</si>
  <si>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</si>
  <si>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</si>
  <si>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</si>
  <si>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</si>
  <si>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Total Mercado Externo</t>
  </si>
  <si>
    <t>Stock de títulos de deuda</t>
  </si>
  <si>
    <t xml:space="preserve">Stock de valores emitidos según mercado de emisión </t>
  </si>
  <si>
    <t xml:space="preserve">(Miles de millones de pesos) </t>
  </si>
  <si>
    <t>Banco Central</t>
  </si>
  <si>
    <t>Bancos y Cooperativas</t>
  </si>
  <si>
    <t>Otros intermediarios financieros</t>
  </si>
  <si>
    <t>Operación financiera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</si>
  <si>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</si>
  <si>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</si>
  <si>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</si>
  <si>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</si>
  <si>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</si>
  <si>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</si>
  <si>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</si>
  <si>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</si>
  <si>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</si>
  <si>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</si>
  <si>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</si>
  <si>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</si>
  <si>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</si>
  <si>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</si>
  <si>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</si>
  <si>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</si>
  <si>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</si>
  <si>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</si>
  <si>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</si>
  <si>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</si>
  <si>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</si>
  <si>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Inversionista Extranjero - Mercado local</t>
  </si>
  <si>
    <t>Inversionista extranjero - Mercado extranjero</t>
  </si>
  <si>
    <t>Porcentaje del stock emitido</t>
  </si>
  <si>
    <t xml:space="preserve">(Porcentaje del stock emitido) </t>
  </si>
  <si>
    <t>GRÁFICO 7</t>
  </si>
  <si>
    <t>Inversionistas extranjeros</t>
  </si>
  <si>
    <t xml:space="preserve">Gobierno </t>
  </si>
  <si>
    <t>Emisores extranjeros</t>
  </si>
  <si>
    <t>Periodo</t>
  </si>
  <si>
    <t>Sector Tenedor</t>
  </si>
  <si>
    <t>Bancos y cooperativas</t>
  </si>
  <si>
    <t>Bancos</t>
  </si>
  <si>
    <t>Revisión de stock de títulos de deuda en el mercado externo</t>
  </si>
  <si>
    <t>GRÁFICO 8</t>
  </si>
  <si>
    <t>Stock de títulos deuda revisada</t>
  </si>
  <si>
    <t>Stock de títulos deuda anterior</t>
  </si>
  <si>
    <t>Diferencia Mercado Externo</t>
  </si>
  <si>
    <t>Cartera de títulos de deuda según sector emisor. Principales tenedores</t>
  </si>
  <si>
    <t>Mercado local - Intermediación Financiera</t>
  </si>
  <si>
    <t>Mercado local - Renta Fija</t>
  </si>
  <si>
    <t>2023 II Trim</t>
  </si>
  <si>
    <t>* IIF corresponde a Instrumentos de Intermediación Financiera (Pagares de Banco Central, Certificados de dépositos a plazo y Efectos de comercio).</t>
  </si>
  <si>
    <t>(Miles de millones de pesos)</t>
  </si>
  <si>
    <t>Resto sectores</t>
  </si>
  <si>
    <t>Sector Emisor</t>
  </si>
  <si>
    <t>Renta fija ESG en mercado local</t>
  </si>
  <si>
    <t>Resto renta fija en mercado local</t>
  </si>
  <si>
    <t>Renta fija ESG en mercado externo</t>
  </si>
  <si>
    <t>Resto renta fija en mercado externo</t>
  </si>
  <si>
    <t>Stock de renta fija de Gobierno</t>
  </si>
  <si>
    <t>Mercado externo</t>
  </si>
  <si>
    <t>2023 III Trim</t>
  </si>
  <si>
    <t>Obligaciones de corto plazo residual de renta fija a septiembre 2023</t>
  </si>
  <si>
    <t>Proyección del servicio de la deuda sin IIF*, según plazos a septiembre 2023</t>
  </si>
  <si>
    <t>Composición de la tenencia de títulos de deuda a septiembre 2023</t>
  </si>
  <si>
    <t xml:space="preserve">Operación financiera de títulos de deuda según emisores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</si>
</sst>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0" fontId="1" fillId="0" borderId="0"/>
    <xf numFmtId="164" fontId="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39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  <xf numFmtId="164" fontId="0" fillId="2" borderId="0" xfId="0" applyFill="1" applyBorder="1"/>
    <xf numFmtId="167" fontId="1" fillId="2" borderId="0" xfId="1" applyNumberFormat="1" applyFont="1" applyFill="1" applyBorder="1"/>
    <xf numFmtId="0" fontId="1" fillId="3" borderId="5" xfId="1" applyFill="1" applyBorder="1"/>
    <xf numFmtId="164" fontId="3" fillId="3" borderId="6" xfId="0" applyFont="1" applyFill="1" applyBorder="1" applyAlignment="1">
      <alignment horizontal="center" vertical="center" wrapText="1"/>
    </xf>
    <xf numFmtId="3" fontId="1" fillId="2" borderId="0" xfId="3" applyNumberFormat="1" applyFont="1" applyFill="1"/>
    <xf numFmtId="3" fontId="1" fillId="2" borderId="2" xfId="3" applyNumberFormat="1" applyFont="1" applyFill="1" applyBorder="1"/>
    <xf numFmtId="3" fontId="1" fillId="2" borderId="2" xfId="1" applyNumberFormat="1" applyFill="1" applyBorder="1"/>
    <xf numFmtId="164" fontId="8" fillId="0" borderId="0" xfId="0" applyFont="1" applyFill="1"/>
    <xf numFmtId="0" fontId="9" fillId="2" borderId="0" xfId="1" applyFont="1" applyFill="1"/>
    <xf numFmtId="0" fontId="1" fillId="2" borderId="2" xfId="1" applyFill="1" applyBorder="1"/>
  </cellXfs>
  <cellStyles count="4">
    <cellStyle name="Hipervínculo" xfId="2" builtinId="8"/>
    <cellStyle name="Millares [0]" xfId="3" builtinId="6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Graf1!$D$3</c:f>
              <c:strCache>
                <c:ptCount val="1"/>
                <c:pt idx="0">
                  <c:v>Mercado local - Intermediación Financiera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Graf1!$D$4:$D$30</c:f>
              <c:numCache>
                <c:formatCode>#,##0</c:formatCode>
                <c:ptCount val="27"/>
                <c:pt idx="0">
                  <c:v>47319.336153467098</c:v>
                </c:pt>
                <c:pt idx="1">
                  <c:v>50257.390655387462</c:v>
                </c:pt>
                <c:pt idx="2">
                  <c:v>49082.431328655839</c:v>
                </c:pt>
                <c:pt idx="3">
                  <c:v>48422.760123350774</c:v>
                </c:pt>
                <c:pt idx="4">
                  <c:v>48718.222388416427</c:v>
                </c:pt>
                <c:pt idx="5">
                  <c:v>50821.429846127045</c:v>
                </c:pt>
                <c:pt idx="6">
                  <c:v>51659.726644677612</c:v>
                </c:pt>
                <c:pt idx="7">
                  <c:v>49856.483515551372</c:v>
                </c:pt>
                <c:pt idx="8">
                  <c:v>52044.70993402457</c:v>
                </c:pt>
                <c:pt idx="9">
                  <c:v>52068.511589367758</c:v>
                </c:pt>
                <c:pt idx="10">
                  <c:v>53207.469607583451</c:v>
                </c:pt>
                <c:pt idx="11">
                  <c:v>58338.26335171477</c:v>
                </c:pt>
                <c:pt idx="12">
                  <c:v>58162.885605489821</c:v>
                </c:pt>
                <c:pt idx="13">
                  <c:v>65219.047369290871</c:v>
                </c:pt>
                <c:pt idx="14">
                  <c:v>57329.529041671893</c:v>
                </c:pt>
                <c:pt idx="15">
                  <c:v>54291.801449745952</c:v>
                </c:pt>
                <c:pt idx="16">
                  <c:v>51620.439706634243</c:v>
                </c:pt>
                <c:pt idx="17">
                  <c:v>58403.598245765264</c:v>
                </c:pt>
                <c:pt idx="18">
                  <c:v>65027.73801881176</c:v>
                </c:pt>
                <c:pt idx="19">
                  <c:v>65942.903348452295</c:v>
                </c:pt>
                <c:pt idx="20">
                  <c:v>51563.462604823559</c:v>
                </c:pt>
                <c:pt idx="21">
                  <c:v>74772.933421831214</c:v>
                </c:pt>
                <c:pt idx="22">
                  <c:v>70654.460070624904</c:v>
                </c:pt>
                <c:pt idx="23">
                  <c:v>72888.478749721224</c:v>
                </c:pt>
                <c:pt idx="24">
                  <c:v>74595.112965148393</c:v>
                </c:pt>
                <c:pt idx="25">
                  <c:v>77950.557372071416</c:v>
                </c:pt>
                <c:pt idx="26">
                  <c:v>82314.912567547464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Graf1!$E$3</c:f>
              <c:strCache>
                <c:ptCount val="1"/>
                <c:pt idx="0">
                  <c:v>Mercado local - Renta Fija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Graf1!$B$4:$C$30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Graf1!$E$4:$E$30</c:f>
              <c:numCache>
                <c:formatCode>#,##0</c:formatCode>
                <c:ptCount val="27"/>
                <c:pt idx="0">
                  <c:v>94987.589513687621</c:v>
                </c:pt>
                <c:pt idx="1">
                  <c:v>99244.144777428126</c:v>
                </c:pt>
                <c:pt idx="2">
                  <c:v>99321.472076613718</c:v>
                </c:pt>
                <c:pt idx="3">
                  <c:v>101473.07883610434</c:v>
                </c:pt>
                <c:pt idx="4">
                  <c:v>101732.30282912341</c:v>
                </c:pt>
                <c:pt idx="5">
                  <c:v>104405.50832806318</c:v>
                </c:pt>
                <c:pt idx="6">
                  <c:v>106847.49584675187</c:v>
                </c:pt>
                <c:pt idx="7">
                  <c:v>110255.55601195322</c:v>
                </c:pt>
                <c:pt idx="8">
                  <c:v>111590.1965458614</c:v>
                </c:pt>
                <c:pt idx="9">
                  <c:v>116850.94089547946</c:v>
                </c:pt>
                <c:pt idx="10">
                  <c:v>120424.9044365634</c:v>
                </c:pt>
                <c:pt idx="11">
                  <c:v>120167.79534559601</c:v>
                </c:pt>
                <c:pt idx="12">
                  <c:v>121052.99433971326</c:v>
                </c:pt>
                <c:pt idx="13">
                  <c:v>122364.73746769325</c:v>
                </c:pt>
                <c:pt idx="14">
                  <c:v>123107.94846267553</c:v>
                </c:pt>
                <c:pt idx="15">
                  <c:v>125662.19825847546</c:v>
                </c:pt>
                <c:pt idx="16">
                  <c:v>125695.92003798392</c:v>
                </c:pt>
                <c:pt idx="17">
                  <c:v>127364.99311285256</c:v>
                </c:pt>
                <c:pt idx="18">
                  <c:v>129406.99778535165</c:v>
                </c:pt>
                <c:pt idx="19">
                  <c:v>134186.00584619745</c:v>
                </c:pt>
                <c:pt idx="20">
                  <c:v>135103.12644487669</c:v>
                </c:pt>
                <c:pt idx="21">
                  <c:v>143826.71319535171</c:v>
                </c:pt>
                <c:pt idx="22">
                  <c:v>148666.09631510847</c:v>
                </c:pt>
                <c:pt idx="23">
                  <c:v>155427.17027404948</c:v>
                </c:pt>
                <c:pt idx="24">
                  <c:v>156826.67336437234</c:v>
                </c:pt>
                <c:pt idx="25">
                  <c:v>162182.02203039877</c:v>
                </c:pt>
                <c:pt idx="26">
                  <c:v>161465.05162425613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ser>
          <c:idx val="2"/>
          <c:order val="2"/>
          <c:tx>
            <c:strRef>
              <c:f>Graf1!$F$3</c:f>
              <c:strCache>
                <c:ptCount val="1"/>
                <c:pt idx="0">
                  <c:v>Total Mercado Externo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cat>
            <c:multiLvlStrRef>
              <c:f>Graf1!$B$4:$C$30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Graf1!$F$4:$F$30</c:f>
              <c:numCache>
                <c:formatCode>#,##0</c:formatCode>
                <c:ptCount val="27"/>
                <c:pt idx="0">
                  <c:v>39699.531911931655</c:v>
                </c:pt>
                <c:pt idx="1">
                  <c:v>41883.97152125201</c:v>
                </c:pt>
                <c:pt idx="2">
                  <c:v>40410.76124929385</c:v>
                </c:pt>
                <c:pt idx="3">
                  <c:v>39426.98603353717</c:v>
                </c:pt>
                <c:pt idx="4">
                  <c:v>40105.384091549073</c:v>
                </c:pt>
                <c:pt idx="5">
                  <c:v>43340.067534303787</c:v>
                </c:pt>
                <c:pt idx="6">
                  <c:v>44354.727107551334</c:v>
                </c:pt>
                <c:pt idx="7">
                  <c:v>46687.208504499024</c:v>
                </c:pt>
                <c:pt idx="8">
                  <c:v>45192.802426715774</c:v>
                </c:pt>
                <c:pt idx="9">
                  <c:v>46955.176005366069</c:v>
                </c:pt>
                <c:pt idx="10">
                  <c:v>51032.847948385301</c:v>
                </c:pt>
                <c:pt idx="11">
                  <c:v>53267.565156888981</c:v>
                </c:pt>
                <c:pt idx="12">
                  <c:v>67094.760940507607</c:v>
                </c:pt>
                <c:pt idx="13">
                  <c:v>67880.927941493632</c:v>
                </c:pt>
                <c:pt idx="14">
                  <c:v>64798.957363020294</c:v>
                </c:pt>
                <c:pt idx="15">
                  <c:v>58077.352302782463</c:v>
                </c:pt>
                <c:pt idx="16">
                  <c:v>62999.055602671331</c:v>
                </c:pt>
                <c:pt idx="17">
                  <c:v>66694.531882386742</c:v>
                </c:pt>
                <c:pt idx="18">
                  <c:v>83358.979871194402</c:v>
                </c:pt>
                <c:pt idx="19">
                  <c:v>90777.642607723479</c:v>
                </c:pt>
                <c:pt idx="20">
                  <c:v>89624.835520106339</c:v>
                </c:pt>
                <c:pt idx="21">
                  <c:v>104166.64420257894</c:v>
                </c:pt>
                <c:pt idx="22">
                  <c:v>107059.0201186226</c:v>
                </c:pt>
                <c:pt idx="23">
                  <c:v>96601.061307087453</c:v>
                </c:pt>
                <c:pt idx="24">
                  <c:v>89330.173951594799</c:v>
                </c:pt>
                <c:pt idx="25">
                  <c:v>91147.708695051377</c:v>
                </c:pt>
                <c:pt idx="26">
                  <c:v>106026.72272170629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3"/>
          <c:order val="3"/>
          <c:tx>
            <c:strRef>
              <c:f>Graf1!$G$3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Graf1!$G$4:$G$30</c:f>
              <c:numCache>
                <c:formatCode>#,##0</c:formatCode>
                <c:ptCount val="27"/>
                <c:pt idx="0">
                  <c:v>182006.45757908636</c:v>
                </c:pt>
                <c:pt idx="1">
                  <c:v>191385.50695406759</c:v>
                </c:pt>
                <c:pt idx="2">
                  <c:v>188814.66465456341</c:v>
                </c:pt>
                <c:pt idx="3">
                  <c:v>189322.82499299227</c:v>
                </c:pt>
                <c:pt idx="4">
                  <c:v>190555.90930908889</c:v>
                </c:pt>
                <c:pt idx="5">
                  <c:v>198567.00570849402</c:v>
                </c:pt>
                <c:pt idx="6">
                  <c:v>202861.94959898081</c:v>
                </c:pt>
                <c:pt idx="7">
                  <c:v>206799.24803200361</c:v>
                </c:pt>
                <c:pt idx="8">
                  <c:v>208827.70890660177</c:v>
                </c:pt>
                <c:pt idx="9">
                  <c:v>215874.6284902133</c:v>
                </c:pt>
                <c:pt idx="10">
                  <c:v>224665.22199253214</c:v>
                </c:pt>
                <c:pt idx="11">
                  <c:v>231773.62385419974</c:v>
                </c:pt>
                <c:pt idx="12">
                  <c:v>246310.64088571069</c:v>
                </c:pt>
                <c:pt idx="13">
                  <c:v>255464.71277847775</c:v>
                </c:pt>
                <c:pt idx="14">
                  <c:v>245236.43486736773</c:v>
                </c:pt>
                <c:pt idx="15">
                  <c:v>238031.35201100388</c:v>
                </c:pt>
                <c:pt idx="16">
                  <c:v>240315.41534728947</c:v>
                </c:pt>
                <c:pt idx="17">
                  <c:v>252463.12324100456</c:v>
                </c:pt>
                <c:pt idx="18">
                  <c:v>277793.71567535785</c:v>
                </c:pt>
                <c:pt idx="19">
                  <c:v>290906.55180237326</c:v>
                </c:pt>
                <c:pt idx="20">
                  <c:v>276291.42456980655</c:v>
                </c:pt>
                <c:pt idx="21">
                  <c:v>322766.29081976187</c:v>
                </c:pt>
                <c:pt idx="22">
                  <c:v>326379.57650435599</c:v>
                </c:pt>
                <c:pt idx="23">
                  <c:v>324916.71033085813</c:v>
                </c:pt>
                <c:pt idx="24">
                  <c:v>320751.96028111555</c:v>
                </c:pt>
                <c:pt idx="25">
                  <c:v>331280.28809752158</c:v>
                </c:pt>
                <c:pt idx="26">
                  <c:v>349806.68691350985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A54-863F-8D920001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77006172839507"/>
          <c:y val="4.6980101131533659E-3"/>
          <c:w val="0.58324757495590829"/>
          <c:h val="0.25521507492662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II Trim</c:v>
                  </c:pt>
                  <c:pt idx="1">
                    <c:v>2023 III Trim</c:v>
                  </c:pt>
                  <c:pt idx="2">
                    <c:v>2023 II Trim</c:v>
                  </c:pt>
                  <c:pt idx="3">
                    <c:v>2023 III Trim</c:v>
                  </c:pt>
                  <c:pt idx="4">
                    <c:v>2023 II Trim</c:v>
                  </c:pt>
                  <c:pt idx="5">
                    <c:v>2023 III Trim</c:v>
                  </c:pt>
                  <c:pt idx="6">
                    <c:v>2023 II Trim</c:v>
                  </c:pt>
                  <c:pt idx="7">
                    <c:v>2023 III Trim</c:v>
                  </c:pt>
                  <c:pt idx="8">
                    <c:v>2023 II Trim</c:v>
                  </c:pt>
                  <c:pt idx="9">
                    <c:v>2023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Graf2!$D$4:$D$13</c:f>
              <c:numCache>
                <c:formatCode>#,##0</c:formatCode>
                <c:ptCount val="10"/>
                <c:pt idx="0">
                  <c:v>1876.175048164022</c:v>
                </c:pt>
                <c:pt idx="1">
                  <c:v>1940.1748114699933</c:v>
                </c:pt>
                <c:pt idx="2">
                  <c:v>375.18172912493401</c:v>
                </c:pt>
                <c:pt idx="3">
                  <c:v>343.82480161848503</c:v>
                </c:pt>
                <c:pt idx="4">
                  <c:v>11830.57148477089</c:v>
                </c:pt>
                <c:pt idx="5">
                  <c:v>16321.141970466835</c:v>
                </c:pt>
                <c:pt idx="6">
                  <c:v>27039.732847173898</c:v>
                </c:pt>
                <c:pt idx="7">
                  <c:v>27675.779061392361</c:v>
                </c:pt>
                <c:pt idx="8">
                  <c:v>344.65085721335294</c:v>
                </c:pt>
                <c:pt idx="9">
                  <c:v>290.97711138314003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II Trim</c:v>
                  </c:pt>
                  <c:pt idx="1">
                    <c:v>2023 III Trim</c:v>
                  </c:pt>
                  <c:pt idx="2">
                    <c:v>2023 II Trim</c:v>
                  </c:pt>
                  <c:pt idx="3">
                    <c:v>2023 III Trim</c:v>
                  </c:pt>
                  <c:pt idx="4">
                    <c:v>2023 II Trim</c:v>
                  </c:pt>
                  <c:pt idx="5">
                    <c:v>2023 III Trim</c:v>
                  </c:pt>
                  <c:pt idx="6">
                    <c:v>2023 II Trim</c:v>
                  </c:pt>
                  <c:pt idx="7">
                    <c:v>2023 III Trim</c:v>
                  </c:pt>
                  <c:pt idx="8">
                    <c:v>2023 II Trim</c:v>
                  </c:pt>
                  <c:pt idx="9">
                    <c:v>2023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Graf2!$E$4:$E$13</c:f>
              <c:numCache>
                <c:formatCode>#,##0</c:formatCode>
                <c:ptCount val="10"/>
                <c:pt idx="0">
                  <c:v>29812.880963610038</c:v>
                </c:pt>
                <c:pt idx="1">
                  <c:v>28553.989479764779</c:v>
                </c:pt>
                <c:pt idx="2">
                  <c:v>12045.856729477016</c:v>
                </c:pt>
                <c:pt idx="3">
                  <c:v>13423.494115148083</c:v>
                </c:pt>
                <c:pt idx="4">
                  <c:v>24051.232779552392</c:v>
                </c:pt>
                <c:pt idx="5">
                  <c:v>24932.433236247045</c:v>
                </c:pt>
                <c:pt idx="6">
                  <c:v>9447.5932102123061</c:v>
                </c:pt>
                <c:pt idx="7">
                  <c:v>8819.9520037238999</c:v>
                </c:pt>
                <c:pt idx="8">
                  <c:v>8868.144729056683</c:v>
                </c:pt>
                <c:pt idx="9">
                  <c:v>8555.9883165992796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II Trim</c:v>
                  </c:pt>
                  <c:pt idx="1">
                    <c:v>2023 III Trim</c:v>
                  </c:pt>
                  <c:pt idx="2">
                    <c:v>2023 II Trim</c:v>
                  </c:pt>
                  <c:pt idx="3">
                    <c:v>2023 III Trim</c:v>
                  </c:pt>
                  <c:pt idx="4">
                    <c:v>2023 II Trim</c:v>
                  </c:pt>
                  <c:pt idx="5">
                    <c:v>2023 III Trim</c:v>
                  </c:pt>
                  <c:pt idx="6">
                    <c:v>2023 II Trim</c:v>
                  </c:pt>
                  <c:pt idx="7">
                    <c:v>2023 III Trim</c:v>
                  </c:pt>
                  <c:pt idx="8">
                    <c:v>2023 II Trim</c:v>
                  </c:pt>
                  <c:pt idx="9">
                    <c:v>2023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Graf2!$F$4:$F$13</c:f>
              <c:numCache>
                <c:formatCode>#,##0</c:formatCode>
                <c:ptCount val="10"/>
                <c:pt idx="0">
                  <c:v>1997.356073672715</c:v>
                </c:pt>
                <c:pt idx="1">
                  <c:v>1955.6156267798842</c:v>
                </c:pt>
                <c:pt idx="2">
                  <c:v>4080.6499643058514</c:v>
                </c:pt>
                <c:pt idx="3">
                  <c:v>4596.5547513566262</c:v>
                </c:pt>
                <c:pt idx="4">
                  <c:v>2024.8417631417344</c:v>
                </c:pt>
                <c:pt idx="5">
                  <c:v>1847.2265118789462</c:v>
                </c:pt>
                <c:pt idx="6">
                  <c:v>533.39145316090503</c:v>
                </c:pt>
                <c:pt idx="7">
                  <c:v>520.52428752103674</c:v>
                </c:pt>
                <c:pt idx="8">
                  <c:v>3156.7495428331736</c:v>
                </c:pt>
                <c:pt idx="9">
                  <c:v>3170.8920975606184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II Trim</c:v>
                  </c:pt>
                  <c:pt idx="1">
                    <c:v>2023 III Trim</c:v>
                  </c:pt>
                  <c:pt idx="2">
                    <c:v>2023 II Trim</c:v>
                  </c:pt>
                  <c:pt idx="3">
                    <c:v>2023 III Trim</c:v>
                  </c:pt>
                  <c:pt idx="4">
                    <c:v>2023 II Trim</c:v>
                  </c:pt>
                  <c:pt idx="5">
                    <c:v>2023 III Trim</c:v>
                  </c:pt>
                  <c:pt idx="6">
                    <c:v>2023 II Trim</c:v>
                  </c:pt>
                  <c:pt idx="7">
                    <c:v>2023 III Trim</c:v>
                  </c:pt>
                  <c:pt idx="8">
                    <c:v>2023 II Trim</c:v>
                  </c:pt>
                  <c:pt idx="9">
                    <c:v>2023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Graf2!$G$4:$G$13</c:f>
              <c:numCache>
                <c:formatCode>#,##0</c:formatCode>
                <c:ptCount val="10"/>
                <c:pt idx="0">
                  <c:v>13682.301489319094</c:v>
                </c:pt>
                <c:pt idx="1">
                  <c:v>13635.096333555954</c:v>
                </c:pt>
                <c:pt idx="2">
                  <c:v>41273.556142155554</c:v>
                </c:pt>
                <c:pt idx="3">
                  <c:v>47833.669574640007</c:v>
                </c:pt>
                <c:pt idx="4">
                  <c:v>3058.508313586638</c:v>
                </c:pt>
                <c:pt idx="5">
                  <c:v>3168.3724842754264</c:v>
                </c:pt>
                <c:pt idx="6">
                  <c:v>537.16526473563465</c:v>
                </c:pt>
                <c:pt idx="7">
                  <c:v>543.14938104900023</c:v>
                </c:pt>
                <c:pt idx="8">
                  <c:v>11841.948094002501</c:v>
                </c:pt>
                <c:pt idx="9">
                  <c:v>12173.633442708859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Graf2!$H$3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II Trim</c:v>
                  </c:pt>
                  <c:pt idx="1">
                    <c:v>2023 III Trim</c:v>
                  </c:pt>
                  <c:pt idx="2">
                    <c:v>2023 II Trim</c:v>
                  </c:pt>
                  <c:pt idx="3">
                    <c:v>2023 III Trim</c:v>
                  </c:pt>
                  <c:pt idx="4">
                    <c:v>2023 II Trim</c:v>
                  </c:pt>
                  <c:pt idx="5">
                    <c:v>2023 III Trim</c:v>
                  </c:pt>
                  <c:pt idx="6">
                    <c:v>2023 II Trim</c:v>
                  </c:pt>
                  <c:pt idx="7">
                    <c:v>2023 III Trim</c:v>
                  </c:pt>
                  <c:pt idx="8">
                    <c:v>2023 II Trim</c:v>
                  </c:pt>
                  <c:pt idx="9">
                    <c:v>2023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Graf2!$H$4:$H$13</c:f>
              <c:numCache>
                <c:formatCode>#,##0</c:formatCode>
                <c:ptCount val="10"/>
                <c:pt idx="0">
                  <c:v>34586.761464014664</c:v>
                </c:pt>
                <c:pt idx="1">
                  <c:v>35833.400581079644</c:v>
                </c:pt>
                <c:pt idx="2">
                  <c:v>38359.166462088579</c:v>
                </c:pt>
                <c:pt idx="3">
                  <c:v>44868.285113696213</c:v>
                </c:pt>
                <c:pt idx="4">
                  <c:v>2552.3969748407212</c:v>
                </c:pt>
                <c:pt idx="5">
                  <c:v>2353.8795335533196</c:v>
                </c:pt>
                <c:pt idx="6">
                  <c:v>21535.471657441383</c:v>
                </c:pt>
                <c:pt idx="7">
                  <c:v>20109.22926001799</c:v>
                </c:pt>
                <c:pt idx="8">
                  <c:v>1453.6961780290085</c:v>
                </c:pt>
                <c:pt idx="9">
                  <c:v>1416.6520640536066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Graf2!$I$3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II Trim</c:v>
                  </c:pt>
                  <c:pt idx="1">
                    <c:v>2023 III Trim</c:v>
                  </c:pt>
                  <c:pt idx="2">
                    <c:v>2023 II Trim</c:v>
                  </c:pt>
                  <c:pt idx="3">
                    <c:v>2023 III Trim</c:v>
                  </c:pt>
                  <c:pt idx="4">
                    <c:v>2023 II Trim</c:v>
                  </c:pt>
                  <c:pt idx="5">
                    <c:v>2023 III Trim</c:v>
                  </c:pt>
                  <c:pt idx="6">
                    <c:v>2023 II Trim</c:v>
                  </c:pt>
                  <c:pt idx="7">
                    <c:v>2023 III Trim</c:v>
                  </c:pt>
                  <c:pt idx="8">
                    <c:v>2023 II Trim</c:v>
                  </c:pt>
                  <c:pt idx="9">
                    <c:v>2023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Graf2!$I$4:$I$13</c:f>
              <c:numCache>
                <c:formatCode>#,##0</c:formatCode>
                <c:ptCount val="10"/>
                <c:pt idx="0">
                  <c:v>36.089480000000002</c:v>
                </c:pt>
                <c:pt idx="1">
                  <c:v>36.19753</c:v>
                </c:pt>
                <c:pt idx="2">
                  <c:v>0</c:v>
                </c:pt>
                <c:pt idx="3">
                  <c:v>0</c:v>
                </c:pt>
                <c:pt idx="4">
                  <c:v>0.18044740000000001</c:v>
                </c:pt>
                <c:pt idx="5">
                  <c:v>0.18098765</c:v>
                </c:pt>
                <c:pt idx="6">
                  <c:v>0</c:v>
                </c:pt>
                <c:pt idx="7">
                  <c:v>0</c:v>
                </c:pt>
                <c:pt idx="8">
                  <c:v>124.54479548</c:v>
                </c:pt>
                <c:pt idx="9">
                  <c:v>124.91767603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Graf3!$E$3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Graf3!$E$4:$E$30</c:f>
              <c:numCache>
                <c:formatCode>#,##0</c:formatCode>
                <c:ptCount val="27"/>
                <c:pt idx="0">
                  <c:v>176.52531206788427</c:v>
                </c:pt>
                <c:pt idx="1">
                  <c:v>2191.0301080046074</c:v>
                </c:pt>
                <c:pt idx="2">
                  <c:v>-866.63371178806688</c:v>
                </c:pt>
                <c:pt idx="3">
                  <c:v>269.33151284727387</c:v>
                </c:pt>
                <c:pt idx="4">
                  <c:v>1397.8012309204523</c:v>
                </c:pt>
                <c:pt idx="5">
                  <c:v>1077.7616092691296</c:v>
                </c:pt>
                <c:pt idx="6">
                  <c:v>1052.8457078599185</c:v>
                </c:pt>
                <c:pt idx="7">
                  <c:v>-306.49933878493937</c:v>
                </c:pt>
                <c:pt idx="8">
                  <c:v>-21.105766217458495</c:v>
                </c:pt>
                <c:pt idx="9">
                  <c:v>2308.8147770346241</c:v>
                </c:pt>
                <c:pt idx="10">
                  <c:v>2677.3725529274357</c:v>
                </c:pt>
                <c:pt idx="11">
                  <c:v>4750.7268050025732</c:v>
                </c:pt>
                <c:pt idx="12">
                  <c:v>5043.50882221966</c:v>
                </c:pt>
                <c:pt idx="13">
                  <c:v>-8509.2019731918881</c:v>
                </c:pt>
                <c:pt idx="14">
                  <c:v>-11666.258342510955</c:v>
                </c:pt>
                <c:pt idx="15">
                  <c:v>-1230.7513831864662</c:v>
                </c:pt>
                <c:pt idx="16">
                  <c:v>-3304.2530057254917</c:v>
                </c:pt>
                <c:pt idx="17">
                  <c:v>-3361.380623625786</c:v>
                </c:pt>
                <c:pt idx="18">
                  <c:v>-1109.2534426712941</c:v>
                </c:pt>
                <c:pt idx="19">
                  <c:v>-639.18409048653621</c:v>
                </c:pt>
                <c:pt idx="20">
                  <c:v>1593.4996503697489</c:v>
                </c:pt>
                <c:pt idx="21">
                  <c:v>4476.2033051720218</c:v>
                </c:pt>
                <c:pt idx="22">
                  <c:v>2721.8490273726366</c:v>
                </c:pt>
                <c:pt idx="23">
                  <c:v>5005.3314451410761</c:v>
                </c:pt>
                <c:pt idx="24">
                  <c:v>-341.25621412630642</c:v>
                </c:pt>
                <c:pt idx="25">
                  <c:v>932.24835414050892</c:v>
                </c:pt>
                <c:pt idx="26">
                  <c:v>-1705.6643815518673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Graf3!$H$3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Graf3!$B$4:$C$30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Graf3!$H$4:$H$30</c:f>
              <c:numCache>
                <c:formatCode>#,##0</c:formatCode>
                <c:ptCount val="27"/>
                <c:pt idx="0">
                  <c:v>291.94038451205984</c:v>
                </c:pt>
                <c:pt idx="1">
                  <c:v>4434.3823581926972</c:v>
                </c:pt>
                <c:pt idx="2">
                  <c:v>335.81931113210112</c:v>
                </c:pt>
                <c:pt idx="3">
                  <c:v>1484.9538851463155</c:v>
                </c:pt>
                <c:pt idx="4">
                  <c:v>235.63176979907041</c:v>
                </c:pt>
                <c:pt idx="5">
                  <c:v>1504.6733954189488</c:v>
                </c:pt>
                <c:pt idx="6">
                  <c:v>1509.8571850344561</c:v>
                </c:pt>
                <c:pt idx="7">
                  <c:v>1625.8486430029188</c:v>
                </c:pt>
                <c:pt idx="8">
                  <c:v>828.07329788251252</c:v>
                </c:pt>
                <c:pt idx="9">
                  <c:v>2686.1644013944883</c:v>
                </c:pt>
                <c:pt idx="10">
                  <c:v>853.87481005584152</c:v>
                </c:pt>
                <c:pt idx="11">
                  <c:v>906.92959810042282</c:v>
                </c:pt>
                <c:pt idx="12">
                  <c:v>1503.3066029571457</c:v>
                </c:pt>
                <c:pt idx="13">
                  <c:v>5214.7391688139478</c:v>
                </c:pt>
                <c:pt idx="14">
                  <c:v>962.30681960447657</c:v>
                </c:pt>
                <c:pt idx="15">
                  <c:v>1438.4238284384369</c:v>
                </c:pt>
                <c:pt idx="16">
                  <c:v>1670.0105719874678</c:v>
                </c:pt>
                <c:pt idx="17">
                  <c:v>4160.7985491837135</c:v>
                </c:pt>
                <c:pt idx="18">
                  <c:v>8132.5483823506256</c:v>
                </c:pt>
                <c:pt idx="19">
                  <c:v>2294.7907120046298</c:v>
                </c:pt>
                <c:pt idx="20">
                  <c:v>3814.8677860933476</c:v>
                </c:pt>
                <c:pt idx="21">
                  <c:v>4344.793500492473</c:v>
                </c:pt>
                <c:pt idx="22">
                  <c:v>-170.50080907521368</c:v>
                </c:pt>
                <c:pt idx="23">
                  <c:v>765.42570382595159</c:v>
                </c:pt>
                <c:pt idx="24">
                  <c:v>-606.73991367230224</c:v>
                </c:pt>
                <c:pt idx="25">
                  <c:v>3431.6242942510607</c:v>
                </c:pt>
                <c:pt idx="26">
                  <c:v>1952.3235706860964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Graf3!$G$3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Graf3!$B$4:$C$30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Graf3!$G$4:$G$30</c:f>
              <c:numCache>
                <c:formatCode>#,##0</c:formatCode>
                <c:ptCount val="27"/>
                <c:pt idx="0">
                  <c:v>552.77390026871535</c:v>
                </c:pt>
                <c:pt idx="1">
                  <c:v>396.37288379896859</c:v>
                </c:pt>
                <c:pt idx="2">
                  <c:v>1034.7598978993879</c:v>
                </c:pt>
                <c:pt idx="3">
                  <c:v>-199.22727303589778</c:v>
                </c:pt>
                <c:pt idx="4">
                  <c:v>-83.559638581283394</c:v>
                </c:pt>
                <c:pt idx="5">
                  <c:v>1356.1236413166198</c:v>
                </c:pt>
                <c:pt idx="6">
                  <c:v>448.53068653335708</c:v>
                </c:pt>
                <c:pt idx="7">
                  <c:v>723.91901531891403</c:v>
                </c:pt>
                <c:pt idx="8">
                  <c:v>-393.54080234240223</c:v>
                </c:pt>
                <c:pt idx="9">
                  <c:v>1961.1721998889977</c:v>
                </c:pt>
                <c:pt idx="10">
                  <c:v>1582.2200218200317</c:v>
                </c:pt>
                <c:pt idx="11">
                  <c:v>808.03780517543112</c:v>
                </c:pt>
                <c:pt idx="12">
                  <c:v>2309.2691375685845</c:v>
                </c:pt>
                <c:pt idx="13">
                  <c:v>2437.8343258866535</c:v>
                </c:pt>
                <c:pt idx="14">
                  <c:v>874.22701227498942</c:v>
                </c:pt>
                <c:pt idx="15">
                  <c:v>-514.10265393518921</c:v>
                </c:pt>
                <c:pt idx="16">
                  <c:v>-20.371916520058136</c:v>
                </c:pt>
                <c:pt idx="17">
                  <c:v>260.76257243132954</c:v>
                </c:pt>
                <c:pt idx="18">
                  <c:v>2574.4506335144652</c:v>
                </c:pt>
                <c:pt idx="19">
                  <c:v>350.22325805362493</c:v>
                </c:pt>
                <c:pt idx="20">
                  <c:v>1140.6002018957502</c:v>
                </c:pt>
                <c:pt idx="21">
                  <c:v>984.30125375824946</c:v>
                </c:pt>
                <c:pt idx="22">
                  <c:v>-143.06936307806012</c:v>
                </c:pt>
                <c:pt idx="23">
                  <c:v>1125.9309310744529</c:v>
                </c:pt>
                <c:pt idx="24">
                  <c:v>447.1160270945843</c:v>
                </c:pt>
                <c:pt idx="25">
                  <c:v>227.24932168052624</c:v>
                </c:pt>
                <c:pt idx="26">
                  <c:v>1175.6581061439961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Graf3!$F$3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Graf3!$B$4:$C$30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Graf3!$F$4:$F$30</c:f>
              <c:numCache>
                <c:formatCode>#,##0</c:formatCode>
                <c:ptCount val="27"/>
                <c:pt idx="0">
                  <c:v>291.30903216705673</c:v>
                </c:pt>
                <c:pt idx="1">
                  <c:v>816.64804786660579</c:v>
                </c:pt>
                <c:pt idx="2">
                  <c:v>24.218314030107067</c:v>
                </c:pt>
                <c:pt idx="3">
                  <c:v>-72.585332685559536</c:v>
                </c:pt>
                <c:pt idx="4">
                  <c:v>-138.03461751345964</c:v>
                </c:pt>
                <c:pt idx="5">
                  <c:v>214.21485748351583</c:v>
                </c:pt>
                <c:pt idx="6">
                  <c:v>245.56256579569524</c:v>
                </c:pt>
                <c:pt idx="7">
                  <c:v>266.304281405354</c:v>
                </c:pt>
                <c:pt idx="8">
                  <c:v>266.29749790528894</c:v>
                </c:pt>
                <c:pt idx="9">
                  <c:v>72.612753176341627</c:v>
                </c:pt>
                <c:pt idx="10">
                  <c:v>145.28254026037794</c:v>
                </c:pt>
                <c:pt idx="11">
                  <c:v>-131.25061635138294</c:v>
                </c:pt>
                <c:pt idx="12">
                  <c:v>854.35214453014862</c:v>
                </c:pt>
                <c:pt idx="13">
                  <c:v>-146.45368906576078</c:v>
                </c:pt>
                <c:pt idx="14">
                  <c:v>21.26312046871314</c:v>
                </c:pt>
                <c:pt idx="15">
                  <c:v>253.28350287605801</c:v>
                </c:pt>
                <c:pt idx="16">
                  <c:v>261.36009841837472</c:v>
                </c:pt>
                <c:pt idx="17">
                  <c:v>329.18898008742008</c:v>
                </c:pt>
                <c:pt idx="18">
                  <c:v>671.20758464420555</c:v>
                </c:pt>
                <c:pt idx="19">
                  <c:v>-10.438924267414222</c:v>
                </c:pt>
                <c:pt idx="20">
                  <c:v>-89.461866059144214</c:v>
                </c:pt>
                <c:pt idx="21">
                  <c:v>-380.57916253499621</c:v>
                </c:pt>
                <c:pt idx="22">
                  <c:v>-124.10801278788804</c:v>
                </c:pt>
                <c:pt idx="23">
                  <c:v>208.07935018862628</c:v>
                </c:pt>
                <c:pt idx="24">
                  <c:v>-84.036752004066898</c:v>
                </c:pt>
                <c:pt idx="25">
                  <c:v>549.81365202162328</c:v>
                </c:pt>
                <c:pt idx="26">
                  <c:v>-549.69187565447305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Graf3!$D$3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Graf3!$B$4:$C$30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Graf3!$D$4:$D$30</c:f>
              <c:numCache>
                <c:formatCode>#,##0</c:formatCode>
                <c:ptCount val="27"/>
                <c:pt idx="0">
                  <c:v>500.03123538415116</c:v>
                </c:pt>
                <c:pt idx="1">
                  <c:v>657.32006535955531</c:v>
                </c:pt>
                <c:pt idx="2">
                  <c:v>-1500.2591772304236</c:v>
                </c:pt>
                <c:pt idx="3">
                  <c:v>-26.61377184716482</c:v>
                </c:pt>
                <c:pt idx="4">
                  <c:v>-252.81994876878343</c:v>
                </c:pt>
                <c:pt idx="5">
                  <c:v>872.220251690174</c:v>
                </c:pt>
                <c:pt idx="6">
                  <c:v>-495.87014769038166</c:v>
                </c:pt>
                <c:pt idx="7">
                  <c:v>-1185.7815592555735</c:v>
                </c:pt>
                <c:pt idx="8">
                  <c:v>2429.8265766295808</c:v>
                </c:pt>
                <c:pt idx="9">
                  <c:v>-1071.3662973158523</c:v>
                </c:pt>
                <c:pt idx="10">
                  <c:v>142.17156911579895</c:v>
                </c:pt>
                <c:pt idx="11">
                  <c:v>-1619.0173050562535</c:v>
                </c:pt>
                <c:pt idx="12">
                  <c:v>-3766.184339194564</c:v>
                </c:pt>
                <c:pt idx="13">
                  <c:v>11929.006605967665</c:v>
                </c:pt>
                <c:pt idx="14">
                  <c:v>1729.2335012418584</c:v>
                </c:pt>
                <c:pt idx="15">
                  <c:v>-2759.2083561562372</c:v>
                </c:pt>
                <c:pt idx="16">
                  <c:v>1455.2168776980282</c:v>
                </c:pt>
                <c:pt idx="17">
                  <c:v>9354.2919722533697</c:v>
                </c:pt>
                <c:pt idx="18">
                  <c:v>7500.376486192712</c:v>
                </c:pt>
                <c:pt idx="19">
                  <c:v>3508.9688123133678</c:v>
                </c:pt>
                <c:pt idx="20">
                  <c:v>-16162.137240283764</c:v>
                </c:pt>
                <c:pt idx="21">
                  <c:v>18652.617970152485</c:v>
                </c:pt>
                <c:pt idx="22">
                  <c:v>-6677.1987281755046</c:v>
                </c:pt>
                <c:pt idx="23">
                  <c:v>-298.342569401503</c:v>
                </c:pt>
                <c:pt idx="24">
                  <c:v>2650.3988253084763</c:v>
                </c:pt>
                <c:pt idx="25">
                  <c:v>2195.2254769495225</c:v>
                </c:pt>
                <c:pt idx="26">
                  <c:v>5699.7867274757327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Graf3!$I$3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Graf3!$I$4:$I$30</c:f>
              <c:numCache>
                <c:formatCode>#,##0</c:formatCode>
                <c:ptCount val="27"/>
                <c:pt idx="0">
                  <c:v>1812.5798643998673</c:v>
                </c:pt>
                <c:pt idx="1">
                  <c:v>8495.7534632224342</c:v>
                </c:pt>
                <c:pt idx="2">
                  <c:v>-972.09536595689451</c:v>
                </c:pt>
                <c:pt idx="3">
                  <c:v>1455.8590204249672</c:v>
                </c:pt>
                <c:pt idx="4">
                  <c:v>1159.0187958559964</c:v>
                </c:pt>
                <c:pt idx="5">
                  <c:v>5024.9937551783878</c:v>
                </c:pt>
                <c:pt idx="6">
                  <c:v>2760.9259975330451</c:v>
                </c:pt>
                <c:pt idx="7">
                  <c:v>1123.7910416866739</c:v>
                </c:pt>
                <c:pt idx="8">
                  <c:v>3109.5508038575217</c:v>
                </c:pt>
                <c:pt idx="9">
                  <c:v>5957.3978341785987</c:v>
                </c:pt>
                <c:pt idx="10">
                  <c:v>5400.9214941794853</c:v>
                </c:pt>
                <c:pt idx="11">
                  <c:v>4715.4262868707901</c:v>
                </c:pt>
                <c:pt idx="12">
                  <c:v>5944.2523680809745</c:v>
                </c:pt>
                <c:pt idx="13">
                  <c:v>10925.924438410617</c:v>
                </c:pt>
                <c:pt idx="14">
                  <c:v>-8079.2278889209174</c:v>
                </c:pt>
                <c:pt idx="15">
                  <c:v>-2812.3550619633975</c:v>
                </c:pt>
                <c:pt idx="16">
                  <c:v>61.962625858320735</c:v>
                </c:pt>
                <c:pt idx="17">
                  <c:v>10743.661450330046</c:v>
                </c:pt>
                <c:pt idx="18">
                  <c:v>17769.329644030717</c:v>
                </c:pt>
                <c:pt idx="19">
                  <c:v>5504.3597676176723</c:v>
                </c:pt>
                <c:pt idx="20">
                  <c:v>-9702.6314679840616</c:v>
                </c:pt>
                <c:pt idx="21">
                  <c:v>28077.336867040234</c:v>
                </c:pt>
                <c:pt idx="22">
                  <c:v>-4393.0278857440298</c:v>
                </c:pt>
                <c:pt idx="23">
                  <c:v>6806.4248608286034</c:v>
                </c:pt>
                <c:pt idx="24">
                  <c:v>2065.4819724516778</c:v>
                </c:pt>
                <c:pt idx="25">
                  <c:v>7336.161099418754</c:v>
                </c:pt>
                <c:pt idx="26">
                  <c:v>6572.4121469477523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254805996472661"/>
          <c:h val="0.36530683250567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45164951898751E-2"/>
          <c:y val="2.1288842485760389E-2"/>
          <c:w val="0.89752035411777664"/>
          <c:h val="0.84177954030993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Graf4!$E$3</c:f>
              <c:strCache>
                <c:ptCount val="1"/>
                <c:pt idx="0">
                  <c:v>Resto renta fija en mercado local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Graf4!$E$4:$E$30</c:f>
              <c:numCache>
                <c:formatCode>#,##0</c:formatCode>
                <c:ptCount val="27"/>
                <c:pt idx="0">
                  <c:v>30330.514167330468</c:v>
                </c:pt>
                <c:pt idx="1">
                  <c:v>33529.323902917684</c:v>
                </c:pt>
                <c:pt idx="2">
                  <c:v>33855.968998586875</c:v>
                </c:pt>
                <c:pt idx="3">
                  <c:v>35421.74159641876</c:v>
                </c:pt>
                <c:pt idx="4">
                  <c:v>34569.051781009752</c:v>
                </c:pt>
                <c:pt idx="5">
                  <c:v>36206.413956427961</c:v>
                </c:pt>
                <c:pt idx="6">
                  <c:v>37870.142548902782</c:v>
                </c:pt>
                <c:pt idx="7">
                  <c:v>39630.094934421853</c:v>
                </c:pt>
                <c:pt idx="8">
                  <c:v>40499.796765401385</c:v>
                </c:pt>
                <c:pt idx="9">
                  <c:v>43117.549867230271</c:v>
                </c:pt>
                <c:pt idx="10">
                  <c:v>43391.715643952972</c:v>
                </c:pt>
                <c:pt idx="11">
                  <c:v>44466.716735402879</c:v>
                </c:pt>
                <c:pt idx="12">
                  <c:v>43704.947324099041</c:v>
                </c:pt>
                <c:pt idx="13">
                  <c:v>47318.233384413972</c:v>
                </c:pt>
                <c:pt idx="14">
                  <c:v>49201.91065780248</c:v>
                </c:pt>
                <c:pt idx="15">
                  <c:v>49255.301493368868</c:v>
                </c:pt>
                <c:pt idx="16">
                  <c:v>48144.165551124621</c:v>
                </c:pt>
                <c:pt idx="17">
                  <c:v>50010.57503631345</c:v>
                </c:pt>
                <c:pt idx="18">
                  <c:v>51248.983461886251</c:v>
                </c:pt>
                <c:pt idx="19">
                  <c:v>53165.078770643639</c:v>
                </c:pt>
                <c:pt idx="20">
                  <c:v>52708.63126932762</c:v>
                </c:pt>
                <c:pt idx="21">
                  <c:v>58187.091966924716</c:v>
                </c:pt>
                <c:pt idx="22">
                  <c:v>59120.993317020031</c:v>
                </c:pt>
                <c:pt idx="23">
                  <c:v>59991.129361108047</c:v>
                </c:pt>
                <c:pt idx="24">
                  <c:v>59895.63915932575</c:v>
                </c:pt>
                <c:pt idx="25">
                  <c:v>61076.323236280528</c:v>
                </c:pt>
                <c:pt idx="26">
                  <c:v>58864.894788018806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E-49A2-8A6E-F27C3B22B65C}"/>
            </c:ext>
          </c:extLst>
        </c:ser>
        <c:ser>
          <c:idx val="1"/>
          <c:order val="1"/>
          <c:tx>
            <c:strRef>
              <c:f>Graf4!$D$3</c:f>
              <c:strCache>
                <c:ptCount val="1"/>
                <c:pt idx="0">
                  <c:v>Renta fija ESG en mercado local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Graf4!$D$4:$D$30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1609.7816477393947</c:v>
                </c:pt>
                <c:pt idx="16">
                  <c:v>1619.5151574873382</c:v>
                </c:pt>
                <c:pt idx="17">
                  <c:v>1609.6738298682667</c:v>
                </c:pt>
                <c:pt idx="18">
                  <c:v>3156.5635293191581</c:v>
                </c:pt>
                <c:pt idx="19">
                  <c:v>4194.0673417407625</c:v>
                </c:pt>
                <c:pt idx="20">
                  <c:v>4237.0997130718988</c:v>
                </c:pt>
                <c:pt idx="21">
                  <c:v>4193.5919383750352</c:v>
                </c:pt>
                <c:pt idx="22">
                  <c:v>4237.5805959311056</c:v>
                </c:pt>
                <c:pt idx="23">
                  <c:v>5205.2513903905192</c:v>
                </c:pt>
                <c:pt idx="24">
                  <c:v>5265.2948017743329</c:v>
                </c:pt>
                <c:pt idx="25">
                  <c:v>7893.1251629274466</c:v>
                </c:pt>
                <c:pt idx="26">
                  <c:v>9782.3246693624969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E-49A2-8A6E-F27C3B22B65C}"/>
            </c:ext>
          </c:extLst>
        </c:ser>
        <c:ser>
          <c:idx val="2"/>
          <c:order val="2"/>
          <c:tx>
            <c:strRef>
              <c:f>Graf4!$G$3</c:f>
              <c:strCache>
                <c:ptCount val="1"/>
                <c:pt idx="0">
                  <c:v>Resto renta fija en mercado externo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Graf4!$B$4:$C$30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Graf4!$G$4:$G$30</c:f>
              <c:numCache>
                <c:formatCode>#,##0</c:formatCode>
                <c:ptCount val="27"/>
                <c:pt idx="0">
                  <c:v>6066.4015394684502</c:v>
                </c:pt>
                <c:pt idx="1">
                  <c:v>7613.3910298426499</c:v>
                </c:pt>
                <c:pt idx="2">
                  <c:v>7422.0329668636696</c:v>
                </c:pt>
                <c:pt idx="3">
                  <c:v>7249.0722805559399</c:v>
                </c:pt>
                <c:pt idx="4">
                  <c:v>8458.1163616818994</c:v>
                </c:pt>
                <c:pt idx="5">
                  <c:v>8789.8002388036293</c:v>
                </c:pt>
                <c:pt idx="6">
                  <c:v>9000.1436211053096</c:v>
                </c:pt>
                <c:pt idx="7">
                  <c:v>9398.2953946467205</c:v>
                </c:pt>
                <c:pt idx="8">
                  <c:v>9099.0344917503407</c:v>
                </c:pt>
                <c:pt idx="9">
                  <c:v>8492.1446682295391</c:v>
                </c:pt>
                <c:pt idx="10">
                  <c:v>8908.4006036446699</c:v>
                </c:pt>
                <c:pt idx="11">
                  <c:v>9252.4215690135497</c:v>
                </c:pt>
                <c:pt idx="12">
                  <c:v>9909.4140537090807</c:v>
                </c:pt>
                <c:pt idx="13">
                  <c:v>11307.9391874055</c:v>
                </c:pt>
                <c:pt idx="14">
                  <c:v>10198.099727671903</c:v>
                </c:pt>
                <c:pt idx="15">
                  <c:v>9454.3496125826896</c:v>
                </c:pt>
                <c:pt idx="16">
                  <c:v>9497.793714742078</c:v>
                </c:pt>
                <c:pt idx="17">
                  <c:v>9835.5284329345523</c:v>
                </c:pt>
                <c:pt idx="18">
                  <c:v>11207.0555030818</c:v>
                </c:pt>
                <c:pt idx="19">
                  <c:v>11762.026538589798</c:v>
                </c:pt>
                <c:pt idx="20">
                  <c:v>10762.024962906602</c:v>
                </c:pt>
                <c:pt idx="21">
                  <c:v>12197.556715418494</c:v>
                </c:pt>
                <c:pt idx="22">
                  <c:v>12433.365971168801</c:v>
                </c:pt>
                <c:pt idx="23">
                  <c:v>11172.801595894503</c:v>
                </c:pt>
                <c:pt idx="24">
                  <c:v>12162.114895601302</c:v>
                </c:pt>
                <c:pt idx="25">
                  <c:v>12382.7055342612</c:v>
                </c:pt>
                <c:pt idx="26">
                  <c:v>13626.815445910004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DE-49A2-8A6E-F27C3B22B65C}"/>
            </c:ext>
          </c:extLst>
        </c:ser>
        <c:ser>
          <c:idx val="3"/>
          <c:order val="3"/>
          <c:tx>
            <c:strRef>
              <c:f>Graf4!$F$3</c:f>
              <c:strCache>
                <c:ptCount val="1"/>
                <c:pt idx="0">
                  <c:v>Renta fija ESG en mercado externo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Graf4!$F$4:$F$30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967.09668557422299</c:v>
                </c:pt>
                <c:pt idx="10">
                  <c:v>1726.62267339461</c:v>
                </c:pt>
                <c:pt idx="11">
                  <c:v>1797.29839067638</c:v>
                </c:pt>
                <c:pt idx="12">
                  <c:v>5258.1621928230397</c:v>
                </c:pt>
                <c:pt idx="13">
                  <c:v>5146.3887944259004</c:v>
                </c:pt>
                <c:pt idx="14">
                  <c:v>5036.2899630697002</c:v>
                </c:pt>
                <c:pt idx="15">
                  <c:v>4691.3485655845097</c:v>
                </c:pt>
                <c:pt idx="16">
                  <c:v>7771.2100070340302</c:v>
                </c:pt>
                <c:pt idx="17">
                  <c:v>10276.365033022179</c:v>
                </c:pt>
                <c:pt idx="18">
                  <c:v>16498.89956697548</c:v>
                </c:pt>
                <c:pt idx="19">
                  <c:v>17366.898829281341</c:v>
                </c:pt>
                <c:pt idx="20">
                  <c:v>20699.487730491503</c:v>
                </c:pt>
                <c:pt idx="21">
                  <c:v>23874.104256882292</c:v>
                </c:pt>
                <c:pt idx="22">
                  <c:v>24594.43931958999</c:v>
                </c:pt>
                <c:pt idx="23">
                  <c:v>22439.25649513516</c:v>
                </c:pt>
                <c:pt idx="24">
                  <c:v>18786.728915106407</c:v>
                </c:pt>
                <c:pt idx="25">
                  <c:v>19148.746381352139</c:v>
                </c:pt>
                <c:pt idx="26">
                  <c:v>24274.143733063283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DE-49A2-8A6E-F27C3B22B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13646496"/>
        <c:axId val="1872519728"/>
      </c:barChart>
      <c:lineChart>
        <c:grouping val="standard"/>
        <c:varyColors val="0"/>
        <c:ser>
          <c:idx val="4"/>
          <c:order val="4"/>
          <c:tx>
            <c:strRef>
              <c:f>Graf4!$H$3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Graf4!$B$4:$C$30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Graf4!$H$4:$H$30</c:f>
              <c:numCache>
                <c:formatCode>#,##0</c:formatCode>
                <c:ptCount val="27"/>
                <c:pt idx="0">
                  <c:v>36396.915706798914</c:v>
                </c:pt>
                <c:pt idx="1">
                  <c:v>41142.714932760333</c:v>
                </c:pt>
                <c:pt idx="2">
                  <c:v>41278.001965450545</c:v>
                </c:pt>
                <c:pt idx="3">
                  <c:v>42670.813876974702</c:v>
                </c:pt>
                <c:pt idx="4">
                  <c:v>43027.168142691648</c:v>
                </c:pt>
                <c:pt idx="5">
                  <c:v>44996.214195231587</c:v>
                </c:pt>
                <c:pt idx="6">
                  <c:v>46870.28617000809</c:v>
                </c:pt>
                <c:pt idx="7">
                  <c:v>49028.39032906857</c:v>
                </c:pt>
                <c:pt idx="8">
                  <c:v>49598.831257151724</c:v>
                </c:pt>
                <c:pt idx="9">
                  <c:v>52576.791221034029</c:v>
                </c:pt>
                <c:pt idx="10">
                  <c:v>54026.738920992255</c:v>
                </c:pt>
                <c:pt idx="11">
                  <c:v>55516.436695092809</c:v>
                </c:pt>
                <c:pt idx="12">
                  <c:v>58872.523570631158</c:v>
                </c:pt>
                <c:pt idx="13">
                  <c:v>63772.561366245369</c:v>
                </c:pt>
                <c:pt idx="14">
                  <c:v>64436.300348544086</c:v>
                </c:pt>
                <c:pt idx="15">
                  <c:v>65010.781319275455</c:v>
                </c:pt>
                <c:pt idx="16">
                  <c:v>67032.684430388064</c:v>
                </c:pt>
                <c:pt idx="17">
                  <c:v>71732.14233213845</c:v>
                </c:pt>
                <c:pt idx="18">
                  <c:v>82111.502061262698</c:v>
                </c:pt>
                <c:pt idx="19">
                  <c:v>86488.07148025553</c:v>
                </c:pt>
                <c:pt idx="20">
                  <c:v>88407.243675797625</c:v>
                </c:pt>
                <c:pt idx="21">
                  <c:v>98452.344877600539</c:v>
                </c:pt>
                <c:pt idx="22">
                  <c:v>100386.37920370992</c:v>
                </c:pt>
                <c:pt idx="23">
                  <c:v>98808.438842528238</c:v>
                </c:pt>
                <c:pt idx="24">
                  <c:v>96109.777771807785</c:v>
                </c:pt>
                <c:pt idx="25">
                  <c:v>100500.90031482132</c:v>
                </c:pt>
                <c:pt idx="26">
                  <c:v>106548.17863635458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DE-49A2-8A6E-F27C3B22B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646496"/>
        <c:axId val="1872519728"/>
      </c:lineChart>
      <c:catAx>
        <c:axId val="191364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72519728"/>
        <c:crosses val="autoZero"/>
        <c:auto val="1"/>
        <c:lblAlgn val="ctr"/>
        <c:lblOffset val="100"/>
        <c:noMultiLvlLbl val="0"/>
      </c:catAx>
      <c:valAx>
        <c:axId val="18725197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364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22265966754157"/>
          <c:y val="7.0022601341498986E-2"/>
          <c:w val="0.49966563425876659"/>
          <c:h val="0.23304408015750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303416956941916E-2"/>
          <c:y val="2.7510335214853167E-2"/>
          <c:w val="0.91541234886208289"/>
          <c:h val="0.870544729566751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1-42D2-B60C-5771E077B8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1-42D2-B60C-5771E077B8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21-42D2-B60C-5771E077B8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21-42D2-B60C-5771E077B82F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21-42D2-B60C-5771E077B8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21-42D2-B60C-5771E077B8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21-42D2-B60C-5771E077B82F}"/>
              </c:ext>
            </c:extLst>
          </c:dPt>
          <c:dLbls>
            <c:dLbl>
              <c:idx val="0"/>
              <c:layout>
                <c:manualLayout>
                  <c:x val="4.3260047573720289E-2"/>
                  <c:y val="-7.863151095143537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Mercado externo</a:t>
                    </a:r>
                  </a:p>
                  <a:p>
                    <a:pPr>
                      <a:defRPr sz="1000">
                        <a:solidFill>
                          <a:schemeClr val="bg1"/>
                        </a:solidFill>
                      </a:defRPr>
                    </a:pPr>
                    <a:r>
                      <a:rPr lang="en-US"/>
                      <a:t>5,255</a:t>
                    </a:r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08077325366725"/>
                      <c:h val="0.196965418509784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0E21-42D2-B60C-5771E077B82F}"/>
                </c:ext>
              </c:extLst>
            </c:dLbl>
            <c:dLbl>
              <c:idx val="1"/>
              <c:layout>
                <c:manualLayout>
                  <c:x val="8.661399303775294E-2"/>
                  <c:y val="7.238217658161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1-42D2-B60C-5771E077B82F}"/>
                </c:ext>
              </c:extLst>
            </c:dLbl>
            <c:dLbl>
              <c:idx val="5"/>
              <c:layout>
                <c:manualLayout>
                  <c:x val="7.7907006943903456E-2"/>
                  <c:y val="-7.540132778605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21-42D2-B60C-5771E077B82F}"/>
                </c:ext>
              </c:extLst>
            </c:dLbl>
            <c:dLbl>
              <c:idx val="6"/>
              <c:layout>
                <c:manualLayout>
                  <c:x val="-0.19446625406081133"/>
                  <c:y val="-2.0282455223805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  <a:r>
                      <a:rPr lang="en-US" baseline="0"/>
                      <a:t> </a:t>
                    </a:r>
                    <a:fld id="{82820369-FDD7-4627-9560-90EDEA5FD64F}" type="VALUE">
                      <a:rPr lang="en-US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E21-42D2-B60C-5771E077B82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E21-42D2-B60C-5771E077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Graf5!$C$5:$C$10</c:f>
              <c:strCache>
                <c:ptCount val="6"/>
                <c:pt idx="0">
                  <c:v>Mercado Externo</c:v>
                </c:pt>
                <c:pt idx="1">
                  <c:v>Bancos</c:v>
                </c:pt>
                <c:pt idx="2">
                  <c:v>Otros intermediarios financieros</c:v>
                </c:pt>
                <c:pt idx="3">
                  <c:v>Empresas no financieras</c:v>
                </c:pt>
                <c:pt idx="4">
                  <c:v>Gobierno general</c:v>
                </c:pt>
                <c:pt idx="5">
                  <c:v>Resto sectores</c:v>
                </c:pt>
              </c:strCache>
            </c:strRef>
          </c:cat>
          <c:val>
            <c:numRef>
              <c:f>Graf5!$D$5:$D$10</c:f>
              <c:numCache>
                <c:formatCode>#,##0</c:formatCode>
                <c:ptCount val="6"/>
                <c:pt idx="0">
                  <c:v>5254.7709597602161</c:v>
                </c:pt>
                <c:pt idx="1">
                  <c:v>5783.3449362442752</c:v>
                </c:pt>
                <c:pt idx="2">
                  <c:v>1476.4991091542684</c:v>
                </c:pt>
                <c:pt idx="3">
                  <c:v>1191.1838320187842</c:v>
                </c:pt>
                <c:pt idx="4">
                  <c:v>4278.9215559398217</c:v>
                </c:pt>
                <c:pt idx="5">
                  <c:v>3.1325059189362801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E21-42D2-B60C-5771E077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9384260351453E-2"/>
          <c:y val="0.85197828850099366"/>
          <c:w val="0.88337079010431729"/>
          <c:h val="0.14802171149900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16178.273048213974</c:v>
                </c:pt>
                <c:pt idx="1">
                  <c:v>43157.44805097326</c:v>
                </c:pt>
                <c:pt idx="2">
                  <c:v>20393.487193788707</c:v>
                </c:pt>
                <c:pt idx="3">
                  <c:v>121932.524130889</c:v>
                </c:pt>
                <c:pt idx="4">
                  <c:v>4924.0354690819804</c:v>
                </c:pt>
                <c:pt idx="5">
                  <c:v>18793.880493897701</c:v>
                </c:pt>
                <c:pt idx="6">
                  <c:v>131312.8873058281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6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4276590666"/>
                  <c:y val="0.25250073925684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08025810115"/>
                      <c:h val="0.20379149025633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 Extranjero - Mercado local</c:v>
                </c:pt>
                <c:pt idx="8">
                  <c:v>Inversionista extranjero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1.2677350117175021</c:v>
                </c:pt>
                <c:pt idx="1">
                  <c:v>16.485858089946383</c:v>
                </c:pt>
                <c:pt idx="2">
                  <c:v>13.900030086072576</c:v>
                </c:pt>
                <c:pt idx="3">
                  <c:v>0.49893503134929484</c:v>
                </c:pt>
                <c:pt idx="4">
                  <c:v>23.428504207786514</c:v>
                </c:pt>
                <c:pt idx="5">
                  <c:v>7.3563661505127342</c:v>
                </c:pt>
                <c:pt idx="6">
                  <c:v>5.3119409997264357</c:v>
                </c:pt>
                <c:pt idx="7">
                  <c:v>2.3029108255724466</c:v>
                </c:pt>
                <c:pt idx="8">
                  <c:v>29.447719597316112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314960629921"/>
          <c:y val="2.5428331875182269E-2"/>
          <c:w val="0.78168525809273837"/>
          <c:h val="0.8130136337124526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Graf8!$F$3</c:f>
              <c:strCache>
                <c:ptCount val="1"/>
                <c:pt idx="0">
                  <c:v>Diferencia Mercado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Graf8!$F$4:$F$14</c:f>
              <c:numCache>
                <c:formatCode>#,##0</c:formatCode>
                <c:ptCount val="11"/>
                <c:pt idx="0">
                  <c:v>-4.3133927879680414</c:v>
                </c:pt>
                <c:pt idx="1">
                  <c:v>-11.94309239872382</c:v>
                </c:pt>
                <c:pt idx="2">
                  <c:v>-6.513137243950041</c:v>
                </c:pt>
                <c:pt idx="3">
                  <c:v>-40.025771436230571</c:v>
                </c:pt>
                <c:pt idx="4">
                  <c:v>-65.351394845070899</c:v>
                </c:pt>
                <c:pt idx="5">
                  <c:v>-27.676278546336107</c:v>
                </c:pt>
                <c:pt idx="6">
                  <c:v>-33.658260905460338</c:v>
                </c:pt>
                <c:pt idx="7">
                  <c:v>39.605102293004165</c:v>
                </c:pt>
                <c:pt idx="8">
                  <c:v>83.814743632436148</c:v>
                </c:pt>
                <c:pt idx="9">
                  <c:v>129.87789779910236</c:v>
                </c:pt>
                <c:pt idx="10">
                  <c:v>107.12796475362848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976160"/>
        <c:axId val="1308031592"/>
      </c:barChart>
      <c:lineChart>
        <c:grouping val="standard"/>
        <c:varyColors val="0"/>
        <c:ser>
          <c:idx val="0"/>
          <c:order val="0"/>
          <c:tx>
            <c:strRef>
              <c:f>Graf8!$D$3</c:f>
              <c:strCache>
                <c:ptCount val="1"/>
                <c:pt idx="0">
                  <c:v>Stock de títulos deuda revisada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Graf8!$D$4:$D$14</c:f>
              <c:numCache>
                <c:formatCode>#,##0</c:formatCode>
                <c:ptCount val="11"/>
                <c:pt idx="0">
                  <c:v>67094.760940507593</c:v>
                </c:pt>
                <c:pt idx="1">
                  <c:v>67880.927941493632</c:v>
                </c:pt>
                <c:pt idx="2">
                  <c:v>64798.957363020287</c:v>
                </c:pt>
                <c:pt idx="3">
                  <c:v>58077.352302782463</c:v>
                </c:pt>
                <c:pt idx="4">
                  <c:v>62999.055602671324</c:v>
                </c:pt>
                <c:pt idx="5">
                  <c:v>66694.531882386713</c:v>
                </c:pt>
                <c:pt idx="6">
                  <c:v>83358.979871194431</c:v>
                </c:pt>
                <c:pt idx="7">
                  <c:v>90777.642607723552</c:v>
                </c:pt>
                <c:pt idx="8">
                  <c:v>89624.835520106339</c:v>
                </c:pt>
                <c:pt idx="9">
                  <c:v>104166.64420257896</c:v>
                </c:pt>
                <c:pt idx="10">
                  <c:v>107059.02011862252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0FE-BB91-87768B5DE779}"/>
            </c:ext>
          </c:extLst>
        </c:ser>
        <c:ser>
          <c:idx val="1"/>
          <c:order val="1"/>
          <c:tx>
            <c:strRef>
              <c:f>Graf8!$E$3</c:f>
              <c:strCache>
                <c:ptCount val="1"/>
                <c:pt idx="0">
                  <c:v>Stock de títulos deuda anterior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Graf8!$E$4:$E$14</c:f>
              <c:numCache>
                <c:formatCode>#,##0</c:formatCode>
                <c:ptCount val="11"/>
                <c:pt idx="0">
                  <c:v>67099.074333295561</c:v>
                </c:pt>
                <c:pt idx="1">
                  <c:v>67892.871033892356</c:v>
                </c:pt>
                <c:pt idx="2">
                  <c:v>64805.470500264237</c:v>
                </c:pt>
                <c:pt idx="3">
                  <c:v>58117.378074218694</c:v>
                </c:pt>
                <c:pt idx="4">
                  <c:v>63064.406997516395</c:v>
                </c:pt>
                <c:pt idx="5">
                  <c:v>66722.208160933049</c:v>
                </c:pt>
                <c:pt idx="6">
                  <c:v>83392.638132099892</c:v>
                </c:pt>
                <c:pt idx="7">
                  <c:v>90738.037505430548</c:v>
                </c:pt>
                <c:pt idx="8">
                  <c:v>89541.020776473903</c:v>
                </c:pt>
                <c:pt idx="9">
                  <c:v>104036.76630477986</c:v>
                </c:pt>
                <c:pt idx="10">
                  <c:v>106951.89215386889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022080"/>
        <c:axId val="1308020112"/>
      </c:lineChart>
      <c:catAx>
        <c:axId val="13080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0112"/>
        <c:crosses val="autoZero"/>
        <c:auto val="1"/>
        <c:lblAlgn val="ctr"/>
        <c:lblOffset val="100"/>
        <c:noMultiLvlLbl val="0"/>
      </c:catAx>
      <c:valAx>
        <c:axId val="13080201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2080"/>
        <c:crosses val="autoZero"/>
        <c:crossBetween val="between"/>
      </c:valAx>
      <c:valAx>
        <c:axId val="1308031592"/>
        <c:scaling>
          <c:orientation val="minMax"/>
          <c:max val="1000"/>
          <c:min val="-1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7976160"/>
        <c:crosses val="max"/>
        <c:crossBetween val="between"/>
      </c:valAx>
      <c:catAx>
        <c:axId val="130797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03159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1111111111112"/>
          <c:y val="0.6116892680081657"/>
          <c:w val="0.55277777777777781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65615</xdr:rowOff>
    </xdr:from>
    <xdr:to>
      <xdr:col>14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65615</xdr:rowOff>
    </xdr:from>
    <xdr:to>
      <xdr:col>16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65615</xdr:rowOff>
    </xdr:from>
    <xdr:to>
      <xdr:col>16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698501</xdr:colOff>
      <xdr:row>5</xdr:row>
      <xdr:rowOff>52917</xdr:rowOff>
    </xdr:from>
    <xdr:to>
      <xdr:col>15</xdr:col>
      <xdr:colOff>720911</xdr:colOff>
      <xdr:row>22</xdr:row>
      <xdr:rowOff>91016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29E502-55C8-439F-B035-18966BDE8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642936</xdr:colOff>
      <xdr:row>5</xdr:row>
      <xdr:rowOff>13228</xdr:rowOff>
    </xdr:from>
    <xdr:to>
      <xdr:col>13</xdr:col>
      <xdr:colOff>52917</xdr:colOff>
      <xdr:row>20</xdr:row>
      <xdr:rowOff>148167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7562CF-EC3F-464B-AA83-0758564B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5</xdr:row>
      <xdr:rowOff>119062</xdr:rowOff>
    </xdr:from>
    <xdr:to>
      <xdr:col>14</xdr:col>
      <xdr:colOff>14287</xdr:colOff>
      <xdr:row>20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1D2F1-BC08-467D-B4F6-4CC7E2CE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M\050_DCNI\02_CNSI\02_METODOLOG&#205;A\01_DIFUSION\Recuadros\Proyectos_de_recuadros\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central.cl/web/banco-central/estadisticas-en-excel-mvr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web/banco-central/estadisticas-en-excel-mvr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J79"/>
  <sheetViews>
    <sheetView tabSelected="1" zoomScale="90" zoomScaleNormal="90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5.42578125" style="1" customWidth="1"/>
    <col min="5" max="5" width="11.42578125" style="1"/>
    <col min="6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F2" s="8"/>
      <c r="G2" s="8"/>
    </row>
    <row r="3" spans="2:10" ht="45" x14ac:dyDescent="0.25">
      <c r="B3" s="7" t="s">
        <v>6</v>
      </c>
      <c r="C3" s="7" t="s">
        <v>7</v>
      </c>
      <c r="D3" s="7" t="s">
        <v>56</v>
      </c>
      <c r="E3" s="7" t="s">
        <v>57</v>
      </c>
      <c r="F3" s="7" t="s">
        <v>9</v>
      </c>
      <c r="G3" s="7" t="s">
        <v>10</v>
      </c>
      <c r="J3" s="20" t="s">
        <v>28</v>
      </c>
    </row>
    <row r="4" spans="2:10" x14ac:dyDescent="0.25">
      <c r="B4" s="9">
        <v>2017</v>
      </c>
      <c r="C4" s="10" t="s">
        <v>0</v>
      </c>
      <c r="D4" s="15">
        <v>47319.336153467098</v>
      </c>
      <c r="E4" s="15">
        <v>94987.589513687621</v>
      </c>
      <c r="F4" s="15">
        <v>39699.531911931655</v>
      </c>
      <c r="G4" s="15">
        <v>182006.45757908636</v>
      </c>
      <c r="J4" s="13" t="s">
        <v>11</v>
      </c>
    </row>
    <row r="5" spans="2:10" x14ac:dyDescent="0.25">
      <c r="B5" s="9"/>
      <c r="C5" s="10" t="s">
        <v>1</v>
      </c>
      <c r="D5" s="15">
        <v>50257.390655387462</v>
      </c>
      <c r="E5" s="15">
        <v>99244.144777428126</v>
      </c>
      <c r="F5" s="15">
        <v>41883.97152125201</v>
      </c>
      <c r="G5" s="15">
        <v>191385.50695406759</v>
      </c>
      <c r="J5" s="19" t="s">
        <v>12</v>
      </c>
    </row>
    <row r="6" spans="2:10" x14ac:dyDescent="0.25">
      <c r="B6" s="9"/>
      <c r="C6" s="10" t="s">
        <v>2</v>
      </c>
      <c r="D6" s="15">
        <v>49082.431328655839</v>
      </c>
      <c r="E6" s="15">
        <v>99321.472076613718</v>
      </c>
      <c r="F6" s="15">
        <v>40410.76124929385</v>
      </c>
      <c r="G6" s="15">
        <v>188814.66465456341</v>
      </c>
    </row>
    <row r="7" spans="2:10" x14ac:dyDescent="0.25">
      <c r="B7" s="9"/>
      <c r="C7" s="10" t="s">
        <v>3</v>
      </c>
      <c r="D7" s="15">
        <v>48422.760123350774</v>
      </c>
      <c r="E7" s="15">
        <v>101473.07883610434</v>
      </c>
      <c r="F7" s="15">
        <v>39426.98603353717</v>
      </c>
      <c r="G7" s="15">
        <v>189322.82499299227</v>
      </c>
    </row>
    <row r="8" spans="2:10" x14ac:dyDescent="0.25">
      <c r="B8" s="9">
        <v>2018</v>
      </c>
      <c r="C8" s="10" t="s">
        <v>0</v>
      </c>
      <c r="D8" s="15">
        <v>48718.222388416427</v>
      </c>
      <c r="E8" s="15">
        <v>101732.30282912341</v>
      </c>
      <c r="F8" s="15">
        <v>40105.384091549073</v>
      </c>
      <c r="G8" s="15">
        <v>190555.90930908889</v>
      </c>
    </row>
    <row r="9" spans="2:10" x14ac:dyDescent="0.25">
      <c r="B9" s="9"/>
      <c r="C9" s="10" t="s">
        <v>1</v>
      </c>
      <c r="D9" s="15">
        <v>50821.429846127045</v>
      </c>
      <c r="E9" s="15">
        <v>104405.50832806318</v>
      </c>
      <c r="F9" s="15">
        <v>43340.067534303787</v>
      </c>
      <c r="G9" s="15">
        <v>198567.00570849402</v>
      </c>
    </row>
    <row r="10" spans="2:10" x14ac:dyDescent="0.25">
      <c r="B10" s="9"/>
      <c r="C10" s="10" t="s">
        <v>2</v>
      </c>
      <c r="D10" s="15">
        <v>51659.726644677612</v>
      </c>
      <c r="E10" s="15">
        <v>106847.49584675187</v>
      </c>
      <c r="F10" s="15">
        <v>44354.727107551334</v>
      </c>
      <c r="G10" s="15">
        <v>202861.94959898081</v>
      </c>
    </row>
    <row r="11" spans="2:10" x14ac:dyDescent="0.25">
      <c r="B11" s="9"/>
      <c r="C11" s="10" t="s">
        <v>3</v>
      </c>
      <c r="D11" s="15">
        <v>49856.483515551372</v>
      </c>
      <c r="E11" s="15">
        <v>110255.55601195322</v>
      </c>
      <c r="F11" s="15">
        <v>46687.208504499024</v>
      </c>
      <c r="G11" s="15">
        <v>206799.24803200361</v>
      </c>
    </row>
    <row r="12" spans="2:10" x14ac:dyDescent="0.25">
      <c r="B12" s="9">
        <v>2019</v>
      </c>
      <c r="C12" s="10" t="s">
        <v>0</v>
      </c>
      <c r="D12" s="15">
        <v>52044.70993402457</v>
      </c>
      <c r="E12" s="15">
        <v>111590.1965458614</v>
      </c>
      <c r="F12" s="15">
        <v>45192.802426715774</v>
      </c>
      <c r="G12" s="15">
        <v>208827.70890660177</v>
      </c>
    </row>
    <row r="13" spans="2:10" x14ac:dyDescent="0.25">
      <c r="B13" s="9"/>
      <c r="C13" s="10" t="s">
        <v>1</v>
      </c>
      <c r="D13" s="15">
        <v>52068.511589367758</v>
      </c>
      <c r="E13" s="15">
        <v>116850.94089547946</v>
      </c>
      <c r="F13" s="15">
        <v>46955.176005366069</v>
      </c>
      <c r="G13" s="15">
        <v>215874.6284902133</v>
      </c>
    </row>
    <row r="14" spans="2:10" x14ac:dyDescent="0.25">
      <c r="B14" s="9"/>
      <c r="C14" s="10" t="s">
        <v>2</v>
      </c>
      <c r="D14" s="15">
        <v>53207.469607583451</v>
      </c>
      <c r="E14" s="15">
        <v>120424.9044365634</v>
      </c>
      <c r="F14" s="15">
        <v>51032.847948385301</v>
      </c>
      <c r="G14" s="15">
        <v>224665.22199253214</v>
      </c>
    </row>
    <row r="15" spans="2:10" x14ac:dyDescent="0.25">
      <c r="B15" s="9"/>
      <c r="C15" s="10" t="s">
        <v>3</v>
      </c>
      <c r="D15" s="15">
        <v>58338.26335171477</v>
      </c>
      <c r="E15" s="15">
        <v>120167.79534559601</v>
      </c>
      <c r="F15" s="15">
        <v>53267.565156888981</v>
      </c>
      <c r="G15" s="15">
        <v>231773.62385419974</v>
      </c>
    </row>
    <row r="16" spans="2:10" x14ac:dyDescent="0.25">
      <c r="B16" s="9">
        <v>2020</v>
      </c>
      <c r="C16" s="10" t="s">
        <v>0</v>
      </c>
      <c r="D16" s="15">
        <v>58162.885605489821</v>
      </c>
      <c r="E16" s="15">
        <v>121052.99433971326</v>
      </c>
      <c r="F16" s="15">
        <v>67094.760940507607</v>
      </c>
      <c r="G16" s="15">
        <v>246310.64088571069</v>
      </c>
    </row>
    <row r="17" spans="2:10" x14ac:dyDescent="0.25">
      <c r="B17" s="9"/>
      <c r="C17" s="10" t="s">
        <v>1</v>
      </c>
      <c r="D17" s="15">
        <v>65219.047369290871</v>
      </c>
      <c r="E17" s="15">
        <v>122364.73746769325</v>
      </c>
      <c r="F17" s="15">
        <v>67880.927941493632</v>
      </c>
      <c r="G17" s="15">
        <v>255464.71277847775</v>
      </c>
    </row>
    <row r="18" spans="2:10" x14ac:dyDescent="0.25">
      <c r="B18" s="9"/>
      <c r="C18" s="10" t="s">
        <v>2</v>
      </c>
      <c r="D18" s="15">
        <v>57329.529041671893</v>
      </c>
      <c r="E18" s="15">
        <v>123107.94846267553</v>
      </c>
      <c r="F18" s="15">
        <v>64798.957363020294</v>
      </c>
      <c r="G18" s="15">
        <v>245236.43486736773</v>
      </c>
    </row>
    <row r="19" spans="2:10" x14ac:dyDescent="0.25">
      <c r="B19" s="9"/>
      <c r="C19" s="10" t="s">
        <v>3</v>
      </c>
      <c r="D19" s="15">
        <v>54291.801449745952</v>
      </c>
      <c r="E19" s="15">
        <v>125662.19825847546</v>
      </c>
      <c r="F19" s="15">
        <v>58077.352302782463</v>
      </c>
      <c r="G19" s="15">
        <v>238031.35201100388</v>
      </c>
    </row>
    <row r="20" spans="2:10" x14ac:dyDescent="0.25">
      <c r="B20" s="9">
        <v>2021</v>
      </c>
      <c r="C20" s="10" t="s">
        <v>0</v>
      </c>
      <c r="D20" s="15">
        <v>51620.439706634243</v>
      </c>
      <c r="E20" s="15">
        <v>125695.92003798392</v>
      </c>
      <c r="F20" s="15">
        <v>62999.055602671331</v>
      </c>
      <c r="G20" s="15">
        <v>240315.41534728947</v>
      </c>
      <c r="J20" s="26" t="s">
        <v>8</v>
      </c>
    </row>
    <row r="21" spans="2:10" x14ac:dyDescent="0.25">
      <c r="B21" s="9"/>
      <c r="C21" s="10" t="s">
        <v>1</v>
      </c>
      <c r="D21" s="15">
        <v>58403.598245765264</v>
      </c>
      <c r="E21" s="15">
        <v>127364.99311285256</v>
      </c>
      <c r="F21" s="15">
        <v>66694.531882386742</v>
      </c>
      <c r="G21" s="15">
        <v>252463.12324100456</v>
      </c>
    </row>
    <row r="22" spans="2:10" x14ac:dyDescent="0.25">
      <c r="B22" s="9"/>
      <c r="C22" s="10" t="s">
        <v>2</v>
      </c>
      <c r="D22" s="15">
        <v>65027.73801881176</v>
      </c>
      <c r="E22" s="15">
        <v>129406.99778535165</v>
      </c>
      <c r="F22" s="15">
        <v>83358.979871194402</v>
      </c>
      <c r="G22" s="15">
        <v>277793.71567535785</v>
      </c>
    </row>
    <row r="23" spans="2:10" ht="12" customHeight="1" x14ac:dyDescent="0.25">
      <c r="B23" s="9"/>
      <c r="C23" s="10" t="s">
        <v>3</v>
      </c>
      <c r="D23" s="15">
        <v>65942.903348452295</v>
      </c>
      <c r="E23" s="15">
        <v>134186.00584619745</v>
      </c>
      <c r="F23" s="15">
        <v>90777.642607723479</v>
      </c>
      <c r="G23" s="15">
        <v>290906.55180237326</v>
      </c>
    </row>
    <row r="24" spans="2:10" x14ac:dyDescent="0.25">
      <c r="B24" s="9">
        <v>2022</v>
      </c>
      <c r="C24" s="10" t="s">
        <v>0</v>
      </c>
      <c r="D24" s="15">
        <v>51563.462604823559</v>
      </c>
      <c r="E24" s="15">
        <v>135103.12644487669</v>
      </c>
      <c r="F24" s="15">
        <v>89624.835520106339</v>
      </c>
      <c r="G24" s="15">
        <v>276291.42456980655</v>
      </c>
    </row>
    <row r="25" spans="2:10" x14ac:dyDescent="0.25">
      <c r="B25" s="9"/>
      <c r="C25" s="10" t="s">
        <v>1</v>
      </c>
      <c r="D25" s="15">
        <v>74772.933421831214</v>
      </c>
      <c r="E25" s="15">
        <v>143826.71319535171</v>
      </c>
      <c r="F25" s="15">
        <v>104166.64420257894</v>
      </c>
      <c r="G25" s="15">
        <v>322766.29081976187</v>
      </c>
    </row>
    <row r="26" spans="2:10" x14ac:dyDescent="0.25">
      <c r="B26" s="9"/>
      <c r="C26" s="10" t="s">
        <v>2</v>
      </c>
      <c r="D26" s="15">
        <v>70654.460070624904</v>
      </c>
      <c r="E26" s="15">
        <v>148666.09631510847</v>
      </c>
      <c r="F26" s="15">
        <v>107059.0201186226</v>
      </c>
      <c r="G26" s="15">
        <v>326379.57650435599</v>
      </c>
    </row>
    <row r="27" spans="2:10" x14ac:dyDescent="0.25">
      <c r="B27" s="9"/>
      <c r="C27" s="10" t="s">
        <v>3</v>
      </c>
      <c r="D27" s="15">
        <v>72888.478749721224</v>
      </c>
      <c r="E27" s="15">
        <v>155427.17027404948</v>
      </c>
      <c r="F27" s="15">
        <v>96601.061307087453</v>
      </c>
      <c r="G27" s="15">
        <v>324916.71033085813</v>
      </c>
    </row>
    <row r="28" spans="2:10" x14ac:dyDescent="0.25">
      <c r="B28" s="9">
        <v>2023</v>
      </c>
      <c r="C28" s="10" t="s">
        <v>0</v>
      </c>
      <c r="D28" s="15">
        <v>74595.112965148393</v>
      </c>
      <c r="E28" s="15">
        <v>156826.67336437234</v>
      </c>
      <c r="F28" s="15">
        <v>89330.173951594799</v>
      </c>
      <c r="G28" s="15">
        <v>320751.96028111555</v>
      </c>
    </row>
    <row r="29" spans="2:10" x14ac:dyDescent="0.25">
      <c r="B29" s="9"/>
      <c r="C29" s="10" t="s">
        <v>1</v>
      </c>
      <c r="D29" s="15">
        <v>77950.557372071416</v>
      </c>
      <c r="E29" s="15">
        <v>162182.02203039877</v>
      </c>
      <c r="F29" s="15">
        <v>91147.708695051377</v>
      </c>
      <c r="G29" s="15">
        <v>331280.28809752158</v>
      </c>
    </row>
    <row r="30" spans="2:10" x14ac:dyDescent="0.25">
      <c r="B30" s="11"/>
      <c r="C30" s="16" t="s">
        <v>2</v>
      </c>
      <c r="D30" s="16">
        <v>82314.912567547464</v>
      </c>
      <c r="E30" s="16">
        <v>161465.05162425613</v>
      </c>
      <c r="F30" s="16">
        <v>106026.72272170629</v>
      </c>
      <c r="G30" s="16">
        <v>349806.68691350985</v>
      </c>
    </row>
    <row r="31" spans="2:10" x14ac:dyDescent="0.25">
      <c r="F31" s="4"/>
      <c r="G31" s="4"/>
    </row>
    <row r="32" spans="2:10" x14ac:dyDescent="0.25">
      <c r="F32" s="4"/>
      <c r="G32" s="4"/>
    </row>
    <row r="33" spans="6:7" x14ac:dyDescent="0.25">
      <c r="F33" s="4"/>
      <c r="G33" s="4"/>
    </row>
    <row r="34" spans="6:7" x14ac:dyDescent="0.25">
      <c r="F34" s="4"/>
      <c r="G34" s="4"/>
    </row>
    <row r="35" spans="6:7" x14ac:dyDescent="0.25">
      <c r="F35" s="4"/>
      <c r="G35" s="4"/>
    </row>
    <row r="36" spans="6:7" x14ac:dyDescent="0.25">
      <c r="F36" s="4"/>
      <c r="G36" s="4"/>
    </row>
    <row r="39" spans="6:7" x14ac:dyDescent="0.25">
      <c r="F39" s="6"/>
      <c r="G39" s="6"/>
    </row>
    <row r="40" spans="6:7" x14ac:dyDescent="0.25">
      <c r="F40" s="6"/>
      <c r="G40" s="6"/>
    </row>
    <row r="41" spans="6:7" x14ac:dyDescent="0.25">
      <c r="F41" s="6"/>
      <c r="G41" s="6"/>
    </row>
    <row r="42" spans="6:7" x14ac:dyDescent="0.25">
      <c r="F42" s="6"/>
      <c r="G42" s="6"/>
    </row>
    <row r="43" spans="6:7" x14ac:dyDescent="0.25">
      <c r="F43" s="6"/>
      <c r="G43" s="6"/>
    </row>
    <row r="44" spans="6:7" x14ac:dyDescent="0.25">
      <c r="F44" s="6"/>
      <c r="G44" s="6"/>
    </row>
    <row r="45" spans="6:7" x14ac:dyDescent="0.25">
      <c r="F45" s="6"/>
      <c r="G45" s="6"/>
    </row>
    <row r="46" spans="6:7" x14ac:dyDescent="0.25">
      <c r="F46" s="6"/>
      <c r="G46" s="6"/>
    </row>
    <row r="47" spans="6:7" x14ac:dyDescent="0.25">
      <c r="F47" s="6"/>
      <c r="G47" s="6"/>
    </row>
    <row r="48" spans="6:7" x14ac:dyDescent="0.25">
      <c r="F48" s="6"/>
      <c r="G48" s="6"/>
    </row>
    <row r="49" spans="6:7" x14ac:dyDescent="0.25">
      <c r="F49" s="6"/>
      <c r="G49" s="6"/>
    </row>
    <row r="50" spans="6:7" x14ac:dyDescent="0.25">
      <c r="F50" s="6"/>
      <c r="G50" s="6"/>
    </row>
    <row r="51" spans="6:7" x14ac:dyDescent="0.25">
      <c r="F51" s="6"/>
      <c r="G51" s="6"/>
    </row>
    <row r="52" spans="6:7" x14ac:dyDescent="0.25">
      <c r="F52" s="6"/>
      <c r="G52" s="6"/>
    </row>
    <row r="53" spans="6:7" x14ac:dyDescent="0.25">
      <c r="F53" s="6"/>
      <c r="G53" s="6"/>
    </row>
    <row r="54" spans="6:7" x14ac:dyDescent="0.25">
      <c r="F54" s="6"/>
      <c r="G54" s="6"/>
    </row>
    <row r="55" spans="6:7" x14ac:dyDescent="0.25">
      <c r="F55" s="6"/>
      <c r="G55" s="6"/>
    </row>
    <row r="56" spans="6:7" x14ac:dyDescent="0.25">
      <c r="F56" s="6"/>
      <c r="G56" s="6"/>
    </row>
    <row r="57" spans="6:7" x14ac:dyDescent="0.25">
      <c r="F57" s="6"/>
      <c r="G57" s="6"/>
    </row>
    <row r="79" spans="8:8" x14ac:dyDescent="0.25">
      <c r="H79" s="5">
        <f>+F24-F23</f>
        <v>-1152.8070876171405</v>
      </c>
    </row>
  </sheetData>
  <hyperlinks>
    <hyperlink ref="J20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79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27.85546875" style="1" customWidth="1"/>
    <col min="3" max="3" width="12.140625" style="1" bestFit="1" customWidth="1"/>
    <col min="4" max="4" width="11.42578125" style="1"/>
    <col min="5" max="5" width="13.140625" style="1" customWidth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47</v>
      </c>
      <c r="C3" s="7" t="s">
        <v>46</v>
      </c>
      <c r="D3" s="7" t="s">
        <v>13</v>
      </c>
      <c r="E3" s="7" t="s">
        <v>48</v>
      </c>
      <c r="F3" s="7" t="s">
        <v>15</v>
      </c>
      <c r="G3" s="7" t="s">
        <v>4</v>
      </c>
      <c r="H3" s="7" t="s">
        <v>44</v>
      </c>
      <c r="I3" s="7" t="s">
        <v>45</v>
      </c>
      <c r="L3" s="20" t="s">
        <v>27</v>
      </c>
    </row>
    <row r="4" spans="2:12" x14ac:dyDescent="0.25">
      <c r="B4" s="25" t="s">
        <v>35</v>
      </c>
      <c r="C4" s="3" t="s">
        <v>58</v>
      </c>
      <c r="D4" s="15">
        <v>1876.175048164022</v>
      </c>
      <c r="E4" s="15">
        <v>29812.880963610038</v>
      </c>
      <c r="F4" s="15">
        <v>1997.356073672715</v>
      </c>
      <c r="G4" s="15">
        <v>13682.301489319094</v>
      </c>
      <c r="H4" s="15">
        <v>34586.761464014664</v>
      </c>
      <c r="I4" s="15">
        <v>36.089480000000002</v>
      </c>
      <c r="J4" s="23"/>
      <c r="L4" s="13" t="s">
        <v>55</v>
      </c>
    </row>
    <row r="5" spans="2:12" x14ac:dyDescent="0.25">
      <c r="B5" s="3"/>
      <c r="C5" s="3" t="s">
        <v>69</v>
      </c>
      <c r="D5" s="15">
        <v>1940.1748114699933</v>
      </c>
      <c r="E5" s="15">
        <v>28553.989479764779</v>
      </c>
      <c r="F5" s="15">
        <v>1955.6156267798842</v>
      </c>
      <c r="G5" s="15">
        <v>13635.096333555954</v>
      </c>
      <c r="H5" s="15">
        <v>35833.400581079644</v>
      </c>
      <c r="I5" s="15">
        <v>36.19753</v>
      </c>
      <c r="J5" s="23"/>
      <c r="L5" s="19" t="s">
        <v>12</v>
      </c>
    </row>
    <row r="6" spans="2:12" x14ac:dyDescent="0.25">
      <c r="B6" s="25" t="s">
        <v>43</v>
      </c>
      <c r="C6" s="3" t="s">
        <v>58</v>
      </c>
      <c r="D6" s="15">
        <v>375.18172912493401</v>
      </c>
      <c r="E6" s="15">
        <v>12045.856729477016</v>
      </c>
      <c r="F6" s="15">
        <v>4080.6499643058514</v>
      </c>
      <c r="G6" s="15">
        <v>41273.556142155554</v>
      </c>
      <c r="H6" s="15">
        <v>38359.166462088579</v>
      </c>
      <c r="I6" s="15">
        <v>0</v>
      </c>
      <c r="J6" s="23"/>
    </row>
    <row r="7" spans="2:12" x14ac:dyDescent="0.25">
      <c r="B7" s="3"/>
      <c r="C7" s="3" t="s">
        <v>69</v>
      </c>
      <c r="D7" s="15">
        <v>343.82480161848503</v>
      </c>
      <c r="E7" s="15">
        <v>13423.494115148083</v>
      </c>
      <c r="F7" s="15">
        <v>4596.5547513566262</v>
      </c>
      <c r="G7" s="15">
        <v>47833.669574640007</v>
      </c>
      <c r="H7" s="15">
        <v>44868.285113696213</v>
      </c>
      <c r="I7" s="15">
        <v>0</v>
      </c>
      <c r="J7" s="23"/>
    </row>
    <row r="8" spans="2:12" x14ac:dyDescent="0.25">
      <c r="B8" s="25" t="s">
        <v>33</v>
      </c>
      <c r="C8" s="3" t="s">
        <v>58</v>
      </c>
      <c r="D8" s="15">
        <v>11830.57148477089</v>
      </c>
      <c r="E8" s="15">
        <v>24051.232779552392</v>
      </c>
      <c r="F8" s="15">
        <v>2024.8417631417344</v>
      </c>
      <c r="G8" s="15">
        <v>3058.508313586638</v>
      </c>
      <c r="H8" s="15">
        <v>2552.3969748407212</v>
      </c>
      <c r="I8" s="15">
        <v>0.18044740000000001</v>
      </c>
      <c r="J8" s="23"/>
    </row>
    <row r="9" spans="2:12" x14ac:dyDescent="0.25">
      <c r="B9" s="3"/>
      <c r="C9" s="3" t="s">
        <v>69</v>
      </c>
      <c r="D9" s="15">
        <v>16321.141970466835</v>
      </c>
      <c r="E9" s="15">
        <v>24932.433236247045</v>
      </c>
      <c r="F9" s="15">
        <v>1847.2265118789462</v>
      </c>
      <c r="G9" s="15">
        <v>3168.3724842754264</v>
      </c>
      <c r="H9" s="15">
        <v>2353.8795335533196</v>
      </c>
      <c r="I9" s="15">
        <v>0.18098765</v>
      </c>
      <c r="J9" s="23"/>
    </row>
    <row r="10" spans="2:12" x14ac:dyDescent="0.25">
      <c r="B10" s="25" t="s">
        <v>49</v>
      </c>
      <c r="C10" s="3" t="s">
        <v>58</v>
      </c>
      <c r="D10" s="15">
        <v>27039.732847173898</v>
      </c>
      <c r="E10" s="15">
        <v>9447.5932102123061</v>
      </c>
      <c r="F10" s="15">
        <v>533.39145316090503</v>
      </c>
      <c r="G10" s="15">
        <v>537.16526473563465</v>
      </c>
      <c r="H10" s="15">
        <v>21535.471657441383</v>
      </c>
      <c r="I10" s="15">
        <v>0</v>
      </c>
      <c r="J10" s="23"/>
    </row>
    <row r="11" spans="2:12" x14ac:dyDescent="0.25">
      <c r="B11" s="3"/>
      <c r="C11" s="3" t="s">
        <v>69</v>
      </c>
      <c r="D11" s="15">
        <v>27675.779061392361</v>
      </c>
      <c r="E11" s="15">
        <v>8819.9520037238999</v>
      </c>
      <c r="F11" s="15">
        <v>520.52428752103674</v>
      </c>
      <c r="G11" s="15">
        <v>543.14938104900023</v>
      </c>
      <c r="H11" s="15">
        <v>20109.22926001799</v>
      </c>
      <c r="I11" s="15">
        <v>0</v>
      </c>
      <c r="J11" s="23"/>
    </row>
    <row r="12" spans="2:12" x14ac:dyDescent="0.25">
      <c r="B12" s="3" t="s">
        <v>36</v>
      </c>
      <c r="C12" s="3" t="s">
        <v>58</v>
      </c>
      <c r="D12" s="15">
        <v>344.65085721335294</v>
      </c>
      <c r="E12" s="15">
        <v>8868.144729056683</v>
      </c>
      <c r="F12" s="15">
        <v>3156.7495428331736</v>
      </c>
      <c r="G12" s="15">
        <v>11841.948094002501</v>
      </c>
      <c r="H12" s="15">
        <v>1453.6961780290085</v>
      </c>
      <c r="I12" s="15">
        <v>124.54479548</v>
      </c>
      <c r="J12" s="23"/>
    </row>
    <row r="13" spans="2:12" x14ac:dyDescent="0.25">
      <c r="B13" s="11"/>
      <c r="C13" s="27" t="s">
        <v>69</v>
      </c>
      <c r="D13" s="16">
        <v>290.97711138314003</v>
      </c>
      <c r="E13" s="16">
        <v>8555.9883165992796</v>
      </c>
      <c r="F13" s="16">
        <v>3170.8920975606184</v>
      </c>
      <c r="G13" s="16">
        <v>12173.633442708859</v>
      </c>
      <c r="H13" s="16">
        <v>1416.6520640536066</v>
      </c>
      <c r="I13" s="16">
        <v>124.91767603</v>
      </c>
      <c r="J13" s="23"/>
    </row>
    <row r="14" spans="2:12" x14ac:dyDescent="0.25">
      <c r="F14" s="4"/>
      <c r="G14" s="4"/>
      <c r="H14" s="4"/>
      <c r="I14" s="4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  <c r="L20" s="26" t="s">
        <v>8</v>
      </c>
    </row>
    <row r="23" spans="6:12" ht="12" customHeight="1" x14ac:dyDescent="0.25">
      <c r="F23" s="6"/>
      <c r="G23" s="6"/>
      <c r="H23" s="6"/>
      <c r="I23" s="6"/>
    </row>
    <row r="24" spans="6:12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79" spans="10:10" x14ac:dyDescent="0.25">
      <c r="J79" s="5" t="e">
        <f>+#REF!-#REF!</f>
        <v>#REF!</v>
      </c>
    </row>
  </sheetData>
  <hyperlinks>
    <hyperlink ref="L20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79"/>
  <sheetViews>
    <sheetView zoomScale="90" zoomScaleNormal="90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1.42578125" style="1"/>
    <col min="5" max="5" width="12.28515625" style="1" customWidth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6</v>
      </c>
      <c r="C3" s="7" t="s">
        <v>7</v>
      </c>
      <c r="D3" s="7" t="s">
        <v>13</v>
      </c>
      <c r="E3" s="7" t="s">
        <v>48</v>
      </c>
      <c r="F3" s="7" t="s">
        <v>15</v>
      </c>
      <c r="G3" s="7" t="s">
        <v>4</v>
      </c>
      <c r="H3" s="7" t="s">
        <v>5</v>
      </c>
      <c r="I3" s="7" t="s">
        <v>16</v>
      </c>
      <c r="L3" s="20" t="s">
        <v>29</v>
      </c>
    </row>
    <row r="4" spans="2:12" x14ac:dyDescent="0.25">
      <c r="B4" s="9">
        <v>2017</v>
      </c>
      <c r="C4" s="10" t="s">
        <v>0</v>
      </c>
      <c r="D4" s="15">
        <v>500.03123538415116</v>
      </c>
      <c r="E4" s="15">
        <v>176.52531206788427</v>
      </c>
      <c r="F4" s="15">
        <v>291.30903216705673</v>
      </c>
      <c r="G4" s="15">
        <v>552.77390026871535</v>
      </c>
      <c r="H4" s="15">
        <v>291.94038451205984</v>
      </c>
      <c r="I4" s="15">
        <f>SUM(D4:H4)</f>
        <v>1812.5798643998673</v>
      </c>
      <c r="L4" s="13" t="s">
        <v>73</v>
      </c>
    </row>
    <row r="5" spans="2:12" x14ac:dyDescent="0.25">
      <c r="B5" s="9"/>
      <c r="C5" s="10" t="s">
        <v>1</v>
      </c>
      <c r="D5" s="15">
        <v>657.32006535955531</v>
      </c>
      <c r="E5" s="15">
        <v>2191.0301080046074</v>
      </c>
      <c r="F5" s="15">
        <v>816.64804786660579</v>
      </c>
      <c r="G5" s="15">
        <v>396.37288379896859</v>
      </c>
      <c r="H5" s="15">
        <v>4434.3823581926972</v>
      </c>
      <c r="I5" s="15">
        <f t="shared" ref="I5:I27" si="0">SUM(D5:H5)</f>
        <v>8495.7534632224342</v>
      </c>
      <c r="L5" s="19" t="s">
        <v>12</v>
      </c>
    </row>
    <row r="6" spans="2:12" x14ac:dyDescent="0.25">
      <c r="B6" s="9"/>
      <c r="C6" s="10" t="s">
        <v>2</v>
      </c>
      <c r="D6" s="15">
        <v>-1500.2591772304236</v>
      </c>
      <c r="E6" s="15">
        <v>-866.63371178806688</v>
      </c>
      <c r="F6" s="15">
        <v>24.218314030107067</v>
      </c>
      <c r="G6" s="15">
        <v>1034.7598978993879</v>
      </c>
      <c r="H6" s="15">
        <v>335.81931113210112</v>
      </c>
      <c r="I6" s="15">
        <f t="shared" si="0"/>
        <v>-972.09536595689451</v>
      </c>
    </row>
    <row r="7" spans="2:12" x14ac:dyDescent="0.25">
      <c r="B7" s="9"/>
      <c r="C7" s="10" t="s">
        <v>3</v>
      </c>
      <c r="D7" s="15">
        <v>-26.61377184716482</v>
      </c>
      <c r="E7" s="15">
        <v>269.33151284727387</v>
      </c>
      <c r="F7" s="15">
        <v>-72.585332685559536</v>
      </c>
      <c r="G7" s="15">
        <v>-199.22727303589778</v>
      </c>
      <c r="H7" s="15">
        <v>1484.9538851463155</v>
      </c>
      <c r="I7" s="15">
        <f t="shared" si="0"/>
        <v>1455.8590204249672</v>
      </c>
    </row>
    <row r="8" spans="2:12" x14ac:dyDescent="0.25">
      <c r="B8" s="9">
        <v>2018</v>
      </c>
      <c r="C8" s="10" t="s">
        <v>0</v>
      </c>
      <c r="D8" s="15">
        <v>-252.81994876878343</v>
      </c>
      <c r="E8" s="15">
        <v>1397.8012309204523</v>
      </c>
      <c r="F8" s="15">
        <v>-138.03461751345964</v>
      </c>
      <c r="G8" s="15">
        <v>-83.559638581283394</v>
      </c>
      <c r="H8" s="15">
        <v>235.63176979907041</v>
      </c>
      <c r="I8" s="15">
        <f t="shared" si="0"/>
        <v>1159.0187958559964</v>
      </c>
    </row>
    <row r="9" spans="2:12" x14ac:dyDescent="0.25">
      <c r="B9" s="9"/>
      <c r="C9" s="10" t="s">
        <v>1</v>
      </c>
      <c r="D9" s="15">
        <v>872.220251690174</v>
      </c>
      <c r="E9" s="15">
        <v>1077.7616092691296</v>
      </c>
      <c r="F9" s="15">
        <v>214.21485748351583</v>
      </c>
      <c r="G9" s="15">
        <v>1356.1236413166198</v>
      </c>
      <c r="H9" s="15">
        <v>1504.6733954189488</v>
      </c>
      <c r="I9" s="15">
        <f t="shared" si="0"/>
        <v>5024.9937551783878</v>
      </c>
    </row>
    <row r="10" spans="2:12" x14ac:dyDescent="0.25">
      <c r="B10" s="9"/>
      <c r="C10" s="10" t="s">
        <v>2</v>
      </c>
      <c r="D10" s="15">
        <v>-495.87014769038166</v>
      </c>
      <c r="E10" s="15">
        <v>1052.8457078599185</v>
      </c>
      <c r="F10" s="15">
        <v>245.56256579569524</v>
      </c>
      <c r="G10" s="15">
        <v>448.53068653335708</v>
      </c>
      <c r="H10" s="15">
        <v>1509.8571850344561</v>
      </c>
      <c r="I10" s="15">
        <f t="shared" si="0"/>
        <v>2760.9259975330451</v>
      </c>
    </row>
    <row r="11" spans="2:12" x14ac:dyDescent="0.25">
      <c r="B11" s="9"/>
      <c r="C11" s="10" t="s">
        <v>3</v>
      </c>
      <c r="D11" s="15">
        <v>-1185.7815592555735</v>
      </c>
      <c r="E11" s="15">
        <v>-306.49933878493937</v>
      </c>
      <c r="F11" s="15">
        <v>266.304281405354</v>
      </c>
      <c r="G11" s="15">
        <v>723.91901531891403</v>
      </c>
      <c r="H11" s="15">
        <v>1625.8486430029188</v>
      </c>
      <c r="I11" s="15">
        <f t="shared" si="0"/>
        <v>1123.7910416866739</v>
      </c>
    </row>
    <row r="12" spans="2:12" x14ac:dyDescent="0.25">
      <c r="B12" s="9">
        <v>2019</v>
      </c>
      <c r="C12" s="10" t="s">
        <v>0</v>
      </c>
      <c r="D12" s="15">
        <v>2429.8265766295808</v>
      </c>
      <c r="E12" s="15">
        <v>-21.105766217458495</v>
      </c>
      <c r="F12" s="15">
        <v>266.29749790528894</v>
      </c>
      <c r="G12" s="15">
        <v>-393.54080234240223</v>
      </c>
      <c r="H12" s="15">
        <v>828.07329788251252</v>
      </c>
      <c r="I12" s="15">
        <f t="shared" si="0"/>
        <v>3109.5508038575217</v>
      </c>
    </row>
    <row r="13" spans="2:12" x14ac:dyDescent="0.25">
      <c r="B13" s="9"/>
      <c r="C13" s="10" t="s">
        <v>1</v>
      </c>
      <c r="D13" s="15">
        <v>-1071.3662973158523</v>
      </c>
      <c r="E13" s="15">
        <v>2308.8147770346241</v>
      </c>
      <c r="F13" s="15">
        <v>72.612753176341627</v>
      </c>
      <c r="G13" s="15">
        <v>1961.1721998889977</v>
      </c>
      <c r="H13" s="15">
        <v>2686.1644013944883</v>
      </c>
      <c r="I13" s="15">
        <f t="shared" si="0"/>
        <v>5957.3978341785987</v>
      </c>
    </row>
    <row r="14" spans="2:12" x14ac:dyDescent="0.25">
      <c r="B14" s="9"/>
      <c r="C14" s="10" t="s">
        <v>2</v>
      </c>
      <c r="D14" s="15">
        <v>142.17156911579895</v>
      </c>
      <c r="E14" s="15">
        <v>2677.3725529274357</v>
      </c>
      <c r="F14" s="15">
        <v>145.28254026037794</v>
      </c>
      <c r="G14" s="15">
        <v>1582.2200218200317</v>
      </c>
      <c r="H14" s="15">
        <v>853.87481005584152</v>
      </c>
      <c r="I14" s="15">
        <f t="shared" si="0"/>
        <v>5400.9214941794853</v>
      </c>
    </row>
    <row r="15" spans="2:12" x14ac:dyDescent="0.25">
      <c r="B15" s="9"/>
      <c r="C15" s="10" t="s">
        <v>3</v>
      </c>
      <c r="D15" s="15">
        <v>-1619.0173050562535</v>
      </c>
      <c r="E15" s="15">
        <v>4750.7268050025732</v>
      </c>
      <c r="F15" s="15">
        <v>-131.25061635138294</v>
      </c>
      <c r="G15" s="15">
        <v>808.03780517543112</v>
      </c>
      <c r="H15" s="15">
        <v>906.92959810042282</v>
      </c>
      <c r="I15" s="15">
        <f t="shared" si="0"/>
        <v>4715.4262868707901</v>
      </c>
    </row>
    <row r="16" spans="2:12" x14ac:dyDescent="0.25">
      <c r="B16" s="9">
        <v>2020</v>
      </c>
      <c r="C16" s="10" t="s">
        <v>0</v>
      </c>
      <c r="D16" s="15">
        <v>-3766.184339194564</v>
      </c>
      <c r="E16" s="15">
        <v>5043.50882221966</v>
      </c>
      <c r="F16" s="15">
        <v>854.35214453014862</v>
      </c>
      <c r="G16" s="15">
        <v>2309.2691375685845</v>
      </c>
      <c r="H16" s="15">
        <v>1503.3066029571457</v>
      </c>
      <c r="I16" s="15">
        <f t="shared" si="0"/>
        <v>5944.2523680809745</v>
      </c>
    </row>
    <row r="17" spans="2:12" x14ac:dyDescent="0.25">
      <c r="B17" s="9"/>
      <c r="C17" s="10" t="s">
        <v>1</v>
      </c>
      <c r="D17" s="15">
        <v>11929.006605967665</v>
      </c>
      <c r="E17" s="15">
        <v>-8509.2019731918881</v>
      </c>
      <c r="F17" s="15">
        <v>-146.45368906576078</v>
      </c>
      <c r="G17" s="15">
        <v>2437.8343258866535</v>
      </c>
      <c r="H17" s="15">
        <v>5214.7391688139478</v>
      </c>
      <c r="I17" s="15">
        <f t="shared" si="0"/>
        <v>10925.924438410617</v>
      </c>
    </row>
    <row r="18" spans="2:12" x14ac:dyDescent="0.25">
      <c r="B18" s="9"/>
      <c r="C18" s="10" t="s">
        <v>2</v>
      </c>
      <c r="D18" s="15">
        <v>1729.2335012418584</v>
      </c>
      <c r="E18" s="15">
        <v>-11666.258342510955</v>
      </c>
      <c r="F18" s="15">
        <v>21.26312046871314</v>
      </c>
      <c r="G18" s="15">
        <v>874.22701227498942</v>
      </c>
      <c r="H18" s="15">
        <v>962.30681960447657</v>
      </c>
      <c r="I18" s="15">
        <f t="shared" si="0"/>
        <v>-8079.2278889209174</v>
      </c>
    </row>
    <row r="19" spans="2:12" x14ac:dyDescent="0.25">
      <c r="B19" s="9"/>
      <c r="C19" s="10" t="s">
        <v>3</v>
      </c>
      <c r="D19" s="15">
        <v>-2759.2083561562372</v>
      </c>
      <c r="E19" s="15">
        <v>-1230.7513831864662</v>
      </c>
      <c r="F19" s="15">
        <v>253.28350287605801</v>
      </c>
      <c r="G19" s="15">
        <v>-514.10265393518921</v>
      </c>
      <c r="H19" s="15">
        <v>1438.4238284384369</v>
      </c>
      <c r="I19" s="15">
        <f t="shared" si="0"/>
        <v>-2812.3550619633975</v>
      </c>
    </row>
    <row r="20" spans="2:12" x14ac:dyDescent="0.25">
      <c r="B20" s="9">
        <v>2021</v>
      </c>
      <c r="C20" s="10" t="s">
        <v>0</v>
      </c>
      <c r="D20" s="15">
        <v>1455.2168776980282</v>
      </c>
      <c r="E20" s="15">
        <v>-3304.2530057254917</v>
      </c>
      <c r="F20" s="15">
        <v>261.36009841837472</v>
      </c>
      <c r="G20" s="15">
        <v>-20.371916520058136</v>
      </c>
      <c r="H20" s="15">
        <v>1670.0105719874678</v>
      </c>
      <c r="I20" s="15">
        <f t="shared" si="0"/>
        <v>61.962625858320735</v>
      </c>
      <c r="L20" s="26" t="s">
        <v>8</v>
      </c>
    </row>
    <row r="21" spans="2:12" x14ac:dyDescent="0.25">
      <c r="B21" s="9"/>
      <c r="C21" s="10" t="s">
        <v>1</v>
      </c>
      <c r="D21" s="15">
        <v>9354.2919722533697</v>
      </c>
      <c r="E21" s="15">
        <v>-3361.380623625786</v>
      </c>
      <c r="F21" s="15">
        <v>329.18898008742008</v>
      </c>
      <c r="G21" s="15">
        <v>260.76257243132954</v>
      </c>
      <c r="H21" s="15">
        <v>4160.7985491837135</v>
      </c>
      <c r="I21" s="15">
        <f t="shared" si="0"/>
        <v>10743.661450330046</v>
      </c>
    </row>
    <row r="22" spans="2:12" x14ac:dyDescent="0.25">
      <c r="B22" s="9"/>
      <c r="C22" s="10" t="s">
        <v>2</v>
      </c>
      <c r="D22" s="15">
        <v>7500.376486192712</v>
      </c>
      <c r="E22" s="15">
        <v>-1109.2534426712941</v>
      </c>
      <c r="F22" s="15">
        <v>671.20758464420555</v>
      </c>
      <c r="G22" s="15">
        <v>2574.4506335144652</v>
      </c>
      <c r="H22" s="15">
        <v>8132.5483823506256</v>
      </c>
      <c r="I22" s="15">
        <f t="shared" si="0"/>
        <v>17769.329644030717</v>
      </c>
    </row>
    <row r="23" spans="2:12" ht="12" customHeight="1" x14ac:dyDescent="0.25">
      <c r="B23" s="9"/>
      <c r="C23" s="10" t="s">
        <v>3</v>
      </c>
      <c r="D23" s="15">
        <v>3508.9688123133678</v>
      </c>
      <c r="E23" s="15">
        <v>-639.18409048653621</v>
      </c>
      <c r="F23" s="15">
        <v>-10.438924267414222</v>
      </c>
      <c r="G23" s="15">
        <v>350.22325805362493</v>
      </c>
      <c r="H23" s="15">
        <v>2294.7907120046298</v>
      </c>
      <c r="I23" s="15">
        <f t="shared" si="0"/>
        <v>5504.3597676176723</v>
      </c>
    </row>
    <row r="24" spans="2:12" x14ac:dyDescent="0.25">
      <c r="B24" s="9">
        <v>2022</v>
      </c>
      <c r="C24" s="10" t="s">
        <v>0</v>
      </c>
      <c r="D24" s="15">
        <v>-16162.137240283764</v>
      </c>
      <c r="E24" s="15">
        <v>1593.4996503697489</v>
      </c>
      <c r="F24" s="15">
        <v>-89.461866059144214</v>
      </c>
      <c r="G24" s="15">
        <v>1140.6002018957502</v>
      </c>
      <c r="H24" s="15">
        <v>3814.8677860933476</v>
      </c>
      <c r="I24" s="15">
        <f t="shared" si="0"/>
        <v>-9702.6314679840616</v>
      </c>
    </row>
    <row r="25" spans="2:12" x14ac:dyDescent="0.25">
      <c r="B25" s="9"/>
      <c r="C25" s="10" t="s">
        <v>1</v>
      </c>
      <c r="D25" s="15">
        <v>18652.617970152485</v>
      </c>
      <c r="E25" s="15">
        <v>4476.2033051720218</v>
      </c>
      <c r="F25" s="15">
        <v>-380.57916253499621</v>
      </c>
      <c r="G25" s="15">
        <v>984.30125375824946</v>
      </c>
      <c r="H25" s="15">
        <v>4344.793500492473</v>
      </c>
      <c r="I25" s="15">
        <f t="shared" si="0"/>
        <v>28077.336867040234</v>
      </c>
    </row>
    <row r="26" spans="2:12" x14ac:dyDescent="0.25">
      <c r="B26" s="9"/>
      <c r="C26" s="10" t="s">
        <v>2</v>
      </c>
      <c r="D26" s="15">
        <v>-6677.1987281755046</v>
      </c>
      <c r="E26" s="15">
        <v>2721.8490273726366</v>
      </c>
      <c r="F26" s="15">
        <v>-124.10801278788804</v>
      </c>
      <c r="G26" s="15">
        <v>-143.06936307806012</v>
      </c>
      <c r="H26" s="15">
        <v>-170.50080907521368</v>
      </c>
      <c r="I26" s="15">
        <f t="shared" si="0"/>
        <v>-4393.0278857440298</v>
      </c>
    </row>
    <row r="27" spans="2:12" x14ac:dyDescent="0.25">
      <c r="B27" s="9"/>
      <c r="C27" s="10" t="s">
        <v>3</v>
      </c>
      <c r="D27" s="15">
        <v>-298.342569401503</v>
      </c>
      <c r="E27" s="15">
        <v>5005.3314451410761</v>
      </c>
      <c r="F27" s="15">
        <v>208.07935018862628</v>
      </c>
      <c r="G27" s="15">
        <v>1125.9309310744529</v>
      </c>
      <c r="H27" s="15">
        <v>765.42570382595159</v>
      </c>
      <c r="I27" s="15">
        <f t="shared" si="0"/>
        <v>6806.4248608286034</v>
      </c>
    </row>
    <row r="28" spans="2:12" x14ac:dyDescent="0.25">
      <c r="B28" s="9">
        <v>2023</v>
      </c>
      <c r="C28" s="10" t="s">
        <v>0</v>
      </c>
      <c r="D28" s="15">
        <v>2650.3988253084763</v>
      </c>
      <c r="E28" s="15">
        <v>-341.25621412630642</v>
      </c>
      <c r="F28" s="15">
        <v>-84.036752004066898</v>
      </c>
      <c r="G28" s="15">
        <v>447.1160270945843</v>
      </c>
      <c r="H28" s="15">
        <v>-606.73991367230224</v>
      </c>
      <c r="I28" s="15">
        <v>2065.4819724516778</v>
      </c>
    </row>
    <row r="29" spans="2:12" x14ac:dyDescent="0.25">
      <c r="B29" s="9"/>
      <c r="C29" s="10" t="s">
        <v>1</v>
      </c>
      <c r="D29" s="15">
        <v>2195.2254769495225</v>
      </c>
      <c r="E29" s="15">
        <v>932.24835414050892</v>
      </c>
      <c r="F29" s="15">
        <v>549.81365202162328</v>
      </c>
      <c r="G29" s="15">
        <v>227.24932168052624</v>
      </c>
      <c r="H29" s="15">
        <v>3431.6242942510607</v>
      </c>
      <c r="I29" s="15">
        <v>7336.161099418754</v>
      </c>
    </row>
    <row r="30" spans="2:12" x14ac:dyDescent="0.25">
      <c r="B30" s="11"/>
      <c r="C30" s="12" t="s">
        <v>2</v>
      </c>
      <c r="D30" s="16">
        <v>5699.7867274757327</v>
      </c>
      <c r="E30" s="16">
        <v>-1705.6643815518673</v>
      </c>
      <c r="F30" s="16">
        <v>-549.69187565447305</v>
      </c>
      <c r="G30" s="16">
        <v>1175.6581061439961</v>
      </c>
      <c r="H30" s="16">
        <v>1952.3235706860964</v>
      </c>
      <c r="I30" s="16">
        <v>6572.4121469477523</v>
      </c>
    </row>
    <row r="31" spans="2:12" x14ac:dyDescent="0.25">
      <c r="F31" s="4"/>
      <c r="G31" s="4"/>
      <c r="H31" s="4"/>
      <c r="I31" s="4"/>
    </row>
    <row r="32" spans="2:12" x14ac:dyDescent="0.25">
      <c r="F32" s="4"/>
      <c r="G32" s="4"/>
      <c r="H32" s="4"/>
      <c r="I32" s="4"/>
    </row>
    <row r="33" spans="6:9" x14ac:dyDescent="0.25">
      <c r="F33" s="4"/>
      <c r="G33" s="4"/>
      <c r="H33" s="4"/>
      <c r="I33" s="4"/>
    </row>
    <row r="34" spans="6:9" x14ac:dyDescent="0.25">
      <c r="F34" s="4"/>
      <c r="G34" s="4"/>
      <c r="H34" s="4"/>
      <c r="I34" s="4"/>
    </row>
    <row r="35" spans="6:9" x14ac:dyDescent="0.25">
      <c r="F35" s="4"/>
      <c r="G35" s="4"/>
      <c r="H35" s="4"/>
      <c r="I35" s="4"/>
    </row>
    <row r="36" spans="6:9" x14ac:dyDescent="0.25">
      <c r="F36" s="4"/>
      <c r="G36" s="4"/>
      <c r="H36" s="4"/>
      <c r="I36" s="4"/>
    </row>
    <row r="39" spans="6:9" x14ac:dyDescent="0.25">
      <c r="F39" s="6"/>
      <c r="G39" s="6"/>
      <c r="H39" s="6"/>
      <c r="I39" s="6"/>
    </row>
    <row r="40" spans="6:9" x14ac:dyDescent="0.25">
      <c r="F40" s="6"/>
      <c r="G40" s="6"/>
      <c r="H40" s="6"/>
      <c r="I40" s="6"/>
    </row>
    <row r="41" spans="6:9" x14ac:dyDescent="0.25">
      <c r="F41" s="6"/>
      <c r="G41" s="6"/>
      <c r="H41" s="6"/>
      <c r="I41" s="6"/>
    </row>
    <row r="42" spans="6:9" x14ac:dyDescent="0.25">
      <c r="F42" s="6"/>
      <c r="G42" s="6"/>
      <c r="H42" s="6"/>
      <c r="I42" s="6"/>
    </row>
    <row r="43" spans="6:9" x14ac:dyDescent="0.25">
      <c r="F43" s="6"/>
      <c r="G43" s="6"/>
      <c r="H43" s="6"/>
      <c r="I43" s="6"/>
    </row>
    <row r="44" spans="6:9" x14ac:dyDescent="0.25">
      <c r="F44" s="6"/>
      <c r="G44" s="6"/>
      <c r="H44" s="6"/>
      <c r="I44" s="6"/>
    </row>
    <row r="45" spans="6:9" x14ac:dyDescent="0.25">
      <c r="F45" s="6"/>
      <c r="G45" s="6"/>
      <c r="H45" s="6"/>
      <c r="I45" s="6"/>
    </row>
    <row r="46" spans="6:9" x14ac:dyDescent="0.25">
      <c r="F46" s="6"/>
      <c r="G46" s="6"/>
      <c r="H46" s="6"/>
      <c r="I46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79" spans="10:10" x14ac:dyDescent="0.25">
      <c r="J79" s="5">
        <f>+F24-F23</f>
        <v>-79.022941791729991</v>
      </c>
    </row>
  </sheetData>
  <hyperlinks>
    <hyperlink ref="L20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1366-2D4C-4AB9-AA4E-6220EAB9F21C}">
  <dimension ref="B2:L79"/>
  <sheetViews>
    <sheetView zoomScale="90" zoomScaleNormal="90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4.140625" style="1" customWidth="1"/>
    <col min="5" max="6" width="13.42578125" style="1" customWidth="1"/>
    <col min="7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G2" s="8"/>
    </row>
    <row r="3" spans="2:10" ht="60" x14ac:dyDescent="0.25">
      <c r="B3" s="7" t="s">
        <v>6</v>
      </c>
      <c r="C3" s="7" t="s">
        <v>7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17</v>
      </c>
      <c r="J3" s="20" t="s">
        <v>30</v>
      </c>
    </row>
    <row r="4" spans="2:10" x14ac:dyDescent="0.25">
      <c r="B4" s="9">
        <v>2017</v>
      </c>
      <c r="C4" s="10" t="s">
        <v>0</v>
      </c>
      <c r="D4" s="15">
        <v>0</v>
      </c>
      <c r="E4" s="15">
        <v>30330.514167330468</v>
      </c>
      <c r="F4" s="15">
        <v>0</v>
      </c>
      <c r="G4" s="15">
        <v>6066.4015394684502</v>
      </c>
      <c r="H4" s="4">
        <v>36396.915706798914</v>
      </c>
      <c r="J4" s="13" t="s">
        <v>67</v>
      </c>
    </row>
    <row r="5" spans="2:10" x14ac:dyDescent="0.25">
      <c r="B5" s="9"/>
      <c r="C5" s="10" t="s">
        <v>1</v>
      </c>
      <c r="D5" s="15">
        <v>0</v>
      </c>
      <c r="E5" s="15">
        <v>33529.323902917684</v>
      </c>
      <c r="F5" s="15">
        <v>0</v>
      </c>
      <c r="G5" s="15">
        <v>7613.3910298426499</v>
      </c>
      <c r="H5" s="4">
        <v>41142.714932760333</v>
      </c>
      <c r="J5" s="19" t="s">
        <v>12</v>
      </c>
    </row>
    <row r="6" spans="2:10" x14ac:dyDescent="0.25">
      <c r="B6" s="9"/>
      <c r="C6" s="10" t="s">
        <v>2</v>
      </c>
      <c r="D6" s="15">
        <v>0</v>
      </c>
      <c r="E6" s="15">
        <v>33855.968998586875</v>
      </c>
      <c r="F6" s="15">
        <v>0</v>
      </c>
      <c r="G6" s="15">
        <v>7422.0329668636696</v>
      </c>
      <c r="H6" s="4">
        <v>41278.001965450545</v>
      </c>
    </row>
    <row r="7" spans="2:10" x14ac:dyDescent="0.25">
      <c r="B7" s="9"/>
      <c r="C7" s="10" t="s">
        <v>3</v>
      </c>
      <c r="D7" s="15">
        <v>0</v>
      </c>
      <c r="E7" s="15">
        <v>35421.74159641876</v>
      </c>
      <c r="F7" s="15">
        <v>0</v>
      </c>
      <c r="G7" s="15">
        <v>7249.0722805559399</v>
      </c>
      <c r="H7" s="4">
        <v>42670.813876974702</v>
      </c>
    </row>
    <row r="8" spans="2:10" x14ac:dyDescent="0.25">
      <c r="B8" s="9">
        <v>2018</v>
      </c>
      <c r="C8" s="10" t="s">
        <v>0</v>
      </c>
      <c r="D8" s="15">
        <v>0</v>
      </c>
      <c r="E8" s="15">
        <v>34569.051781009752</v>
      </c>
      <c r="F8" s="15">
        <v>0</v>
      </c>
      <c r="G8" s="15">
        <v>8458.1163616818994</v>
      </c>
      <c r="H8" s="4">
        <v>43027.168142691648</v>
      </c>
    </row>
    <row r="9" spans="2:10" x14ac:dyDescent="0.25">
      <c r="B9" s="9"/>
      <c r="C9" s="10" t="s">
        <v>1</v>
      </c>
      <c r="D9" s="15">
        <v>0</v>
      </c>
      <c r="E9" s="15">
        <v>36206.413956427961</v>
      </c>
      <c r="F9" s="15">
        <v>0</v>
      </c>
      <c r="G9" s="15">
        <v>8789.8002388036293</v>
      </c>
      <c r="H9" s="4">
        <v>44996.214195231587</v>
      </c>
    </row>
    <row r="10" spans="2:10" x14ac:dyDescent="0.25">
      <c r="B10" s="9"/>
      <c r="C10" s="10" t="s">
        <v>2</v>
      </c>
      <c r="D10" s="15">
        <v>0</v>
      </c>
      <c r="E10" s="15">
        <v>37870.142548902782</v>
      </c>
      <c r="F10" s="15">
        <v>0</v>
      </c>
      <c r="G10" s="15">
        <v>9000.1436211053096</v>
      </c>
      <c r="H10" s="4">
        <v>46870.28617000809</v>
      </c>
    </row>
    <row r="11" spans="2:10" x14ac:dyDescent="0.25">
      <c r="B11" s="9"/>
      <c r="C11" s="10" t="s">
        <v>3</v>
      </c>
      <c r="D11" s="15">
        <v>0</v>
      </c>
      <c r="E11" s="15">
        <v>39630.094934421853</v>
      </c>
      <c r="F11" s="15">
        <v>0</v>
      </c>
      <c r="G11" s="15">
        <v>9398.2953946467205</v>
      </c>
      <c r="H11" s="4">
        <v>49028.39032906857</v>
      </c>
    </row>
    <row r="12" spans="2:10" x14ac:dyDescent="0.25">
      <c r="B12" s="9">
        <v>2019</v>
      </c>
      <c r="C12" s="10" t="s">
        <v>0</v>
      </c>
      <c r="D12" s="15">
        <v>0</v>
      </c>
      <c r="E12" s="15">
        <v>40499.796765401385</v>
      </c>
      <c r="F12" s="15">
        <v>0</v>
      </c>
      <c r="G12" s="15">
        <v>9099.0344917503407</v>
      </c>
      <c r="H12" s="4">
        <v>49598.831257151724</v>
      </c>
    </row>
    <row r="13" spans="2:10" x14ac:dyDescent="0.25">
      <c r="B13" s="9"/>
      <c r="C13" s="10" t="s">
        <v>1</v>
      </c>
      <c r="D13" s="15">
        <v>0</v>
      </c>
      <c r="E13" s="15">
        <v>43117.549867230271</v>
      </c>
      <c r="F13" s="15">
        <v>967.09668557422299</v>
      </c>
      <c r="G13" s="15">
        <v>8492.1446682295391</v>
      </c>
      <c r="H13" s="4">
        <v>52576.791221034029</v>
      </c>
    </row>
    <row r="14" spans="2:10" x14ac:dyDescent="0.25">
      <c r="B14" s="9"/>
      <c r="C14" s="10" t="s">
        <v>2</v>
      </c>
      <c r="D14" s="15">
        <v>0</v>
      </c>
      <c r="E14" s="15">
        <v>43391.715643952972</v>
      </c>
      <c r="F14" s="15">
        <v>1726.62267339461</v>
      </c>
      <c r="G14" s="15">
        <v>8908.4006036446699</v>
      </c>
      <c r="H14" s="4">
        <v>54026.738920992255</v>
      </c>
    </row>
    <row r="15" spans="2:10" x14ac:dyDescent="0.25">
      <c r="B15" s="9"/>
      <c r="C15" s="10" t="s">
        <v>3</v>
      </c>
      <c r="D15" s="15">
        <v>0</v>
      </c>
      <c r="E15" s="15">
        <v>44466.716735402879</v>
      </c>
      <c r="F15" s="15">
        <v>1797.29839067638</v>
      </c>
      <c r="G15" s="15">
        <v>9252.4215690135497</v>
      </c>
      <c r="H15" s="4">
        <v>55516.436695092809</v>
      </c>
    </row>
    <row r="16" spans="2:10" x14ac:dyDescent="0.25">
      <c r="B16" s="9">
        <v>2020</v>
      </c>
      <c r="C16" s="10" t="s">
        <v>0</v>
      </c>
      <c r="D16" s="15">
        <v>0</v>
      </c>
      <c r="E16" s="15">
        <v>43704.947324099041</v>
      </c>
      <c r="F16" s="15">
        <v>5258.1621928230397</v>
      </c>
      <c r="G16" s="15">
        <v>9909.4140537090807</v>
      </c>
      <c r="H16" s="4">
        <v>58872.523570631158</v>
      </c>
    </row>
    <row r="17" spans="2:12" x14ac:dyDescent="0.25">
      <c r="B17" s="9"/>
      <c r="C17" s="10" t="s">
        <v>1</v>
      </c>
      <c r="D17" s="15">
        <v>0</v>
      </c>
      <c r="E17" s="15">
        <v>47318.233384413972</v>
      </c>
      <c r="F17" s="15">
        <v>5146.3887944259004</v>
      </c>
      <c r="G17" s="15">
        <v>11307.9391874055</v>
      </c>
      <c r="H17" s="4">
        <v>63772.561366245369</v>
      </c>
    </row>
    <row r="18" spans="2:12" x14ac:dyDescent="0.25">
      <c r="B18" s="9"/>
      <c r="C18" s="10" t="s">
        <v>2</v>
      </c>
      <c r="D18" s="15">
        <v>0</v>
      </c>
      <c r="E18" s="15">
        <v>49201.91065780248</v>
      </c>
      <c r="F18" s="15">
        <v>5036.2899630697002</v>
      </c>
      <c r="G18" s="15">
        <v>10198.099727671903</v>
      </c>
      <c r="H18" s="4">
        <v>64436.300348544086</v>
      </c>
    </row>
    <row r="19" spans="2:12" x14ac:dyDescent="0.25">
      <c r="B19" s="9"/>
      <c r="C19" s="10" t="s">
        <v>3</v>
      </c>
      <c r="D19" s="15">
        <v>1609.7816477393947</v>
      </c>
      <c r="E19" s="15">
        <v>49255.301493368868</v>
      </c>
      <c r="F19" s="15">
        <v>4691.3485655845097</v>
      </c>
      <c r="G19" s="15">
        <v>9454.3496125826896</v>
      </c>
      <c r="H19" s="4">
        <v>65010.781319275455</v>
      </c>
    </row>
    <row r="20" spans="2:12" x14ac:dyDescent="0.25">
      <c r="B20" s="9">
        <v>2021</v>
      </c>
      <c r="C20" s="10" t="s">
        <v>0</v>
      </c>
      <c r="D20" s="15">
        <v>1619.5151574873382</v>
      </c>
      <c r="E20" s="15">
        <v>48144.165551124621</v>
      </c>
      <c r="F20" s="15">
        <v>7771.2100070340302</v>
      </c>
      <c r="G20" s="15">
        <v>9497.793714742078</v>
      </c>
      <c r="H20" s="4">
        <v>67032.684430388064</v>
      </c>
    </row>
    <row r="21" spans="2:12" x14ac:dyDescent="0.25">
      <c r="B21" s="9"/>
      <c r="C21" s="10" t="s">
        <v>1</v>
      </c>
      <c r="D21" s="15">
        <v>1609.6738298682667</v>
      </c>
      <c r="E21" s="15">
        <v>50010.57503631345</v>
      </c>
      <c r="F21" s="15">
        <v>10276.365033022179</v>
      </c>
      <c r="G21" s="15">
        <v>9835.5284329345523</v>
      </c>
      <c r="H21" s="4">
        <v>71732.14233213845</v>
      </c>
    </row>
    <row r="22" spans="2:12" x14ac:dyDescent="0.25">
      <c r="B22" s="9"/>
      <c r="C22" s="10" t="s">
        <v>2</v>
      </c>
      <c r="D22" s="15">
        <v>3156.5635293191581</v>
      </c>
      <c r="E22" s="15">
        <v>51248.983461886251</v>
      </c>
      <c r="F22" s="15">
        <v>16498.89956697548</v>
      </c>
      <c r="G22" s="15">
        <v>11207.0555030818</v>
      </c>
      <c r="H22" s="4">
        <v>82111.502061262698</v>
      </c>
    </row>
    <row r="23" spans="2:12" ht="12" customHeight="1" x14ac:dyDescent="0.25">
      <c r="B23" s="9"/>
      <c r="C23" s="10" t="s">
        <v>3</v>
      </c>
      <c r="D23" s="15">
        <v>4194.0673417407625</v>
      </c>
      <c r="E23" s="15">
        <v>53165.078770643639</v>
      </c>
      <c r="F23" s="15">
        <v>17366.898829281341</v>
      </c>
      <c r="G23" s="15">
        <v>11762.026538589798</v>
      </c>
      <c r="H23" s="4">
        <v>86488.07148025553</v>
      </c>
    </row>
    <row r="24" spans="2:12" x14ac:dyDescent="0.25">
      <c r="B24" s="9">
        <v>2022</v>
      </c>
      <c r="C24" s="10" t="s">
        <v>0</v>
      </c>
      <c r="D24" s="33">
        <v>4237.0997130718988</v>
      </c>
      <c r="E24" s="33">
        <v>52708.63126932762</v>
      </c>
      <c r="F24" s="33">
        <v>20699.487730491503</v>
      </c>
      <c r="G24" s="33">
        <v>10762.024962906602</v>
      </c>
      <c r="H24" s="4">
        <v>88407.243675797625</v>
      </c>
    </row>
    <row r="25" spans="2:12" x14ac:dyDescent="0.25">
      <c r="B25" s="9"/>
      <c r="C25" s="10" t="s">
        <v>1</v>
      </c>
      <c r="D25" s="33">
        <v>4193.5919383750352</v>
      </c>
      <c r="E25" s="33">
        <v>58187.091966924716</v>
      </c>
      <c r="F25" s="33">
        <v>23874.104256882292</v>
      </c>
      <c r="G25" s="33">
        <v>12197.556715418494</v>
      </c>
      <c r="H25" s="4">
        <v>98452.344877600539</v>
      </c>
      <c r="J25" s="36" t="s">
        <v>8</v>
      </c>
      <c r="K25" s="37"/>
      <c r="L25" s="37"/>
    </row>
    <row r="26" spans="2:12" x14ac:dyDescent="0.25">
      <c r="B26" s="9"/>
      <c r="C26" s="10" t="s">
        <v>2</v>
      </c>
      <c r="D26" s="33">
        <v>4237.5805959311056</v>
      </c>
      <c r="E26" s="33">
        <v>59120.993317020031</v>
      </c>
      <c r="F26" s="33">
        <v>24594.43931958999</v>
      </c>
      <c r="G26" s="33">
        <v>12433.365971168801</v>
      </c>
      <c r="H26" s="4">
        <v>100386.37920370992</v>
      </c>
    </row>
    <row r="27" spans="2:12" x14ac:dyDescent="0.25">
      <c r="B27" s="9"/>
      <c r="C27" s="10" t="s">
        <v>3</v>
      </c>
      <c r="D27" s="33">
        <v>5205.2513903905192</v>
      </c>
      <c r="E27" s="33">
        <v>59991.129361108047</v>
      </c>
      <c r="F27" s="33">
        <v>22439.25649513516</v>
      </c>
      <c r="G27" s="33">
        <v>11172.801595894503</v>
      </c>
      <c r="H27" s="4">
        <v>98808.438842528238</v>
      </c>
    </row>
    <row r="28" spans="2:12" x14ac:dyDescent="0.25">
      <c r="B28" s="9">
        <v>2023</v>
      </c>
      <c r="C28" s="10" t="s">
        <v>0</v>
      </c>
      <c r="D28" s="33">
        <v>5265.2948017743329</v>
      </c>
      <c r="E28" s="33">
        <v>59895.63915932575</v>
      </c>
      <c r="F28" s="33">
        <v>18786.728915106407</v>
      </c>
      <c r="G28" s="33">
        <v>12162.114895601302</v>
      </c>
      <c r="H28" s="4">
        <v>96109.777771807785</v>
      </c>
    </row>
    <row r="29" spans="2:12" x14ac:dyDescent="0.25">
      <c r="B29" s="9"/>
      <c r="C29" s="10" t="s">
        <v>1</v>
      </c>
      <c r="D29" s="15">
        <v>7893.1251629274466</v>
      </c>
      <c r="E29" s="15">
        <v>61076.323236280528</v>
      </c>
      <c r="F29" s="15">
        <v>19148.746381352139</v>
      </c>
      <c r="G29" s="15">
        <v>12382.7055342612</v>
      </c>
      <c r="H29" s="4">
        <v>100500.90031482132</v>
      </c>
    </row>
    <row r="30" spans="2:12" x14ac:dyDescent="0.25">
      <c r="B30" s="11"/>
      <c r="C30" s="12" t="s">
        <v>2</v>
      </c>
      <c r="D30" s="34">
        <v>9782.3246693624969</v>
      </c>
      <c r="E30" s="34">
        <v>58864.894788018806</v>
      </c>
      <c r="F30" s="34">
        <v>24274.143733063283</v>
      </c>
      <c r="G30" s="34">
        <v>13626.815445910004</v>
      </c>
      <c r="H30" s="35">
        <v>106548.17863635458</v>
      </c>
    </row>
    <row r="31" spans="2:12" x14ac:dyDescent="0.25">
      <c r="G31" s="4"/>
    </row>
    <row r="32" spans="2:12" x14ac:dyDescent="0.25">
      <c r="G32" s="4"/>
    </row>
    <row r="33" spans="7:7" x14ac:dyDescent="0.25">
      <c r="G33" s="4"/>
    </row>
    <row r="34" spans="7:7" x14ac:dyDescent="0.25">
      <c r="G34" s="4"/>
    </row>
    <row r="35" spans="7:7" x14ac:dyDescent="0.25">
      <c r="G35" s="4"/>
    </row>
    <row r="36" spans="7:7" x14ac:dyDescent="0.25">
      <c r="G36" s="4"/>
    </row>
    <row r="39" spans="7:7" x14ac:dyDescent="0.25">
      <c r="G39" s="6"/>
    </row>
    <row r="40" spans="7:7" x14ac:dyDescent="0.25">
      <c r="G40" s="6"/>
    </row>
    <row r="41" spans="7:7" x14ac:dyDescent="0.25">
      <c r="G41" s="6"/>
    </row>
    <row r="42" spans="7:7" x14ac:dyDescent="0.25">
      <c r="G42" s="6"/>
    </row>
    <row r="43" spans="7:7" x14ac:dyDescent="0.25">
      <c r="G43" s="6"/>
    </row>
    <row r="44" spans="7:7" x14ac:dyDescent="0.25">
      <c r="G44" s="6"/>
    </row>
    <row r="45" spans="7:7" x14ac:dyDescent="0.25">
      <c r="G45" s="6"/>
    </row>
    <row r="46" spans="7:7" x14ac:dyDescent="0.25">
      <c r="G46" s="6"/>
    </row>
    <row r="47" spans="7:7" x14ac:dyDescent="0.25">
      <c r="G47" s="6"/>
    </row>
    <row r="48" spans="7:7" x14ac:dyDescent="0.25">
      <c r="G48" s="6"/>
    </row>
    <row r="49" spans="7:7" x14ac:dyDescent="0.25">
      <c r="G49" s="6"/>
    </row>
    <row r="50" spans="7:7" x14ac:dyDescent="0.25">
      <c r="G50" s="6"/>
    </row>
    <row r="51" spans="7:7" x14ac:dyDescent="0.25">
      <c r="G51" s="6"/>
    </row>
    <row r="52" spans="7:7" x14ac:dyDescent="0.25">
      <c r="G52" s="6"/>
    </row>
    <row r="53" spans="7:7" x14ac:dyDescent="0.25">
      <c r="G53" s="6"/>
    </row>
    <row r="54" spans="7:7" x14ac:dyDescent="0.25">
      <c r="G54" s="6"/>
    </row>
    <row r="55" spans="7:7" x14ac:dyDescent="0.25">
      <c r="G55" s="6"/>
    </row>
    <row r="56" spans="7:7" x14ac:dyDescent="0.25">
      <c r="G56" s="6"/>
    </row>
    <row r="57" spans="7:7" x14ac:dyDescent="0.25">
      <c r="G57" s="6"/>
    </row>
    <row r="79" spans="8:8" x14ac:dyDescent="0.25">
      <c r="H79" s="5">
        <f>+G24-G23</f>
        <v>-1000.0015756831963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424D-B31B-4AD6-95B8-C1F6FC6D386A}">
  <dimension ref="B3:H45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16.140625" style="1" bestFit="1" customWidth="1"/>
    <col min="3" max="3" width="42" style="1" bestFit="1" customWidth="1"/>
    <col min="4" max="5" width="11.42578125" style="1"/>
    <col min="6" max="6" width="11.42578125" style="3"/>
    <col min="7" max="16384" width="11.42578125" style="1"/>
  </cols>
  <sheetData>
    <row r="3" spans="2:7" ht="15.75" x14ac:dyDescent="0.25">
      <c r="B3" s="31"/>
      <c r="C3" s="31"/>
      <c r="D3" s="14">
        <v>2023</v>
      </c>
      <c r="G3" s="20" t="s">
        <v>31</v>
      </c>
    </row>
    <row r="4" spans="2:7" x14ac:dyDescent="0.25">
      <c r="B4" s="32" t="s">
        <v>18</v>
      </c>
      <c r="C4" s="32" t="s">
        <v>62</v>
      </c>
      <c r="D4" s="7" t="s">
        <v>2</v>
      </c>
      <c r="G4" s="13" t="s">
        <v>70</v>
      </c>
    </row>
    <row r="5" spans="2:7" x14ac:dyDescent="0.25">
      <c r="B5" s="1" t="s">
        <v>68</v>
      </c>
      <c r="C5" s="3" t="s">
        <v>26</v>
      </c>
      <c r="D5" s="15">
        <v>5254.7709597602161</v>
      </c>
      <c r="G5" s="19" t="s">
        <v>60</v>
      </c>
    </row>
    <row r="6" spans="2:7" x14ac:dyDescent="0.25">
      <c r="B6" s="1" t="s">
        <v>20</v>
      </c>
      <c r="C6" s="3" t="s">
        <v>49</v>
      </c>
      <c r="D6" s="15">
        <v>5783.3449362442752</v>
      </c>
    </row>
    <row r="7" spans="2:7" x14ac:dyDescent="0.25">
      <c r="C7" s="3" t="s">
        <v>15</v>
      </c>
      <c r="D7" s="15">
        <v>1476.4991091542684</v>
      </c>
    </row>
    <row r="8" spans="2:7" x14ac:dyDescent="0.25">
      <c r="C8" s="3" t="s">
        <v>4</v>
      </c>
      <c r="D8" s="15">
        <v>1191.1838320187842</v>
      </c>
    </row>
    <row r="9" spans="2:7" x14ac:dyDescent="0.25">
      <c r="C9" s="3" t="s">
        <v>5</v>
      </c>
      <c r="D9" s="15">
        <v>4278.9215559398217</v>
      </c>
    </row>
    <row r="10" spans="2:7" x14ac:dyDescent="0.25">
      <c r="B10" s="38"/>
      <c r="C10" s="27" t="s">
        <v>61</v>
      </c>
      <c r="D10" s="16">
        <v>3.1325059189362801</v>
      </c>
    </row>
    <row r="11" spans="2:7" x14ac:dyDescent="0.25">
      <c r="C11" s="29"/>
      <c r="D11" s="30"/>
    </row>
    <row r="23" spans="7:7" ht="12" customHeight="1" x14ac:dyDescent="0.25">
      <c r="G23" s="26" t="s">
        <v>8</v>
      </c>
    </row>
    <row r="45" spans="3:8" s="3" customFormat="1" x14ac:dyDescent="0.25">
      <c r="C45" s="1"/>
      <c r="D45" s="1"/>
      <c r="E45" s="5"/>
      <c r="G45" s="1"/>
      <c r="H45" s="1"/>
    </row>
  </sheetData>
  <hyperlinks>
    <hyperlink ref="G23" r:id="rId1" xr:uid="{EC20AA50-1A6F-4DCB-B66D-A92A4FA7AC43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13.5703125" style="1" bestFit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7"/>
      <c r="C3" s="18"/>
      <c r="D3" s="14">
        <v>2023</v>
      </c>
    </row>
    <row r="4" spans="2:7" ht="15.75" x14ac:dyDescent="0.25">
      <c r="B4" s="7" t="s">
        <v>18</v>
      </c>
      <c r="C4" s="7" t="s">
        <v>19</v>
      </c>
      <c r="D4" s="7" t="s">
        <v>2</v>
      </c>
      <c r="G4" s="20" t="s">
        <v>32</v>
      </c>
    </row>
    <row r="5" spans="2:7" x14ac:dyDescent="0.25">
      <c r="B5" s="9" t="s">
        <v>20</v>
      </c>
      <c r="C5" s="10" t="s">
        <v>21</v>
      </c>
      <c r="D5" s="15">
        <v>16178.273048213974</v>
      </c>
      <c r="G5" s="13" t="s">
        <v>71</v>
      </c>
    </row>
    <row r="6" spans="2:7" x14ac:dyDescent="0.25">
      <c r="B6" s="9"/>
      <c r="C6" s="10" t="s">
        <v>22</v>
      </c>
      <c r="D6" s="15">
        <v>43157.44805097326</v>
      </c>
      <c r="G6" s="19" t="s">
        <v>12</v>
      </c>
    </row>
    <row r="7" spans="2:7" x14ac:dyDescent="0.25">
      <c r="B7" s="9"/>
      <c r="C7" s="10" t="s">
        <v>23</v>
      </c>
      <c r="D7" s="15">
        <v>20393.487193788707</v>
      </c>
    </row>
    <row r="8" spans="2:7" x14ac:dyDescent="0.25">
      <c r="B8" s="11"/>
      <c r="C8" s="12" t="s">
        <v>24</v>
      </c>
      <c r="D8" s="16">
        <v>121932.524130889</v>
      </c>
    </row>
    <row r="9" spans="2:7" x14ac:dyDescent="0.25">
      <c r="B9" s="9" t="s">
        <v>26</v>
      </c>
      <c r="C9" s="10" t="s">
        <v>21</v>
      </c>
      <c r="D9" s="15">
        <v>4924.0354690819804</v>
      </c>
    </row>
    <row r="10" spans="2:7" x14ac:dyDescent="0.25">
      <c r="B10" s="9"/>
      <c r="C10" s="10" t="s">
        <v>22</v>
      </c>
      <c r="D10" s="15">
        <v>18793.880493897701</v>
      </c>
    </row>
    <row r="11" spans="2:7" x14ac:dyDescent="0.25">
      <c r="B11" s="11"/>
      <c r="C11" s="12" t="s">
        <v>25</v>
      </c>
      <c r="D11" s="16">
        <v>131312.8873058281</v>
      </c>
    </row>
    <row r="21" spans="7:7" x14ac:dyDescent="0.25">
      <c r="G21" s="26" t="s">
        <v>8</v>
      </c>
    </row>
    <row r="23" spans="7:7" x14ac:dyDescent="0.25">
      <c r="G23" s="28" t="s">
        <v>59</v>
      </c>
    </row>
    <row r="24" spans="7:7" ht="12" customHeight="1" x14ac:dyDescent="0.25"/>
    <row r="80" spans="5:5" x14ac:dyDescent="0.25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47</v>
      </c>
      <c r="C3" s="7" t="s">
        <v>40</v>
      </c>
      <c r="F3" s="20" t="s">
        <v>42</v>
      </c>
    </row>
    <row r="4" spans="2:6" x14ac:dyDescent="0.25">
      <c r="B4" s="3" t="s">
        <v>13</v>
      </c>
      <c r="C4" s="21">
        <v>1.2677350117175021</v>
      </c>
      <c r="F4" s="13" t="s">
        <v>72</v>
      </c>
    </row>
    <row r="5" spans="2:6" x14ac:dyDescent="0.25">
      <c r="B5" s="3" t="s">
        <v>14</v>
      </c>
      <c r="C5" s="21">
        <v>16.485858089946383</v>
      </c>
      <c r="F5" s="19" t="s">
        <v>41</v>
      </c>
    </row>
    <row r="6" spans="2:6" x14ac:dyDescent="0.25">
      <c r="B6" s="3" t="s">
        <v>33</v>
      </c>
      <c r="C6" s="21">
        <v>13.900030086072576</v>
      </c>
    </row>
    <row r="7" spans="2:6" x14ac:dyDescent="0.25">
      <c r="B7" s="3" t="s">
        <v>34</v>
      </c>
      <c r="C7" s="21">
        <v>0.49893503134929484</v>
      </c>
    </row>
    <row r="8" spans="2:6" x14ac:dyDescent="0.25">
      <c r="B8" s="3" t="s">
        <v>35</v>
      </c>
      <c r="C8" s="21">
        <v>23.428504207786514</v>
      </c>
    </row>
    <row r="9" spans="2:6" x14ac:dyDescent="0.25">
      <c r="B9" s="3" t="s">
        <v>36</v>
      </c>
      <c r="C9" s="21">
        <v>7.3563661505127342</v>
      </c>
    </row>
    <row r="10" spans="2:6" x14ac:dyDescent="0.25">
      <c r="B10" s="3" t="s">
        <v>37</v>
      </c>
      <c r="C10" s="21">
        <v>5.3119409997264357</v>
      </c>
    </row>
    <row r="11" spans="2:6" x14ac:dyDescent="0.25">
      <c r="B11" s="3" t="s">
        <v>38</v>
      </c>
      <c r="C11" s="21">
        <v>2.3029108255724466</v>
      </c>
    </row>
    <row r="12" spans="2:6" x14ac:dyDescent="0.25">
      <c r="B12" s="24" t="s">
        <v>39</v>
      </c>
      <c r="C12" s="22">
        <v>29.447719597316112</v>
      </c>
    </row>
    <row r="22" spans="6:6" x14ac:dyDescent="0.25">
      <c r="F22" s="26" t="s">
        <v>8</v>
      </c>
    </row>
    <row r="23" spans="6:6" ht="12" customHeight="1" x14ac:dyDescent="0.25"/>
    <row r="79" spans="2:7" s="3" customFormat="1" x14ac:dyDescent="0.25">
      <c r="B79" s="1"/>
      <c r="C79" s="1"/>
      <c r="D79" s="5" t="e">
        <f>+#REF!-#REF!</f>
        <v>#REF!</v>
      </c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8163-8E08-492C-93C3-0DB48D1081F3}">
  <dimension ref="B2:I15"/>
  <sheetViews>
    <sheetView showGridLines="0" zoomScale="90" zoomScaleNormal="90" workbookViewId="0">
      <selection activeCell="F31" sqref="F31"/>
    </sheetView>
  </sheetViews>
  <sheetFormatPr baseColWidth="10" defaultRowHeight="15" x14ac:dyDescent="0.25"/>
  <cols>
    <col min="1" max="1" width="9.42578125" customWidth="1"/>
    <col min="4" max="6" width="15.140625" customWidth="1"/>
  </cols>
  <sheetData>
    <row r="2" spans="2:9" ht="17.25" customHeight="1" x14ac:dyDescent="0.25"/>
    <row r="3" spans="2:9" ht="45" x14ac:dyDescent="0.25">
      <c r="B3" s="7" t="s">
        <v>6</v>
      </c>
      <c r="C3" s="7" t="s">
        <v>7</v>
      </c>
      <c r="D3" s="7" t="s">
        <v>52</v>
      </c>
      <c r="E3" s="7" t="s">
        <v>53</v>
      </c>
      <c r="F3" s="7" t="s">
        <v>54</v>
      </c>
      <c r="I3" s="20" t="s">
        <v>51</v>
      </c>
    </row>
    <row r="4" spans="2:9" x14ac:dyDescent="0.25">
      <c r="B4" s="9">
        <v>2020</v>
      </c>
      <c r="C4" s="10" t="s">
        <v>0</v>
      </c>
      <c r="D4" s="15">
        <v>67094.760940507593</v>
      </c>
      <c r="E4" s="15">
        <v>67099.074333295561</v>
      </c>
      <c r="F4" s="15">
        <v>-4.3133927879680414</v>
      </c>
      <c r="I4" s="13" t="s">
        <v>50</v>
      </c>
    </row>
    <row r="5" spans="2:9" x14ac:dyDescent="0.25">
      <c r="B5" s="9"/>
      <c r="C5" s="10" t="s">
        <v>1</v>
      </c>
      <c r="D5" s="15">
        <v>67880.927941493632</v>
      </c>
      <c r="E5" s="15">
        <v>67892.871033892356</v>
      </c>
      <c r="F5" s="15">
        <v>-11.94309239872382</v>
      </c>
      <c r="I5" s="19" t="s">
        <v>12</v>
      </c>
    </row>
    <row r="6" spans="2:9" x14ac:dyDescent="0.25">
      <c r="B6" s="9"/>
      <c r="C6" s="10" t="s">
        <v>2</v>
      </c>
      <c r="D6" s="15">
        <v>64798.957363020287</v>
      </c>
      <c r="E6" s="15">
        <v>64805.470500264237</v>
      </c>
      <c r="F6" s="15">
        <v>-6.513137243950041</v>
      </c>
    </row>
    <row r="7" spans="2:9" x14ac:dyDescent="0.25">
      <c r="B7" s="9"/>
      <c r="C7" s="10" t="s">
        <v>3</v>
      </c>
      <c r="D7" s="15">
        <v>58077.352302782463</v>
      </c>
      <c r="E7" s="15">
        <v>58117.378074218694</v>
      </c>
      <c r="F7" s="15">
        <v>-40.025771436230571</v>
      </c>
    </row>
    <row r="8" spans="2:9" x14ac:dyDescent="0.25">
      <c r="B8" s="9">
        <v>2021</v>
      </c>
      <c r="C8" s="10" t="s">
        <v>0</v>
      </c>
      <c r="D8" s="15">
        <v>62999.055602671324</v>
      </c>
      <c r="E8" s="15">
        <v>63064.406997516395</v>
      </c>
      <c r="F8" s="15">
        <v>-65.351394845070899</v>
      </c>
    </row>
    <row r="9" spans="2:9" x14ac:dyDescent="0.25">
      <c r="B9" s="9"/>
      <c r="C9" s="10" t="s">
        <v>1</v>
      </c>
      <c r="D9" s="15">
        <v>66694.531882386713</v>
      </c>
      <c r="E9" s="15">
        <v>66722.208160933049</v>
      </c>
      <c r="F9" s="15">
        <v>-27.676278546336107</v>
      </c>
    </row>
    <row r="10" spans="2:9" x14ac:dyDescent="0.25">
      <c r="B10" s="9"/>
      <c r="C10" s="10" t="s">
        <v>2</v>
      </c>
      <c r="D10" s="15">
        <v>83358.979871194431</v>
      </c>
      <c r="E10" s="15">
        <v>83392.638132099892</v>
      </c>
      <c r="F10" s="15">
        <v>-33.658260905460338</v>
      </c>
    </row>
    <row r="11" spans="2:9" x14ac:dyDescent="0.25">
      <c r="B11" s="9"/>
      <c r="C11" s="10" t="s">
        <v>3</v>
      </c>
      <c r="D11" s="15">
        <v>90777.642607723552</v>
      </c>
      <c r="E11" s="15">
        <v>90738.037505430548</v>
      </c>
      <c r="F11" s="15">
        <v>39.605102293004165</v>
      </c>
    </row>
    <row r="12" spans="2:9" x14ac:dyDescent="0.25">
      <c r="B12" s="9">
        <v>2022</v>
      </c>
      <c r="C12" s="10" t="s">
        <v>0</v>
      </c>
      <c r="D12" s="15">
        <v>89624.835520106339</v>
      </c>
      <c r="E12" s="15">
        <v>89541.020776473903</v>
      </c>
      <c r="F12" s="15">
        <v>83.814743632436148</v>
      </c>
    </row>
    <row r="13" spans="2:9" x14ac:dyDescent="0.25">
      <c r="B13" s="9"/>
      <c r="C13" s="10" t="s">
        <v>1</v>
      </c>
      <c r="D13" s="15">
        <v>104166.64420257896</v>
      </c>
      <c r="E13" s="15">
        <v>104036.76630477986</v>
      </c>
      <c r="F13" s="15">
        <v>129.87789779910236</v>
      </c>
    </row>
    <row r="14" spans="2:9" x14ac:dyDescent="0.25">
      <c r="B14" s="9"/>
      <c r="C14" s="10" t="s">
        <v>2</v>
      </c>
      <c r="D14" s="15">
        <v>107059.02011862252</v>
      </c>
      <c r="E14" s="15">
        <v>106951.89215386889</v>
      </c>
      <c r="F14" s="15">
        <v>107.12796475362848</v>
      </c>
    </row>
    <row r="15" spans="2:9" x14ac:dyDescent="0.25">
      <c r="B15" s="11"/>
      <c r="C15" s="12" t="s">
        <v>3</v>
      </c>
      <c r="D15" s="16">
        <v>96601.061307087395</v>
      </c>
      <c r="E15" s="16"/>
      <c r="F15" s="16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2023-12-14T21:33:52Z</dcterms:created>
  <dcterms:modified xsi:type="dcterms:W3CDTF">2023-12-14T21:57:23Z</dcterms:modified>
</cp:coreProperties>
</file>