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F73B9328-93F3-40D0-89FA-DCA544632606}" xr6:coauthVersionLast="47" xr6:coauthVersionMax="47" xr10:uidLastSave="{00000000-0000-0000-0000-000000000000}"/>
  <bookViews>
    <workbookView xWindow="-120" yWindow="-120" windowWidth="29040" windowHeight="15840" tabRatio="779" firstSheet="2"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'3_01'!$FV$2:$GH$37</definedName>
    <definedName name="_xlnm.Print_Area" localSheetId="5">'3_02'!$FV$2:$GH$37</definedName>
    <definedName name="_xlnm.Print_Area" localSheetId="6">'3_03'!$FV$2:$GH$37</definedName>
    <definedName name="_xlnm.Print_Area" localSheetId="7">'3_04'!$FV$2:$GH$37</definedName>
    <definedName name="_xlnm.Print_Area" localSheetId="8">'3_05'!$FV$2:$GH$37</definedName>
    <definedName name="_xlnm.Print_Area" localSheetId="9">'3_06'!$FV$2:$GH$37</definedName>
    <definedName name="_xlnm.Print_Area" localSheetId="10">'3_07'!$FV$2:$GH$37</definedName>
    <definedName name="_xlnm.Print_Area" localSheetId="11">'3_08'!$FV$2:$GH$37</definedName>
    <definedName name="_xlnm.Print_Area" localSheetId="12">'3_09'!$FV$2:$GH$37</definedName>
    <definedName name="_xlnm.Print_Area" localSheetId="13">'3_10'!$FV$2:$GH$37</definedName>
    <definedName name="_xlnm.Print_Area" localSheetId="14">'3_11'!$FV$2:$GH$37</definedName>
    <definedName name="_xlnm.Print_Area" localSheetId="15">'3_12'!$FV$2:$GH$37</definedName>
    <definedName name="_xlnm.Print_Area" localSheetId="16">'3_13'!$FV$2:$GH$37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H13" i="7" l="1"/>
  <c r="GH14" i="7"/>
  <c r="GH21" i="7"/>
  <c r="GH22" i="7"/>
  <c r="GH29" i="7"/>
  <c r="GH30" i="7"/>
  <c r="GH7" i="7"/>
  <c r="GH8" i="7"/>
  <c r="GH15" i="7"/>
  <c r="GH16" i="7"/>
  <c r="GH23" i="7"/>
  <c r="GH24" i="7"/>
  <c r="GH31" i="7"/>
  <c r="GH32" i="7"/>
  <c r="GH12" i="7"/>
  <c r="GH20" i="7"/>
  <c r="GH28" i="7"/>
  <c r="GH9" i="7"/>
  <c r="GH10" i="7"/>
  <c r="GH17" i="7"/>
  <c r="GH18" i="7"/>
  <c r="GH25" i="7"/>
  <c r="GH26" i="7"/>
  <c r="GH33" i="39"/>
  <c r="GH7" i="41"/>
  <c r="GH15" i="41"/>
  <c r="GH23" i="41"/>
  <c r="GH31" i="41"/>
  <c r="GH8" i="41"/>
  <c r="GH9" i="41"/>
  <c r="GH10" i="41"/>
  <c r="GH11" i="41"/>
  <c r="GH12" i="41"/>
  <c r="GH13" i="41"/>
  <c r="GH16" i="41"/>
  <c r="GH17" i="41"/>
  <c r="GH18" i="41"/>
  <c r="GH19" i="41"/>
  <c r="GH20" i="41"/>
  <c r="GH21" i="41"/>
  <c r="GH24" i="41"/>
  <c r="GH25" i="41"/>
  <c r="GH26" i="41"/>
  <c r="GH27" i="41"/>
  <c r="GH28" i="41"/>
  <c r="GH29" i="41"/>
  <c r="GH32" i="41"/>
  <c r="GH33" i="41"/>
  <c r="GH14" i="41"/>
  <c r="GH22" i="41"/>
  <c r="GH30" i="41"/>
  <c r="GH11" i="7"/>
  <c r="GH19" i="7"/>
  <c r="GH27" i="7"/>
  <c r="GG14" i="7"/>
  <c r="GG12" i="7"/>
  <c r="GG20" i="7"/>
  <c r="GG28" i="7"/>
  <c r="GG30" i="7"/>
  <c r="GG22" i="7"/>
  <c r="GG9" i="41"/>
  <c r="GG10" i="41"/>
  <c r="GG11" i="41"/>
  <c r="GG12" i="41"/>
  <c r="GG17" i="41"/>
  <c r="GG18" i="41"/>
  <c r="GG19" i="41"/>
  <c r="GG20" i="41"/>
  <c r="GG25" i="41"/>
  <c r="GG26" i="41"/>
  <c r="GG27" i="41"/>
  <c r="GG28" i="41"/>
  <c r="GG33" i="41"/>
  <c r="GF12" i="41"/>
  <c r="GF20" i="41"/>
  <c r="GF28" i="41"/>
  <c r="GF30" i="41"/>
  <c r="GE29" i="41"/>
  <c r="GD25" i="41"/>
  <c r="GD7" i="41"/>
  <c r="GD20" i="7"/>
  <c r="GD8" i="41"/>
  <c r="GH33" i="7" l="1"/>
  <c r="GG33" i="39"/>
  <c r="GG33" i="7" s="1"/>
  <c r="GG27" i="7"/>
  <c r="GG19" i="7"/>
  <c r="GG11" i="7"/>
  <c r="GG26" i="7"/>
  <c r="GG18" i="7"/>
  <c r="GG10" i="7"/>
  <c r="GG32" i="41"/>
  <c r="GG24" i="41"/>
  <c r="GG16" i="41"/>
  <c r="GG8" i="41"/>
  <c r="GG25" i="7"/>
  <c r="GG17" i="7"/>
  <c r="GG9" i="7"/>
  <c r="GF18" i="7"/>
  <c r="GF10" i="7"/>
  <c r="GF30" i="7"/>
  <c r="GF22" i="7"/>
  <c r="GG31" i="41"/>
  <c r="GG23" i="41"/>
  <c r="GG15" i="41"/>
  <c r="GG7" i="41"/>
  <c r="GG21" i="7"/>
  <c r="GG13" i="7"/>
  <c r="GG32" i="7"/>
  <c r="GG24" i="7"/>
  <c r="GG16" i="7"/>
  <c r="GG8" i="7"/>
  <c r="GG30" i="41"/>
  <c r="GG22" i="41"/>
  <c r="GG14" i="41"/>
  <c r="GG31" i="7"/>
  <c r="GG23" i="7"/>
  <c r="GG15" i="7"/>
  <c r="GG7" i="7"/>
  <c r="GG29" i="41"/>
  <c r="GG21" i="41"/>
  <c r="GG13" i="41"/>
  <c r="GG29" i="7"/>
  <c r="GF19" i="7"/>
  <c r="GF31" i="41"/>
  <c r="GF32" i="41"/>
  <c r="GF8" i="41"/>
  <c r="GF29" i="41"/>
  <c r="GF21" i="41"/>
  <c r="GF13" i="41"/>
  <c r="GF7" i="41"/>
  <c r="GF27" i="41"/>
  <c r="GF19" i="41"/>
  <c r="GF11" i="41"/>
  <c r="GF17" i="7"/>
  <c r="GF9" i="7"/>
  <c r="GF29" i="7"/>
  <c r="GF21" i="7"/>
  <c r="GF26" i="41"/>
  <c r="GF18" i="41"/>
  <c r="GF10" i="41"/>
  <c r="GF33" i="39"/>
  <c r="GF32" i="7"/>
  <c r="GF16" i="7"/>
  <c r="GF8" i="7"/>
  <c r="GF28" i="7"/>
  <c r="GF20" i="7"/>
  <c r="GF33" i="41"/>
  <c r="GF25" i="41"/>
  <c r="GF17" i="41"/>
  <c r="GF9" i="41"/>
  <c r="GF31" i="7"/>
  <c r="GF15" i="7"/>
  <c r="GF7" i="7"/>
  <c r="GF27" i="7"/>
  <c r="GD21" i="7"/>
  <c r="GE30" i="7"/>
  <c r="GF24" i="41"/>
  <c r="GF16" i="41"/>
  <c r="GF14" i="7"/>
  <c r="GF26" i="7"/>
  <c r="GE31" i="41"/>
  <c r="GE7" i="41"/>
  <c r="GE29" i="7"/>
  <c r="GF23" i="41"/>
  <c r="GF15" i="41"/>
  <c r="GF13" i="7"/>
  <c r="GF25" i="7"/>
  <c r="GE28" i="7"/>
  <c r="GF22" i="41"/>
  <c r="GF14" i="41"/>
  <c r="GF12" i="7"/>
  <c r="GF24" i="7"/>
  <c r="GF11" i="7"/>
  <c r="GF23" i="7"/>
  <c r="GF33" i="7"/>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33" i="7" s="1"/>
  <c r="GB24" i="7"/>
  <c r="GB19" i="7"/>
  <c r="GB14" i="7"/>
  <c r="GB9" i="7"/>
  <c r="GB14" i="41"/>
  <c r="GB9" i="41"/>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<sst xmlns="http://schemas.openxmlformats.org/spreadsheetml/2006/main" count="13899" uniqueCount="229">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</sst>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70">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3" fontId="25" fillId="3" borderId="3" xfId="0" applyNumberFormat="1" applyFont="1" applyFill="1" applyBorder="1" applyAlignment="1">
      <alignment horizontal="right" vertical="top"/>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362C5D-639D-4573-9909-7399DC52A6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BCDB1628-188D-4AFD-B310-42AFEF07B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67DB8B-83C1-458F-B874-CB77942FA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BD3660D-BE53-4E44-B558-F4087417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3C22A8-2AF5-4D00-A40A-7CDD1CA29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EA793200-EB36-48A1-88D6-8EF67F94D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63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A0C4D1-815D-4C3B-AFCC-D1E408904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40090ABB-A7F3-4BA2-BA64-EAC466938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6370D0F3-EDC2-4CD6-A69F-0E368B2450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4294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9AB27FC5-D3CC-4237-9340-EFCE9BC253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46AB12D-5983-4D33-92E8-68A2874E1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333500EE-09B7-410C-AAD8-EFA114678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82B62B33-ED42-44CD-B230-B42F613DF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H42"/>
  <sheetViews>
    <sheetView zoomScale="95" zoomScaleNormal="95" workbookViewId="0">
      <pane xSplit="2" ySplit="6" topLeftCell="FT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c r="GG7" s="32">
        <v>59034.990769999997</v>
      </c>
      <c r="GH7" s="32">
        <v>62738.846713999999</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c r="GG8" s="32">
        <v>184471.24015999999</v>
      </c>
      <c r="GH8" s="32">
        <v>208843.92616599999</v>
      </c>
    </row>
    <row r="9" spans="1:190"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c r="GG9" s="32">
        <v>360144.03977799998</v>
      </c>
      <c r="GH9" s="32">
        <v>354968.71973499999</v>
      </c>
    </row>
    <row r="10" spans="1:190"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c r="GG10" s="32">
        <v>62311.712508999997</v>
      </c>
      <c r="GH10" s="32">
        <v>62230.566589000002</v>
      </c>
    </row>
    <row r="11" spans="1:190"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c r="GG11" s="32">
        <v>10103.300931</v>
      </c>
      <c r="GH11" s="32">
        <v>10152.219773000001</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c r="GG13" s="32">
        <v>19189.502195000001</v>
      </c>
      <c r="GH13" s="32">
        <v>19291.826878</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c r="GG16" s="32">
        <v>5183.486981</v>
      </c>
      <c r="GH16" s="32">
        <v>5223.8099350000002</v>
      </c>
    </row>
    <row r="17" spans="2:190"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c r="GG17" s="32">
        <v>78.885299000000003</v>
      </c>
      <c r="GH17" s="32">
        <v>79.360061000000002</v>
      </c>
    </row>
    <row r="18" spans="2:190"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c r="GG20" s="32">
        <v>45579.7952</v>
      </c>
      <c r="GH20" s="32">
        <v>36559.496571000003</v>
      </c>
    </row>
    <row r="21" spans="2:190"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c r="GG21" s="32">
        <v>0</v>
      </c>
      <c r="GH21" s="32">
        <v>0</v>
      </c>
    </row>
    <row r="22" spans="2:190"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c r="GG22" s="32">
        <v>166620.32175</v>
      </c>
      <c r="GH22" s="32">
        <v>169401.681564</v>
      </c>
    </row>
    <row r="23" spans="2:190"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c r="GG30" s="32">
        <v>1968.3477869999999</v>
      </c>
      <c r="GH30" s="32">
        <v>1964.6981880000001</v>
      </c>
    </row>
    <row r="31" spans="2:190"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c r="GG33" s="33">
        <v>914685.62335999997</v>
      </c>
      <c r="GH33" s="33">
        <v>931455.15217400005</v>
      </c>
    </row>
    <row r="34" spans="1:190"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c r="GG7" s="32">
        <v>0</v>
      </c>
      <c r="GH7" s="32">
        <v>0</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row>
    <row r="9" spans="1:190"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row>
    <row r="10" spans="1:190"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row>
    <row r="11" spans="1:190"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row>
    <row r="17" spans="2:190"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row>
    <row r="18" spans="2:190"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c r="GG21" s="32">
        <v>0</v>
      </c>
      <c r="GH21" s="32">
        <v>0</v>
      </c>
    </row>
    <row r="22" spans="2:190"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row>
    <row r="23" spans="2:190"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row>
    <row r="31" spans="2:190"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c r="GG33" s="33">
        <v>0</v>
      </c>
      <c r="GH33" s="33">
        <v>0</v>
      </c>
    </row>
    <row r="34" spans="1:190" ht="2.1" customHeight="1"/>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2" spans="1:19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c r="GG7" s="32">
        <v>0</v>
      </c>
      <c r="GH7" s="32">
        <v>0</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row>
    <row r="9" spans="1:190"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row>
    <row r="10" spans="1:190"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row>
    <row r="11" spans="1:190"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c r="GG11" s="32">
        <v>0</v>
      </c>
      <c r="GH11" s="32">
        <v>0</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c r="GG16" s="32">
        <v>253.06177099999999</v>
      </c>
      <c r="GH16" s="32">
        <v>259.26077900000001</v>
      </c>
    </row>
    <row r="17" spans="2:190"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row>
    <row r="18" spans="2:190"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row>
    <row r="22" spans="2:190"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row>
    <row r="23" spans="2:190"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row>
    <row r="31" spans="2:190"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63">
        <f t="shared" ref="FO33:FU33" si="0">SUM(FO7:FO32)</f>
        <v>2344.1606999999999</v>
      </c>
      <c r="FP33" s="63">
        <f t="shared" si="0"/>
        <v>2353.4193399999999</v>
      </c>
      <c r="FQ33" s="63">
        <f t="shared" si="0"/>
        <v>2336.0987719999998</v>
      </c>
      <c r="FR33" s="63">
        <f t="shared" si="0"/>
        <v>2188.1523000000002</v>
      </c>
      <c r="FS33" s="63">
        <f t="shared" si="0"/>
        <v>2200.7420579999998</v>
      </c>
      <c r="FT33" s="63">
        <f t="shared" si="0"/>
        <v>2168.2776669999998</v>
      </c>
      <c r="FU33" s="63">
        <f t="shared" si="0"/>
        <v>2176.6085750000002</v>
      </c>
      <c r="FV33" s="63">
        <f t="shared" ref="FV33:FX33" si="1">SUM(FV7:FV32)</f>
        <v>2191.4398329999999</v>
      </c>
      <c r="FW33" s="63">
        <f t="shared" ref="FW33:FZ33" si="2">SUM(FW7:FW32)</f>
        <v>2212.5472920000002</v>
      </c>
      <c r="FX33" s="63">
        <f t="shared" si="1"/>
        <v>2152.0641500000002</v>
      </c>
      <c r="FY33" s="63">
        <f t="shared" si="2"/>
        <v>2177.4304579999998</v>
      </c>
      <c r="FZ33" s="63">
        <f t="shared" si="2"/>
        <v>2369.6220199999998</v>
      </c>
      <c r="GA33" s="63">
        <f t="shared" ref="GA33:GC33" si="3">SUM(GA7:GA32)</f>
        <v>11456.494785999999</v>
      </c>
      <c r="GB33" s="63">
        <f t="shared" si="3"/>
        <v>2437.5814599999999</v>
      </c>
      <c r="GC33" s="63">
        <f t="shared" si="3"/>
        <v>2438.9787689999998</v>
      </c>
      <c r="GD33" s="63">
        <f t="shared" ref="GD33:GE33" si="4">SUM(GD7:GD32)</f>
        <v>186.72216599999999</v>
      </c>
      <c r="GE33" s="63">
        <f t="shared" si="4"/>
        <v>203.584059</v>
      </c>
      <c r="GF33" s="63">
        <f t="shared" ref="GF33:GG33" si="5">SUM(GF7:GF32)</f>
        <v>227.69359900000001</v>
      </c>
      <c r="GG33" s="63">
        <f t="shared" si="5"/>
        <v>253.06177099999999</v>
      </c>
      <c r="GH33" s="63">
        <f t="shared" ref="GH33" si="6">SUM(GH7:GH32)</f>
        <v>259.26077900000001</v>
      </c>
    </row>
    <row r="34" spans="1:190" ht="2.1" customHeight="1"/>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FO41" s="50"/>
      <c r="FP41" s="50"/>
      <c r="FQ41" s="50"/>
      <c r="FR41" s="50"/>
      <c r="FS41" s="50"/>
      <c r="FT41" s="50"/>
      <c r="FU41" s="50"/>
      <c r="FV41" s="50"/>
      <c r="FW41" s="50"/>
      <c r="FX41" s="50"/>
      <c r="FY41" s="50"/>
      <c r="FZ41" s="50"/>
      <c r="GA41" s="50"/>
      <c r="GB41" s="50"/>
      <c r="GC41" s="50"/>
      <c r="GD41" s="50"/>
      <c r="GE41" s="50"/>
      <c r="GF41" s="50"/>
      <c r="GG41" s="50"/>
      <c r="GH41" s="50"/>
    </row>
    <row r="42" spans="1:19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8">
        <v>39478</v>
      </c>
      <c r="D6" s="68">
        <v>39507</v>
      </c>
      <c r="E6" s="68">
        <v>39538</v>
      </c>
      <c r="F6" s="68">
        <v>39568</v>
      </c>
      <c r="G6" s="68">
        <v>39599</v>
      </c>
      <c r="H6" s="68">
        <v>39629</v>
      </c>
      <c r="I6" s="68">
        <v>39660</v>
      </c>
      <c r="J6" s="68">
        <v>39691</v>
      </c>
      <c r="K6" s="68">
        <v>39721</v>
      </c>
      <c r="L6" s="68">
        <v>39752</v>
      </c>
      <c r="M6" s="68">
        <v>39782</v>
      </c>
      <c r="N6" s="68">
        <v>39813</v>
      </c>
      <c r="O6" s="68">
        <v>39844</v>
      </c>
      <c r="P6" s="68">
        <v>39872</v>
      </c>
      <c r="Q6" s="68">
        <v>39903</v>
      </c>
      <c r="R6" s="68">
        <v>39933</v>
      </c>
      <c r="S6" s="68">
        <v>39964</v>
      </c>
      <c r="T6" s="68">
        <v>39994</v>
      </c>
      <c r="U6" s="68">
        <v>40025</v>
      </c>
      <c r="V6" s="68">
        <v>40056</v>
      </c>
      <c r="W6" s="68">
        <v>40086</v>
      </c>
      <c r="X6" s="68">
        <v>40117</v>
      </c>
      <c r="Y6" s="68">
        <v>40147</v>
      </c>
      <c r="Z6" s="68">
        <v>40178</v>
      </c>
      <c r="AA6" s="68">
        <v>40209</v>
      </c>
      <c r="AB6" s="68">
        <v>40237</v>
      </c>
      <c r="AC6" s="68">
        <v>40268</v>
      </c>
      <c r="AD6" s="68">
        <v>40298</v>
      </c>
      <c r="AE6" s="68">
        <v>40329</v>
      </c>
      <c r="AF6" s="68">
        <v>40359</v>
      </c>
      <c r="AG6" s="68">
        <v>40390</v>
      </c>
      <c r="AH6" s="68">
        <v>40421</v>
      </c>
      <c r="AI6" s="68">
        <v>40451</v>
      </c>
      <c r="AJ6" s="68">
        <v>40482</v>
      </c>
      <c r="AK6" s="68">
        <v>40512</v>
      </c>
      <c r="AL6" s="68">
        <v>40543</v>
      </c>
      <c r="AM6" s="68">
        <v>40574</v>
      </c>
      <c r="AN6" s="68">
        <v>40602</v>
      </c>
      <c r="AO6" s="68">
        <v>40633</v>
      </c>
      <c r="AP6" s="68">
        <v>40663</v>
      </c>
      <c r="AQ6" s="68">
        <v>40694</v>
      </c>
      <c r="AR6" s="68">
        <v>40724</v>
      </c>
      <c r="AS6" s="68">
        <v>40755</v>
      </c>
      <c r="AT6" s="68">
        <v>40786</v>
      </c>
      <c r="AU6" s="68">
        <v>40816</v>
      </c>
      <c r="AV6" s="68">
        <v>40847</v>
      </c>
      <c r="AW6" s="68">
        <v>40877</v>
      </c>
      <c r="AX6" s="68">
        <v>40908</v>
      </c>
      <c r="AY6" s="68">
        <v>40939</v>
      </c>
      <c r="AZ6" s="68">
        <v>40968</v>
      </c>
      <c r="BA6" s="68">
        <v>40999</v>
      </c>
      <c r="BB6" s="68">
        <v>41029</v>
      </c>
      <c r="BC6" s="68">
        <v>41060</v>
      </c>
      <c r="BD6" s="68">
        <v>41090</v>
      </c>
      <c r="BE6" s="68">
        <v>41121</v>
      </c>
      <c r="BF6" s="68">
        <v>41152</v>
      </c>
      <c r="BG6" s="68">
        <v>41182</v>
      </c>
      <c r="BH6" s="68">
        <v>41213</v>
      </c>
      <c r="BI6" s="68">
        <v>41243</v>
      </c>
      <c r="BJ6" s="68">
        <v>41274</v>
      </c>
      <c r="BK6" s="68">
        <v>41305</v>
      </c>
      <c r="BL6" s="68">
        <v>41333</v>
      </c>
      <c r="BM6" s="68">
        <v>41364</v>
      </c>
      <c r="BN6" s="68">
        <v>41394</v>
      </c>
      <c r="BO6" s="68">
        <v>41425</v>
      </c>
      <c r="BP6" s="68">
        <v>41455</v>
      </c>
      <c r="BQ6" s="68">
        <v>41486</v>
      </c>
      <c r="BR6" s="68">
        <v>41517</v>
      </c>
      <c r="BS6" s="68">
        <v>41547</v>
      </c>
      <c r="BT6" s="68">
        <v>41578</v>
      </c>
      <c r="BU6" s="68">
        <v>41608</v>
      </c>
      <c r="BV6" s="68">
        <v>41639</v>
      </c>
      <c r="BW6" s="68">
        <v>41670</v>
      </c>
      <c r="BX6" s="68">
        <v>41698</v>
      </c>
      <c r="BY6" s="68">
        <v>41729</v>
      </c>
      <c r="BZ6" s="68">
        <v>41759</v>
      </c>
      <c r="CA6" s="68">
        <v>41790</v>
      </c>
      <c r="CB6" s="68">
        <v>41820</v>
      </c>
      <c r="CC6" s="68">
        <v>41851</v>
      </c>
      <c r="CD6" s="68">
        <v>41882</v>
      </c>
      <c r="CE6" s="68">
        <v>41912</v>
      </c>
      <c r="CF6" s="68">
        <v>41943</v>
      </c>
      <c r="CG6" s="68">
        <v>41973</v>
      </c>
      <c r="CH6" s="68">
        <v>42004</v>
      </c>
      <c r="CI6" s="68">
        <v>42035</v>
      </c>
      <c r="CJ6" s="68">
        <v>42063</v>
      </c>
      <c r="CK6" s="68">
        <v>42094</v>
      </c>
      <c r="CL6" s="68">
        <v>42124</v>
      </c>
      <c r="CM6" s="68">
        <v>42155</v>
      </c>
      <c r="CN6" s="68">
        <v>42185</v>
      </c>
      <c r="CO6" s="68">
        <v>42216</v>
      </c>
      <c r="CP6" s="68">
        <v>42247</v>
      </c>
      <c r="CQ6" s="68">
        <v>42277</v>
      </c>
      <c r="CR6" s="68">
        <v>42308</v>
      </c>
      <c r="CS6" s="68">
        <v>42338</v>
      </c>
      <c r="CT6" s="68">
        <v>42369</v>
      </c>
      <c r="CU6" s="68">
        <v>42400</v>
      </c>
      <c r="CV6" s="68">
        <v>42429</v>
      </c>
      <c r="CW6" s="68">
        <v>42460</v>
      </c>
      <c r="CX6" s="68">
        <v>42490</v>
      </c>
      <c r="CY6" s="68">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c r="GG8" s="32">
        <v>0</v>
      </c>
      <c r="GH8" s="32">
        <v>0</v>
      </c>
    </row>
    <row r="9" spans="1:190"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row>
    <row r="10" spans="1:190"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c r="GG10" s="32">
        <v>400121.33333400002</v>
      </c>
      <c r="GH10" s="32">
        <v>200056</v>
      </c>
    </row>
    <row r="11" spans="1:190"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c r="GG16" s="32">
        <v>30230.377936000001</v>
      </c>
      <c r="GH16" s="32">
        <v>30228.994744</v>
      </c>
    </row>
    <row r="17" spans="2:190"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row>
    <row r="18" spans="2:190"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row>
    <row r="22" spans="2:190"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row>
    <row r="23" spans="2:190"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c r="GG30" s="32">
        <v>0</v>
      </c>
      <c r="GH30" s="32">
        <v>50000</v>
      </c>
    </row>
    <row r="31" spans="2:190"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c r="GG33" s="33">
        <v>430351.71127000003</v>
      </c>
      <c r="GH33" s="33">
        <v>280284.99474400003</v>
      </c>
    </row>
    <row r="34" spans="1:190" ht="2.1" customHeight="1"/>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6"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c r="GG7" s="32">
        <f>IFERROR('3_11'!GG7+'3_12'!GG7+'3_13'!GG7,"ND")</f>
        <v>352493.82929000002</v>
      </c>
      <c r="GH7" s="32">
        <f>IFERROR('3_11'!GH7+'3_12'!GH7+'3_13'!GH7,"ND")</f>
        <v>359201.33172800002</v>
      </c>
    </row>
    <row r="8" spans="1:190"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c r="GG8" s="32">
        <f>IFERROR('3_11'!GG8+'3_12'!GG8+'3_13'!GG8,"ND")</f>
        <v>0</v>
      </c>
      <c r="GH8" s="32">
        <f>IFERROR('3_11'!GH8+'3_12'!GH8+'3_13'!GH8,"ND")</f>
        <v>0</v>
      </c>
    </row>
    <row r="9" spans="1:190"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c r="GG9" s="32">
        <f>IFERROR('3_11'!GG9+'3_12'!GG9+'3_13'!GG9,"ND")</f>
        <v>281933.06532500003</v>
      </c>
      <c r="GH9" s="32">
        <f>IFERROR('3_11'!GH9+'3_12'!GH9+'3_13'!GH9,"ND")</f>
        <v>269168.60736600001</v>
      </c>
    </row>
    <row r="10" spans="1:190"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c r="GG10" s="32">
        <f>IFERROR('3_11'!GG10+'3_12'!GG10+'3_13'!GG10,"ND")</f>
        <v>169045.411307</v>
      </c>
      <c r="GH10" s="32">
        <f>IFERROR('3_11'!GH10+'3_12'!GH10+'3_13'!GH10,"ND")</f>
        <v>199814.04119299998</v>
      </c>
    </row>
    <row r="11" spans="1:190"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c r="GG11" s="32">
        <f>IFERROR('3_11'!GG11+'3_12'!GG11+'3_13'!GG11,"ND")</f>
        <v>351252.54983700003</v>
      </c>
      <c r="GH11" s="32">
        <f>IFERROR('3_11'!GH11+'3_12'!GH11+'3_13'!GH11,"ND")</f>
        <v>358710.64872100001</v>
      </c>
    </row>
    <row r="12" spans="1:190"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c r="GG12" s="32" t="str">
        <f>IFERROR('3_11'!GG12+'3_12'!GG12+'3_13'!GG12,"ND")</f>
        <v>ND</v>
      </c>
      <c r="GH12" s="32" t="str">
        <f>IFERROR('3_11'!GH12+'3_12'!GH12+'3_13'!GH12,"ND")</f>
        <v>ND</v>
      </c>
    </row>
    <row r="13" spans="1:190"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c r="GG13" s="32">
        <f>IFERROR('3_11'!GG13+'3_12'!GG13+'3_13'!GG13,"ND")</f>
        <v>154926.330193</v>
      </c>
      <c r="GH13" s="32">
        <f>IFERROR('3_11'!GH13+'3_12'!GH13+'3_13'!GH13,"ND")</f>
        <v>200769.10321100001</v>
      </c>
    </row>
    <row r="14" spans="1:190"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c r="GG14" s="32" t="str">
        <f>IFERROR('3_11'!GG14+'3_12'!GG14+'3_13'!GG14,"ND")</f>
        <v>ND</v>
      </c>
      <c r="GH14" s="32" t="str">
        <f>IFERROR('3_11'!GH14+'3_12'!GH14+'3_13'!GH14,"ND")</f>
        <v>ND</v>
      </c>
    </row>
    <row r="15" spans="1:190"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c r="GG15" s="32">
        <f>IFERROR('3_11'!GG15+'3_12'!GG15+'3_13'!GG15,"ND")</f>
        <v>0</v>
      </c>
      <c r="GH15" s="32">
        <f>IFERROR('3_11'!GH15+'3_12'!GH15+'3_13'!GH15,"ND")</f>
        <v>0</v>
      </c>
    </row>
    <row r="16" spans="1:190"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c r="GG16" s="32">
        <f>IFERROR('3_11'!GG16+'3_12'!GG16+'3_13'!GG16,"ND")</f>
        <v>0</v>
      </c>
      <c r="GH16" s="32">
        <f>IFERROR('3_11'!GH16+'3_12'!GH16+'3_13'!GH16,"ND")</f>
        <v>4258.3972009999998</v>
      </c>
    </row>
    <row r="17" spans="2:190"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c r="GG17" s="32">
        <f>IFERROR('3_11'!GG17+'3_12'!GG17+'3_13'!GG17,"ND")</f>
        <v>223501.69533799999</v>
      </c>
      <c r="GH17" s="32">
        <f>IFERROR('3_11'!GH17+'3_12'!GH17+'3_13'!GH17,"ND")</f>
        <v>238745.82669399999</v>
      </c>
    </row>
    <row r="18" spans="2:190"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c r="GG18" s="32" t="str">
        <f>IFERROR('3_11'!GG18+'3_12'!GG18+'3_13'!GG18,"ND")</f>
        <v>ND</v>
      </c>
      <c r="GH18" s="32" t="str">
        <f>IFERROR('3_11'!GH18+'3_12'!GH18+'3_13'!GH18,"ND")</f>
        <v>ND</v>
      </c>
    </row>
    <row r="19" spans="2:190"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c r="GG19" s="32" t="str">
        <f>IFERROR('3_11'!GG19+'3_12'!GG19+'3_13'!GG19,"ND")</f>
        <v>ND</v>
      </c>
      <c r="GH19" s="32" t="str">
        <f>IFERROR('3_11'!GH19+'3_12'!GH19+'3_13'!GH19,"ND")</f>
        <v>ND</v>
      </c>
    </row>
    <row r="20" spans="2:190"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c r="GG20" s="32">
        <f>IFERROR('3_11'!GG20+'3_12'!GG20+'3_13'!GG20,"ND")</f>
        <v>0</v>
      </c>
      <c r="GH20" s="32">
        <f>IFERROR('3_11'!GH20+'3_12'!GH20+'3_13'!GH20,"ND")</f>
        <v>0</v>
      </c>
    </row>
    <row r="21" spans="2:190"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c r="GG21" s="32">
        <f>IFERROR('3_11'!GG21+'3_12'!GG21+'3_13'!GG21,"ND")</f>
        <v>1595120.618695</v>
      </c>
      <c r="GH21" s="32">
        <f>IFERROR('3_11'!GH21+'3_12'!GH21+'3_13'!GH21,"ND")</f>
        <v>1690601.3628090001</v>
      </c>
    </row>
    <row r="22" spans="2:190"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c r="GG22" s="32">
        <f>IFERROR('3_11'!GG22+'3_12'!GG22+'3_13'!GG22,"ND")</f>
        <v>107356.70723099999</v>
      </c>
      <c r="GH22" s="32">
        <f>IFERROR('3_11'!GH22+'3_12'!GH22+'3_13'!GH22,"ND")</f>
        <v>117037.608343</v>
      </c>
    </row>
    <row r="23" spans="2:190"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c r="GG23" s="32" t="str">
        <f>IFERROR('3_11'!GG23+'3_12'!GG23+'3_13'!GG23,"ND")</f>
        <v>ND</v>
      </c>
      <c r="GH23" s="32" t="str">
        <f>IFERROR('3_11'!GH23+'3_12'!GH23+'3_13'!GH23,"ND")</f>
        <v>ND</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c r="GG24" s="32">
        <f>IFERROR('3_11'!GG24+'3_12'!GG24+'3_13'!GG24,"ND")</f>
        <v>0</v>
      </c>
      <c r="GH24" s="32">
        <f>IFERROR('3_11'!GH24+'3_12'!GH24+'3_13'!GH24,"ND")</f>
        <v>0</v>
      </c>
    </row>
    <row r="25" spans="2:190"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c r="GG25" s="32" t="str">
        <f>IFERROR('3_11'!GG25+'3_12'!GG25+'3_13'!GG25,"ND")</f>
        <v>ND</v>
      </c>
      <c r="GH25" s="32" t="str">
        <f>IFERROR('3_11'!GH25+'3_12'!GH25+'3_13'!GH25,"ND")</f>
        <v>ND</v>
      </c>
    </row>
    <row r="26" spans="2:190"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c r="GG26" s="32" t="str">
        <f>IFERROR('3_11'!GG26+'3_12'!GG26+'3_13'!GG26,"ND")</f>
        <v>ND</v>
      </c>
      <c r="GH26" s="32" t="str">
        <f>IFERROR('3_11'!GH26+'3_12'!GH26+'3_13'!GH26,"ND")</f>
        <v>ND</v>
      </c>
    </row>
    <row r="27" spans="2:190"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c r="GG27" s="32">
        <f>IFERROR('3_11'!GG27+'3_12'!GG27+'3_13'!GG27,"ND")</f>
        <v>11844.982678</v>
      </c>
      <c r="GH27" s="32">
        <f>IFERROR('3_11'!GH27+'3_12'!GH27+'3_13'!GH27,"ND")</f>
        <v>11051.850911</v>
      </c>
    </row>
    <row r="28" spans="2:190"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c r="GG28" s="32">
        <f>IFERROR('3_11'!GG28+'3_12'!GG28+'3_13'!GG28,"ND")</f>
        <v>0</v>
      </c>
      <c r="GH28" s="32">
        <f>IFERROR('3_11'!GH28+'3_12'!GH28+'3_13'!GH28,"ND")</f>
        <v>0</v>
      </c>
    </row>
    <row r="29" spans="2:190"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c r="GG29" s="32" t="str">
        <f>IFERROR('3_11'!GG29+'3_12'!GG29+'3_13'!GG29,"ND")</f>
        <v>ND</v>
      </c>
      <c r="GH29" s="32" t="str">
        <f>IFERROR('3_11'!GH29+'3_12'!GH29+'3_13'!GH29,"ND")</f>
        <v>ND</v>
      </c>
    </row>
    <row r="30" spans="2:190"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c r="GG30" s="32">
        <f>IFERROR('3_11'!GG30+'3_12'!GG30+'3_13'!GG30,"ND")</f>
        <v>45405.679385000003</v>
      </c>
      <c r="GH30" s="32">
        <f>IFERROR('3_11'!GH30+'3_12'!GH30+'3_13'!GH30,"ND")</f>
        <v>60898.962441000003</v>
      </c>
    </row>
    <row r="31" spans="2:190"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c r="GG31" s="32" t="str">
        <f>IFERROR('3_11'!GG31+'3_12'!GG31+'3_13'!GG31,"ND")</f>
        <v>ND</v>
      </c>
      <c r="GH31" s="32" t="str">
        <f>IFERROR('3_11'!GH31+'3_12'!GH31+'3_13'!GH31,"ND")</f>
        <v>ND</v>
      </c>
    </row>
    <row r="32" spans="2:190"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c r="GG32" s="32">
        <f>IFERROR('3_11'!GG32+'3_12'!GG32+'3_13'!GG32,"ND")</f>
        <v>836.23727599999995</v>
      </c>
      <c r="GH32" s="32">
        <f>IFERROR('3_11'!GH32+'3_12'!GH32+'3_13'!GH32,"ND")</f>
        <v>850.91072399999996</v>
      </c>
    </row>
    <row r="33" spans="1:190"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c r="GG33" s="33">
        <f>IFERROR('3_11'!GG33+'3_12'!GG33+'3_13'!GG33,"ND")</f>
        <v>3293717.1065549999</v>
      </c>
      <c r="GH33" s="33">
        <f>IFERROR('3_11'!GH33+'3_12'!GH33+'3_13'!GH33,"ND")</f>
        <v>3511108.6513420003</v>
      </c>
    </row>
    <row r="35" spans="1:190">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7" spans="1:190">
      <c r="EA37" s="22" t="s">
        <v>139</v>
      </c>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H42"/>
  <sheetViews>
    <sheetView zoomScale="95" zoomScaleNormal="95" workbookViewId="0">
      <pane xSplit="2" ySplit="6" topLeftCell="FT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6"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row>
    <row r="8" spans="1:190"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c r="GG8" s="32">
        <v>0</v>
      </c>
      <c r="GH8" s="32">
        <v>0</v>
      </c>
    </row>
    <row r="9" spans="1:190"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c r="GG9" s="32">
        <v>47168.738770000004</v>
      </c>
      <c r="GH9" s="32">
        <v>47922.587596999998</v>
      </c>
    </row>
    <row r="10" spans="1:190"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c r="GG10" s="32">
        <v>2509.8964139999998</v>
      </c>
      <c r="GH10" s="32">
        <v>2554.0036449999998</v>
      </c>
    </row>
    <row r="11" spans="1:190"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row>
    <row r="12" spans="1:190"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row>
    <row r="14" spans="1:190"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4258.3972009999998</v>
      </c>
    </row>
    <row r="17" spans="2:190"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row>
    <row r="18" spans="2:190"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row>
    <row r="22" spans="2:190"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c r="GG22" s="32">
        <v>0</v>
      </c>
      <c r="GH22" s="32">
        <v>10226.011059</v>
      </c>
    </row>
    <row r="23" spans="2:190"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row>
    <row r="31" spans="2:190"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c r="GG32" s="32">
        <v>836.23727599999995</v>
      </c>
      <c r="GH32" s="32">
        <v>850.91072399999996</v>
      </c>
    </row>
    <row r="33" spans="1:190"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c r="GG33" s="33">
        <v>50514.872460000006</v>
      </c>
      <c r="GH33" s="33">
        <v>65811.910225999993</v>
      </c>
    </row>
    <row r="34" spans="1:190" ht="2.1" customHeight="1"/>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c r="GG7" s="32">
        <v>352493.82929000002</v>
      </c>
      <c r="GH7" s="32">
        <v>359201.33172800002</v>
      </c>
    </row>
    <row r="8" spans="1:190"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row>
    <row r="9" spans="1:190"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c r="GG9" s="32">
        <v>234764.32655500001</v>
      </c>
      <c r="GH9" s="32">
        <v>221246.01976900001</v>
      </c>
    </row>
    <row r="10" spans="1:190"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c r="GG10" s="32">
        <v>166535.51489300001</v>
      </c>
      <c r="GH10" s="32">
        <v>197260.03754799999</v>
      </c>
    </row>
    <row r="11" spans="1:190"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c r="GG11" s="32">
        <v>351252.54983700003</v>
      </c>
      <c r="GH11" s="32">
        <v>358710.64872100001</v>
      </c>
    </row>
    <row r="12" spans="1:190"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c r="GG13" s="32">
        <v>154926.330193</v>
      </c>
      <c r="GH13" s="32">
        <v>200769.10321100001</v>
      </c>
    </row>
    <row r="14" spans="1:190"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row>
    <row r="17" spans="2:190"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c r="GG17" s="32">
        <v>223501.69533799999</v>
      </c>
      <c r="GH17" s="32">
        <v>238745.82669399999</v>
      </c>
    </row>
    <row r="18" spans="2:190"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c r="GG21" s="32">
        <v>1595120.618695</v>
      </c>
      <c r="GH21" s="32">
        <v>1690601.3628090001</v>
      </c>
    </row>
    <row r="22" spans="2:190"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c r="GG22" s="32">
        <v>107356.70723099999</v>
      </c>
      <c r="GH22" s="32">
        <v>106811.597284</v>
      </c>
    </row>
    <row r="23" spans="2:190"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c r="GG27" s="32">
        <v>11844.982678</v>
      </c>
      <c r="GH27" s="32">
        <v>11051.850911</v>
      </c>
    </row>
    <row r="28" spans="2:190"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c r="GG30" s="32">
        <v>45405.679385000003</v>
      </c>
      <c r="GH30" s="32">
        <v>60898.962441000003</v>
      </c>
    </row>
    <row r="31" spans="2:190"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c r="GG32" s="32">
        <v>0</v>
      </c>
      <c r="GH32" s="32">
        <v>0</v>
      </c>
    </row>
    <row r="33" spans="1:190"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c r="GG33" s="33">
        <v>3243202.2340949997</v>
      </c>
      <c r="GH33" s="33">
        <v>3445296.7411160003</v>
      </c>
    </row>
    <row r="34" spans="1:190" ht="12.6" customHeight="1"/>
    <row r="35" spans="1:190"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7" spans="1:190" ht="12.6" customHeight="1"/>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6"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row>
    <row r="8" spans="1:190"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row>
    <row r="9" spans="1:190"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c r="GG9" s="32">
        <v>0</v>
      </c>
      <c r="GH9" s="32">
        <v>0</v>
      </c>
    </row>
    <row r="10" spans="1:190"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row>
    <row r="11" spans="1:190"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c r="GG11" s="32">
        <v>0</v>
      </c>
      <c r="GH11" s="32">
        <v>0</v>
      </c>
    </row>
    <row r="12" spans="1:190"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row>
    <row r="14" spans="1:190"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row>
    <row r="17" spans="2:190"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row>
    <row r="18" spans="2:190"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row>
    <row r="22" spans="2:190"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row>
    <row r="23" spans="2:190"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c r="GG30" s="32">
        <v>0</v>
      </c>
      <c r="GH30" s="32">
        <v>0</v>
      </c>
    </row>
    <row r="31" spans="2:190"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c r="GG33" s="33">
        <v>0</v>
      </c>
      <c r="GH33" s="33">
        <v>0</v>
      </c>
    </row>
    <row r="34" spans="1:190" ht="2.1" customHeight="1"/>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FO41" s="50"/>
      <c r="FP41" s="50"/>
      <c r="FQ41" s="50"/>
      <c r="FR41" s="50"/>
      <c r="FS41" s="50"/>
      <c r="FT41" s="50"/>
      <c r="FU41" s="50"/>
      <c r="FV41" s="50"/>
      <c r="FW41" s="50"/>
      <c r="FX41" s="50"/>
      <c r="FY41" s="50"/>
      <c r="FZ41" s="50"/>
      <c r="GA41" s="50"/>
      <c r="GB41" s="50"/>
      <c r="GC41" s="50"/>
      <c r="GD41" s="50"/>
      <c r="GE41" s="50"/>
      <c r="GF41" s="50"/>
      <c r="GG41" s="50"/>
      <c r="GH41" s="50"/>
    </row>
    <row r="42" spans="1:19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9"/>
      <c r="L4" s="69"/>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H42"/>
  <sheetViews>
    <sheetView tabSelected="1" zoomScale="95" zoomScaleNormal="95" workbookViewId="0">
      <pane xSplit="2" ySplit="6" topLeftCell="FR7" activePane="bottomRight" state="frozenSplit"/>
      <selection activeCell="FV41" sqref="FV41"/>
      <selection pane="topRight" activeCell="FV41" sqref="FV41"/>
      <selection pane="bottomLeft" activeCell="FV41" sqref="FV41"/>
      <selection pane="bottomRight" activeCell="GA24" sqref="GA24"/>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90" width="9.7109375" style="22" customWidth="1"/>
    <col min="191" max="16384" width="11.42578125" style="22"/>
  </cols>
  <sheetData>
    <row r="1" spans="1:190"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c r="GG7" s="32">
        <f>IFERROR('3_02'!GG7+'3_03'!GG7+'3_04'!GG7+'3_05'!GG7+'3_06'!GG7+'3_07'!GG7+'3_08'!GG7+'3_09'!GG7,"ND")</f>
        <v>1249099.43197</v>
      </c>
      <c r="GH7" s="32">
        <f>IFERROR('3_02'!GH7+'3_03'!GH7+'3_04'!GH7+'3_05'!GH7+'3_06'!GH7+'3_07'!GH7+'3_08'!GH7+'3_09'!GH7,"ND")</f>
        <v>1262869.70166</v>
      </c>
    </row>
    <row r="8" spans="1:190"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c r="GG8" s="32">
        <f>IFERROR('3_02'!GG8+'3_03'!GG8+'3_04'!GG8+'3_05'!GG8+'3_06'!GG8+'3_07'!GG8+'3_08'!GG8+'3_09'!GG8,"ND")</f>
        <v>415948.59127599996</v>
      </c>
      <c r="GH8" s="32">
        <f>IFERROR('3_02'!GH8+'3_03'!GH8+'3_04'!GH8+'3_05'!GH8+'3_06'!GH8+'3_07'!GH8+'3_08'!GH8+'3_09'!GH8,"ND")</f>
        <v>437894.37274000002</v>
      </c>
    </row>
    <row r="9" spans="1:190"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c r="GG9" s="32">
        <f>IFERROR('3_02'!GG9+'3_03'!GG9+'3_04'!GG9+'3_05'!GG9+'3_06'!GG9+'3_07'!GG9+'3_08'!GG9+'3_09'!GG9,"ND")</f>
        <v>2444590.7063199999</v>
      </c>
      <c r="GH9" s="32">
        <f>IFERROR('3_02'!GH9+'3_03'!GH9+'3_04'!GH9+'3_05'!GH9+'3_06'!GH9+'3_07'!GH9+'3_08'!GH9+'3_09'!GH9,"ND")</f>
        <v>2566392.6352579999</v>
      </c>
    </row>
    <row r="10" spans="1:190"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c r="GG10" s="32">
        <f>IFERROR('3_02'!GG10+'3_03'!GG10+'3_04'!GG10+'3_05'!GG10+'3_06'!GG10+'3_07'!GG10+'3_08'!GG10+'3_09'!GG10,"ND")</f>
        <v>9265658.8112670016</v>
      </c>
      <c r="GH10" s="32">
        <f>IFERROR('3_02'!GH10+'3_03'!GH10+'3_04'!GH10+'3_05'!GH10+'3_06'!GH10+'3_07'!GH10+'3_08'!GH10+'3_09'!GH10,"ND")</f>
        <v>8387495.603817001</v>
      </c>
    </row>
    <row r="11" spans="1:190"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c r="GG11" s="32">
        <f>IFERROR('3_02'!GG11+'3_03'!GG11+'3_04'!GG11+'3_05'!GG11+'3_06'!GG11+'3_07'!GG11+'3_08'!GG11+'3_09'!GG11,"ND")</f>
        <v>7445055.9329070011</v>
      </c>
      <c r="GH11" s="32">
        <f>IFERROR('3_02'!GH11+'3_03'!GH11+'3_04'!GH11+'3_05'!GH11+'3_06'!GH11+'3_07'!GH11+'3_08'!GH11+'3_09'!GH11,"ND")</f>
        <v>7360617.7347050011</v>
      </c>
    </row>
    <row r="12" spans="1:190"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c r="GG12" s="32" t="str">
        <f>IFERROR('3_02'!GG12+'3_03'!GG12+'3_04'!GG12+'3_05'!GG12+'3_06'!GG12+'3_07'!GG12+'3_08'!GG12+'3_09'!GG12,"ND")</f>
        <v>ND</v>
      </c>
      <c r="GH12" s="32" t="str">
        <f>IFERROR('3_02'!GH12+'3_03'!GH12+'3_04'!GH12+'3_05'!GH12+'3_06'!GH12+'3_07'!GH12+'3_08'!GH12+'3_09'!GH12,"ND")</f>
        <v>ND</v>
      </c>
    </row>
    <row r="13" spans="1:190"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c r="GG13" s="32">
        <f>IFERROR('3_02'!GG13+'3_03'!GG13+'3_04'!GG13+'3_05'!GG13+'3_06'!GG13+'3_07'!GG13+'3_08'!GG13+'3_09'!GG13,"ND")</f>
        <v>13746253.984046001</v>
      </c>
      <c r="GH13" s="32">
        <f>IFERROR('3_02'!GH13+'3_03'!GH13+'3_04'!GH13+'3_05'!GH13+'3_06'!GH13+'3_07'!GH13+'3_08'!GH13+'3_09'!GH13,"ND")</f>
        <v>11864325.369174</v>
      </c>
    </row>
    <row r="14" spans="1:190"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c r="GG14" s="32" t="str">
        <f>IFERROR('3_02'!GG14+'3_03'!GG14+'3_04'!GG14+'3_05'!GG14+'3_06'!GG14+'3_07'!GG14+'3_08'!GG14+'3_09'!GG14,"ND")</f>
        <v>ND</v>
      </c>
      <c r="GH14" s="32" t="str">
        <f>IFERROR('3_02'!GH14+'3_03'!GH14+'3_04'!GH14+'3_05'!GH14+'3_06'!GH14+'3_07'!GH14+'3_08'!GH14+'3_09'!GH14,"ND")</f>
        <v>ND</v>
      </c>
    </row>
    <row r="15" spans="1:190"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c r="GG15" s="32">
        <f>IFERROR('3_02'!GG15+'3_03'!GG15+'3_04'!GG15+'3_05'!GG15+'3_06'!GG15+'3_07'!GG15+'3_08'!GG15+'3_09'!GG15,"ND")</f>
        <v>1261864.831243</v>
      </c>
      <c r="GH15" s="32">
        <f>IFERROR('3_02'!GH15+'3_03'!GH15+'3_04'!GH15+'3_05'!GH15+'3_06'!GH15+'3_07'!GH15+'3_08'!GH15+'3_09'!GH15,"ND")</f>
        <v>1203766.797211</v>
      </c>
    </row>
    <row r="16" spans="1:190"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c r="GG16" s="32">
        <f>IFERROR('3_02'!GG16+'3_03'!GG16+'3_04'!GG16+'3_05'!GG16+'3_06'!GG16+'3_07'!GG16+'3_08'!GG16+'3_09'!GG16,"ND")</f>
        <v>466035.32232399995</v>
      </c>
      <c r="GH16" s="32">
        <f>IFERROR('3_02'!GH16+'3_03'!GH16+'3_04'!GH16+'3_05'!GH16+'3_06'!GH16+'3_07'!GH16+'3_08'!GH16+'3_09'!GH16,"ND")</f>
        <v>471511.46469500003</v>
      </c>
    </row>
    <row r="17" spans="1:190"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c r="GG17" s="32">
        <f>IFERROR('3_02'!GG17+'3_03'!GG17+'3_04'!GG17+'3_05'!GG17+'3_06'!GG17+'3_07'!GG17+'3_08'!GG17+'3_09'!GG17,"ND")</f>
        <v>4852635.7564019999</v>
      </c>
      <c r="GH17" s="32">
        <f>IFERROR('3_02'!GH17+'3_03'!GH17+'3_04'!GH17+'3_05'!GH17+'3_06'!GH17+'3_07'!GH17+'3_08'!GH17+'3_09'!GH17,"ND")</f>
        <v>3702649.9301159997</v>
      </c>
    </row>
    <row r="18" spans="1:190"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c r="GG18" s="32" t="str">
        <f>IFERROR('3_02'!GG18+'3_03'!GG18+'3_04'!GG18+'3_05'!GG18+'3_06'!GG18+'3_07'!GG18+'3_08'!GG18+'3_09'!GG18,"ND")</f>
        <v>ND</v>
      </c>
      <c r="GH18" s="32" t="str">
        <f>IFERROR('3_02'!GH18+'3_03'!GH18+'3_04'!GH18+'3_05'!GH18+'3_06'!GH18+'3_07'!GH18+'3_08'!GH18+'3_09'!GH18,"ND")</f>
        <v>ND</v>
      </c>
    </row>
    <row r="19" spans="1:190"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c r="GG19" s="32" t="str">
        <f>IFERROR('3_02'!GG19+'3_03'!GG19+'3_04'!GG19+'3_05'!GG19+'3_06'!GG19+'3_07'!GG19+'3_08'!GG19+'3_09'!GG19,"ND")</f>
        <v>ND</v>
      </c>
      <c r="GH19" s="32" t="str">
        <f>IFERROR('3_02'!GH19+'3_03'!GH19+'3_04'!GH19+'3_05'!GH19+'3_06'!GH19+'3_07'!GH19+'3_08'!GH19+'3_09'!GH19,"ND")</f>
        <v>ND</v>
      </c>
    </row>
    <row r="20" spans="1:190"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c r="GG20" s="32">
        <f>IFERROR('3_02'!GG20+'3_03'!GG20+'3_04'!GG20+'3_05'!GG20+'3_06'!GG20+'3_07'!GG20+'3_08'!GG20+'3_09'!GG20,"ND")</f>
        <v>200861.93742099998</v>
      </c>
      <c r="GH20" s="32">
        <f>IFERROR('3_02'!GH20+'3_03'!GH20+'3_04'!GH20+'3_05'!GH20+'3_06'!GH20+'3_07'!GH20+'3_08'!GH20+'3_09'!GH20,"ND")</f>
        <v>193602.075946</v>
      </c>
    </row>
    <row r="21" spans="1:190"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c r="GG21" s="32">
        <f>IFERROR('3_02'!GG21+'3_03'!GG21+'3_04'!GG21+'3_05'!GG21+'3_06'!GG21+'3_07'!GG21+'3_08'!GG21+'3_09'!GG21,"ND")</f>
        <v>10154555.099146999</v>
      </c>
      <c r="GH21" s="32">
        <f>IFERROR('3_02'!GH21+'3_03'!GH21+'3_04'!GH21+'3_05'!GH21+'3_06'!GH21+'3_07'!GH21+'3_08'!GH21+'3_09'!GH21,"ND")</f>
        <v>10225147.854494</v>
      </c>
    </row>
    <row r="22" spans="1:190"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c r="GG22" s="32">
        <f>IFERROR('3_02'!GG22+'3_03'!GG22+'3_04'!GG22+'3_05'!GG22+'3_06'!GG22+'3_07'!GG22+'3_08'!GG22+'3_09'!GG22,"ND")</f>
        <v>2028677.6210540002</v>
      </c>
      <c r="GH22" s="32">
        <f>IFERROR('3_02'!GH22+'3_03'!GH22+'3_04'!GH22+'3_05'!GH22+'3_06'!GH22+'3_07'!GH22+'3_08'!GH22+'3_09'!GH22,"ND")</f>
        <v>1933208.8475719998</v>
      </c>
    </row>
    <row r="23" spans="1:190"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c r="GG23" s="32" t="str">
        <f>IFERROR('3_02'!GG23+'3_03'!GG23+'3_04'!GG23+'3_05'!GG23+'3_06'!GG23+'3_07'!GG23+'3_08'!GG23+'3_09'!GG23,"ND")</f>
        <v>ND</v>
      </c>
      <c r="GH23" s="32" t="str">
        <f>IFERROR('3_02'!GH23+'3_03'!GH23+'3_04'!GH23+'3_05'!GH23+'3_06'!GH23+'3_07'!GH23+'3_08'!GH23+'3_09'!GH23,"ND")</f>
        <v>ND</v>
      </c>
    </row>
    <row r="24" spans="1:190"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c r="GG24" s="32">
        <f>IFERROR('3_02'!GG24+'3_03'!GG24+'3_04'!GG24+'3_05'!GG24+'3_06'!GG24+'3_07'!GG24+'3_08'!GG24+'3_09'!GG24,"ND")</f>
        <v>0</v>
      </c>
      <c r="GH24" s="32">
        <f>IFERROR('3_02'!GH24+'3_03'!GH24+'3_04'!GH24+'3_05'!GH24+'3_06'!GH24+'3_07'!GH24+'3_08'!GH24+'3_09'!GH24,"ND")</f>
        <v>0</v>
      </c>
    </row>
    <row r="25" spans="1:190"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c r="GG25" s="32" t="str">
        <f>IFERROR('3_02'!GG25+'3_03'!GG25+'3_04'!GG25+'3_05'!GG25+'3_06'!GG25+'3_07'!GG25+'3_08'!GG25+'3_09'!GG25,"ND")</f>
        <v>ND</v>
      </c>
      <c r="GH25" s="32" t="str">
        <f>IFERROR('3_02'!GH25+'3_03'!GH25+'3_04'!GH25+'3_05'!GH25+'3_06'!GH25+'3_07'!GH25+'3_08'!GH25+'3_09'!GH25,"ND")</f>
        <v>ND</v>
      </c>
    </row>
    <row r="26" spans="1:190"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c r="GG26" s="32" t="str">
        <f>IFERROR('3_02'!GG26+'3_03'!GG26+'3_04'!GG26+'3_05'!GG26+'3_06'!GG26+'3_07'!GG26+'3_08'!GG26+'3_09'!GG26,"ND")</f>
        <v>ND</v>
      </c>
      <c r="GH26" s="32" t="str">
        <f>IFERROR('3_02'!GH26+'3_03'!GH26+'3_04'!GH26+'3_05'!GH26+'3_06'!GH26+'3_07'!GH26+'3_08'!GH26+'3_09'!GH26,"ND")</f>
        <v>ND</v>
      </c>
    </row>
    <row r="27" spans="1:190"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c r="GG27" s="32">
        <f>IFERROR('3_02'!GG27+'3_03'!GG27+'3_04'!GG27+'3_05'!GG27+'3_06'!GG27+'3_07'!GG27+'3_08'!GG27+'3_09'!GG27,"ND")</f>
        <v>496799.59762299998</v>
      </c>
      <c r="GH27" s="32">
        <f>IFERROR('3_02'!GH27+'3_03'!GH27+'3_04'!GH27+'3_05'!GH27+'3_06'!GH27+'3_07'!GH27+'3_08'!GH27+'3_09'!GH27,"ND")</f>
        <v>359379.98856900004</v>
      </c>
    </row>
    <row r="28" spans="1:190"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c r="GG28" s="32">
        <f>IFERROR('3_02'!GG28+'3_03'!GG28+'3_04'!GG28+'3_05'!GG28+'3_06'!GG28+'3_07'!GG28+'3_08'!GG28+'3_09'!GG28,"ND")</f>
        <v>65380.537980000001</v>
      </c>
      <c r="GH28" s="32">
        <f>IFERROR('3_02'!GH28+'3_03'!GH28+'3_04'!GH28+'3_05'!GH28+'3_06'!GH28+'3_07'!GH28+'3_08'!GH28+'3_09'!GH28,"ND")</f>
        <v>76102.052372000006</v>
      </c>
    </row>
    <row r="29" spans="1:190"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c r="GG29" s="32" t="str">
        <f>IFERROR('3_02'!GG29+'3_03'!GG29+'3_04'!GG29+'3_05'!GG29+'3_06'!GG29+'3_07'!GG29+'3_08'!GG29+'3_09'!GG29,"ND")</f>
        <v>ND</v>
      </c>
      <c r="GH29" s="32" t="str">
        <f>IFERROR('3_02'!GH29+'3_03'!GH29+'3_04'!GH29+'3_05'!GH29+'3_06'!GH29+'3_07'!GH29+'3_08'!GH29+'3_09'!GH29,"ND")</f>
        <v>ND</v>
      </c>
    </row>
    <row r="30" spans="1:190"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c r="GG30" s="32">
        <f>IFERROR('3_02'!GG30+'3_03'!GG30+'3_04'!GG30+'3_05'!GG30+'3_06'!GG30+'3_07'!GG30+'3_08'!GG30+'3_09'!GG30,"ND")</f>
        <v>2367632.5453099995</v>
      </c>
      <c r="GH30" s="32">
        <f>IFERROR('3_02'!GH30+'3_03'!GH30+'3_04'!GH30+'3_05'!GH30+'3_06'!GH30+'3_07'!GH30+'3_08'!GH30+'3_09'!GH30,"ND")</f>
        <v>3655597.3670120002</v>
      </c>
    </row>
    <row r="31" spans="1:190"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c r="GG31" s="32" t="str">
        <f>IFERROR('3_02'!GG31+'3_03'!GG31+'3_04'!GG31+'3_05'!GG31+'3_06'!GG31+'3_07'!GG31+'3_08'!GG31+'3_09'!GG31,"ND")</f>
        <v>ND</v>
      </c>
      <c r="GH31" s="32" t="str">
        <f>IFERROR('3_02'!GH31+'3_03'!GH31+'3_04'!GH31+'3_05'!GH31+'3_06'!GH31+'3_07'!GH31+'3_08'!GH31+'3_09'!GH31,"ND")</f>
        <v>ND</v>
      </c>
    </row>
    <row r="32" spans="1:190"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c r="GG32" s="32">
        <f>IFERROR('3_02'!GG32+'3_03'!GG32+'3_04'!GG32+'3_05'!GG32+'3_06'!GG32+'3_07'!GG32+'3_08'!GG32+'3_09'!GG32,"ND")</f>
        <v>51182.284696999996</v>
      </c>
      <c r="GH32" s="32">
        <f>IFERROR('3_02'!GH32+'3_03'!GH32+'3_04'!GH32+'3_05'!GH32+'3_06'!GH32+'3_07'!GH32+'3_08'!GH32+'3_09'!GH32,"ND")</f>
        <v>46624.887330999998</v>
      </c>
    </row>
    <row r="33" spans="1:190"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c r="GG33" s="33">
        <f>IFERROR('3_02'!GG33+'3_03'!GG33+'3_04'!GG33+'3_05'!GG33+'3_06'!GG33+'3_07'!GG33+'3_08'!GG33+'3_09'!GG33,"ND")</f>
        <v>56512232.990986988</v>
      </c>
      <c r="GH33" s="33">
        <f>IFERROR('3_02'!GH33+'3_03'!GH33+'3_04'!GH33+'3_05'!GH33+'3_06'!GH33+'3_07'!GH33+'3_08'!GH33+'3_09'!GH33,"ND")</f>
        <v>53747186.682672016</v>
      </c>
    </row>
    <row r="34" spans="1:190" ht="2.1" customHeight="1">
      <c r="A34" s="22"/>
    </row>
    <row r="35" spans="1:190"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H42"/>
  <sheetViews>
    <sheetView zoomScale="95" zoomScaleNormal="95" workbookViewId="0">
      <pane xSplit="2" ySplit="6" topLeftCell="FS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c r="GG7" s="32">
        <v>293141.38570699998</v>
      </c>
      <c r="GH7" s="32">
        <v>343946.50120900001</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c r="GG8" s="32">
        <v>73675.552937999993</v>
      </c>
      <c r="GH8" s="32">
        <v>94535.797598999998</v>
      </c>
    </row>
    <row r="9" spans="1:190"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c r="GG9" s="32">
        <v>906342.54401499999</v>
      </c>
      <c r="GH9" s="32">
        <v>1112969.8480839999</v>
      </c>
    </row>
    <row r="10" spans="1:190"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c r="GG10" s="32">
        <v>3716926.300671</v>
      </c>
      <c r="GH10" s="32">
        <v>3994019.0082390001</v>
      </c>
    </row>
    <row r="11" spans="1:190"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c r="GG11" s="32">
        <v>3273499.6002110001</v>
      </c>
      <c r="GH11" s="32">
        <v>2914763.0193190002</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c r="GG13" s="32">
        <v>8714973.9899969995</v>
      </c>
      <c r="GH13" s="32">
        <v>6848016.3350560004</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c r="GG15" s="32">
        <v>846271.12621200003</v>
      </c>
      <c r="GH15" s="32">
        <v>732662.35792700003</v>
      </c>
    </row>
    <row r="16" spans="1:190"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c r="GG16" s="32">
        <v>262031.70383000001</v>
      </c>
      <c r="GH16" s="32">
        <v>233683.12661400001</v>
      </c>
    </row>
    <row r="17" spans="2:190"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c r="GG17" s="32">
        <v>1622748.8442490001</v>
      </c>
      <c r="GH17" s="32">
        <v>1531464.4898399999</v>
      </c>
    </row>
    <row r="18" spans="2:190"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c r="GG20" s="32">
        <v>111797.336346</v>
      </c>
      <c r="GH20" s="32">
        <v>118313.85065199999</v>
      </c>
    </row>
    <row r="21" spans="2:190"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c r="GG21" s="32">
        <v>4257187.5428370005</v>
      </c>
      <c r="GH21" s="32">
        <v>4559149.1915119998</v>
      </c>
    </row>
    <row r="22" spans="2:190"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c r="GG22" s="32">
        <v>1658642.778616</v>
      </c>
      <c r="GH22" s="32">
        <v>1558473.0280279999</v>
      </c>
    </row>
    <row r="23" spans="2:190"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c r="GG27" s="32">
        <v>230458.42455</v>
      </c>
      <c r="GH27" s="32">
        <v>59586.864200999997</v>
      </c>
    </row>
    <row r="28" spans="2:190"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c r="GG28" s="32">
        <v>691.18303000000003</v>
      </c>
      <c r="GH28" s="32">
        <v>684.67774799999995</v>
      </c>
    </row>
    <row r="29" spans="2:190"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c r="GG30" s="32">
        <v>666434.849499</v>
      </c>
      <c r="GH30" s="32">
        <v>1917714.7737060001</v>
      </c>
    </row>
    <row r="31" spans="2:190"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c r="GG33" s="33">
        <v>26634823.162707999</v>
      </c>
      <c r="GH33" s="33">
        <v>26019982.869734</v>
      </c>
    </row>
    <row r="34" spans="1:190"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H42"/>
  <sheetViews>
    <sheetView zoomScale="95" zoomScaleNormal="95" workbookViewId="0">
      <pane xSplit="2" ySplit="6" topLeftCell="FT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c r="GG7" s="32">
        <v>470879.40945899999</v>
      </c>
      <c r="GH7" s="32">
        <v>453952.12711900001</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c r="GG8" s="32">
        <v>122947.13926900001</v>
      </c>
      <c r="GH8" s="32">
        <v>100416.217684</v>
      </c>
    </row>
    <row r="9" spans="1:190"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c r="GG9" s="32">
        <v>1062927.681259</v>
      </c>
      <c r="GH9" s="32">
        <v>1013497.619926</v>
      </c>
    </row>
    <row r="10" spans="1:190"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c r="GG10" s="32">
        <v>3437619.0132630002</v>
      </c>
      <c r="GH10" s="32">
        <v>2443784.8265269999</v>
      </c>
    </row>
    <row r="11" spans="1:190"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c r="GG11" s="32">
        <v>2984978.7316569998</v>
      </c>
      <c r="GH11" s="32">
        <v>3303857.9822860002</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c r="GG13" s="32">
        <v>1190375.9682179999</v>
      </c>
      <c r="GH13" s="32">
        <v>1264816.929523</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c r="GG15" s="32">
        <v>158227.65871799999</v>
      </c>
      <c r="GH15" s="32">
        <v>188709.60399199999</v>
      </c>
    </row>
    <row r="16" spans="1:190"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c r="GG16" s="32">
        <v>149103.73590999999</v>
      </c>
      <c r="GH16" s="32">
        <v>197969.76163699999</v>
      </c>
    </row>
    <row r="17" spans="2:190"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c r="GG17" s="32">
        <v>3169133.7813129998</v>
      </c>
      <c r="GH17" s="32">
        <v>2086095.9753960001</v>
      </c>
    </row>
    <row r="18" spans="2:190"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c r="GG20" s="32">
        <v>32764.136342999998</v>
      </c>
      <c r="GH20" s="32">
        <v>32783.564829000003</v>
      </c>
    </row>
    <row r="21" spans="2:190"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c r="GG21" s="32">
        <v>5889411.0144339995</v>
      </c>
      <c r="GH21" s="32">
        <v>5658622.1163590001</v>
      </c>
    </row>
    <row r="22" spans="2:190"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c r="GG22" s="32">
        <v>27010.986437</v>
      </c>
      <c r="GH22" s="32">
        <v>27063.230758000002</v>
      </c>
    </row>
    <row r="23" spans="2:190"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c r="GG27" s="32">
        <v>266341.17307299998</v>
      </c>
      <c r="GH27" s="32">
        <v>299793.12436800002</v>
      </c>
    </row>
    <row r="28" spans="2:190"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c r="GG28" s="32">
        <v>64689.354950000001</v>
      </c>
      <c r="GH28" s="32">
        <v>75417.374624000004</v>
      </c>
    </row>
    <row r="29" spans="2:190"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c r="GG30" s="32">
        <v>1699229.3480239999</v>
      </c>
      <c r="GH30" s="32">
        <v>1685917.895118</v>
      </c>
    </row>
    <row r="31" spans="2:190"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c r="GG32" s="32">
        <v>39512.876130999997</v>
      </c>
      <c r="GH32" s="32">
        <v>39705.111107999997</v>
      </c>
    </row>
    <row r="33" spans="1:190"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c r="GG33" s="33">
        <v>20765152.008457996</v>
      </c>
      <c r="GH33" s="33">
        <v>18872403.461254001</v>
      </c>
    </row>
    <row r="34" spans="1:190" ht="2.1" customHeight="1"/>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H66"/>
  <sheetViews>
    <sheetView zoomScale="95" zoomScaleNormal="95" workbookViewId="0">
      <pane xSplit="2" ySplit="6" topLeftCell="FT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90" width="9.7109375" style="22" customWidth="1"/>
    <col min="191" max="16384" width="11.42578125" style="22"/>
  </cols>
  <sheetData>
    <row r="1" spans="1:190"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row>
    <row r="9" spans="1:190"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row>
    <row r="10" spans="1:190"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c r="GG10" s="32">
        <v>2334.3519160000001</v>
      </c>
      <c r="GH10" s="32">
        <v>2220.0235899999998</v>
      </c>
    </row>
    <row r="11" spans="1:190"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c r="GG11" s="32">
        <v>3810.2093009999999</v>
      </c>
      <c r="GH11" s="32">
        <v>3810.4201840000001</v>
      </c>
    </row>
    <row r="12" spans="1:190"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row>
    <row r="16" spans="1:190"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row>
    <row r="17" spans="2:190"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row>
    <row r="18" spans="2:190"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row>
    <row r="21" spans="2:190"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c r="GG21" s="32">
        <v>452.10909700000002</v>
      </c>
      <c r="GH21" s="32">
        <v>445.961817</v>
      </c>
    </row>
    <row r="22" spans="2:190"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row>
    <row r="23" spans="2:190"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row>
    <row r="28" spans="2:190"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row>
    <row r="31" spans="2:190"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row>
    <row r="33" spans="1:190"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c r="GG33" s="33">
        <v>6596.6703140000009</v>
      </c>
      <c r="GH33" s="33">
        <v>6476.4055909999997</v>
      </c>
    </row>
    <row r="34" spans="1:190" ht="2.1" customHeight="1">
      <c r="BN34" s="34"/>
      <c r="BO34" s="34"/>
    </row>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H42"/>
  <sheetViews>
    <sheetView zoomScale="95" zoomScaleNormal="95" workbookViewId="0">
      <pane xSplit="2" ySplit="6" topLeftCell="FQ7" activePane="bottomRight" state="frozenSplit"/>
      <selection activeCell="GA24" sqref="GA24"/>
      <selection pane="topRight" activeCell="GA24" sqref="GA24"/>
      <selection pane="bottomLeft" activeCell="GA24" sqref="GA24"/>
      <selection pane="bottomRight" activeCell="GA24" sqref="GA24"/>
    </sheetView>
  </sheetViews>
  <sheetFormatPr baseColWidth="10" defaultColWidth="11.42578125" defaultRowHeight="9"/>
  <cols>
    <col min="1" max="1" width="10.7109375" style="22" customWidth="1"/>
    <col min="2" max="2" width="28.7109375" style="22" customWidth="1"/>
    <col min="3" max="190" width="9.7109375" style="22" customWidth="1"/>
    <col min="191" max="16384" width="11.42578125" style="22"/>
  </cols>
  <sheetData>
    <row r="1" spans="1:190"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s="67" customFormat="1" ht="12.75" customHeight="1">
      <c r="A6" s="64"/>
      <c r="B6" s="65"/>
      <c r="C6" s="66">
        <v>39478</v>
      </c>
      <c r="D6" s="66">
        <v>39507</v>
      </c>
      <c r="E6" s="66">
        <v>39538</v>
      </c>
      <c r="F6" s="66">
        <v>39568</v>
      </c>
      <c r="G6" s="66">
        <v>39599</v>
      </c>
      <c r="H6" s="66">
        <v>39629</v>
      </c>
      <c r="I6" s="66">
        <v>39660</v>
      </c>
      <c r="J6" s="66">
        <v>39691</v>
      </c>
      <c r="K6" s="66">
        <v>39721</v>
      </c>
      <c r="L6" s="66">
        <v>39752</v>
      </c>
      <c r="M6" s="66">
        <v>39782</v>
      </c>
      <c r="N6" s="66">
        <v>39813</v>
      </c>
      <c r="O6" s="66">
        <v>39844</v>
      </c>
      <c r="P6" s="66">
        <v>39872</v>
      </c>
      <c r="Q6" s="66">
        <v>39903</v>
      </c>
      <c r="R6" s="66">
        <v>39933</v>
      </c>
      <c r="S6" s="66">
        <v>39964</v>
      </c>
      <c r="T6" s="66">
        <v>39994</v>
      </c>
      <c r="U6" s="66">
        <v>40025</v>
      </c>
      <c r="V6" s="66">
        <v>40056</v>
      </c>
      <c r="W6" s="66">
        <v>40086</v>
      </c>
      <c r="X6" s="66">
        <v>40117</v>
      </c>
      <c r="Y6" s="66">
        <v>40147</v>
      </c>
      <c r="Z6" s="66">
        <v>40178</v>
      </c>
      <c r="AA6" s="66">
        <v>40209</v>
      </c>
      <c r="AB6" s="66">
        <v>40237</v>
      </c>
      <c r="AC6" s="66">
        <v>40268</v>
      </c>
      <c r="AD6" s="66">
        <v>40298</v>
      </c>
      <c r="AE6" s="66">
        <v>40329</v>
      </c>
      <c r="AF6" s="66">
        <v>40359</v>
      </c>
      <c r="AG6" s="66">
        <v>40390</v>
      </c>
      <c r="AH6" s="66">
        <v>40421</v>
      </c>
      <c r="AI6" s="66">
        <v>40451</v>
      </c>
      <c r="AJ6" s="66">
        <v>40482</v>
      </c>
      <c r="AK6" s="66">
        <v>40512</v>
      </c>
      <c r="AL6" s="66">
        <v>40543</v>
      </c>
      <c r="AM6" s="66">
        <v>40574</v>
      </c>
      <c r="AN6" s="66">
        <v>40602</v>
      </c>
      <c r="AO6" s="66">
        <v>40633</v>
      </c>
      <c r="AP6" s="66">
        <v>40663</v>
      </c>
      <c r="AQ6" s="66">
        <v>40694</v>
      </c>
      <c r="AR6" s="66">
        <v>40724</v>
      </c>
      <c r="AS6" s="66">
        <v>40755</v>
      </c>
      <c r="AT6" s="66">
        <v>40786</v>
      </c>
      <c r="AU6" s="66">
        <v>40816</v>
      </c>
      <c r="AV6" s="66">
        <v>40847</v>
      </c>
      <c r="AW6" s="66">
        <v>40877</v>
      </c>
      <c r="AX6" s="66">
        <v>40908</v>
      </c>
      <c r="AY6" s="66">
        <v>40939</v>
      </c>
      <c r="AZ6" s="66">
        <v>40968</v>
      </c>
      <c r="BA6" s="66">
        <v>40999</v>
      </c>
      <c r="BB6" s="66">
        <v>41029</v>
      </c>
      <c r="BC6" s="66">
        <v>41060</v>
      </c>
      <c r="BD6" s="66">
        <v>41090</v>
      </c>
      <c r="BE6" s="66">
        <v>41121</v>
      </c>
      <c r="BF6" s="66">
        <v>41152</v>
      </c>
      <c r="BG6" s="66">
        <v>41182</v>
      </c>
      <c r="BH6" s="66">
        <v>41213</v>
      </c>
      <c r="BI6" s="66">
        <v>41243</v>
      </c>
      <c r="BJ6" s="66">
        <v>41274</v>
      </c>
      <c r="BK6" s="66">
        <v>41305</v>
      </c>
      <c r="BL6" s="66">
        <v>41333</v>
      </c>
      <c r="BM6" s="66">
        <v>41364</v>
      </c>
      <c r="BN6" s="66">
        <v>41394</v>
      </c>
      <c r="BO6" s="66">
        <v>41425</v>
      </c>
      <c r="BP6" s="66">
        <v>41455</v>
      </c>
      <c r="BQ6" s="66">
        <v>41486</v>
      </c>
      <c r="BR6" s="66">
        <v>41517</v>
      </c>
      <c r="BS6" s="66">
        <v>41547</v>
      </c>
      <c r="BT6" s="66">
        <v>41578</v>
      </c>
      <c r="BU6" s="66">
        <v>41608</v>
      </c>
      <c r="BV6" s="66">
        <v>41639</v>
      </c>
      <c r="BW6" s="66">
        <v>41670</v>
      </c>
      <c r="BX6" s="66">
        <v>41698</v>
      </c>
      <c r="BY6" s="66">
        <v>41729</v>
      </c>
      <c r="BZ6" s="66">
        <v>41759</v>
      </c>
      <c r="CA6" s="66">
        <v>41790</v>
      </c>
      <c r="CB6" s="66">
        <v>41820</v>
      </c>
      <c r="CC6" s="66">
        <v>41851</v>
      </c>
      <c r="CD6" s="66">
        <v>41882</v>
      </c>
      <c r="CE6" s="66">
        <v>41912</v>
      </c>
      <c r="CF6" s="66">
        <v>41943</v>
      </c>
      <c r="CG6" s="66">
        <v>41973</v>
      </c>
      <c r="CH6" s="66">
        <v>42004</v>
      </c>
      <c r="CI6" s="66">
        <v>42035</v>
      </c>
      <c r="CJ6" s="66">
        <v>42063</v>
      </c>
      <c r="CK6" s="66">
        <v>42094</v>
      </c>
      <c r="CL6" s="66">
        <v>42124</v>
      </c>
      <c r="CM6" s="66">
        <v>42155</v>
      </c>
      <c r="CN6" s="66">
        <v>42185</v>
      </c>
      <c r="CO6" s="66">
        <v>42216</v>
      </c>
      <c r="CP6" s="66">
        <v>42247</v>
      </c>
      <c r="CQ6" s="66">
        <v>42277</v>
      </c>
      <c r="CR6" s="66">
        <v>42308</v>
      </c>
      <c r="CS6" s="66">
        <v>42338</v>
      </c>
      <c r="CT6" s="66">
        <v>42369</v>
      </c>
      <c r="CU6" s="66">
        <v>42400</v>
      </c>
      <c r="CV6" s="66">
        <v>42429</v>
      </c>
      <c r="CW6" s="66">
        <v>42460</v>
      </c>
      <c r="CX6" s="66">
        <v>42490</v>
      </c>
      <c r="CY6" s="66">
        <v>42521</v>
      </c>
      <c r="CZ6" s="66">
        <v>42551</v>
      </c>
      <c r="DA6" s="66">
        <v>42582</v>
      </c>
      <c r="DB6" s="66">
        <v>42613</v>
      </c>
      <c r="DC6" s="66">
        <v>42643</v>
      </c>
      <c r="DD6" s="66">
        <v>42674</v>
      </c>
      <c r="DE6" s="66">
        <v>42704</v>
      </c>
      <c r="DF6" s="66">
        <v>42735</v>
      </c>
      <c r="DG6" s="66">
        <v>42766</v>
      </c>
      <c r="DH6" s="66">
        <v>42794</v>
      </c>
      <c r="DI6" s="66">
        <v>42825</v>
      </c>
      <c r="DJ6" s="66">
        <v>42855</v>
      </c>
      <c r="DK6" s="66">
        <v>42886</v>
      </c>
      <c r="DL6" s="66">
        <v>42916</v>
      </c>
      <c r="DM6" s="66">
        <v>42947</v>
      </c>
      <c r="DN6" s="66">
        <v>42978</v>
      </c>
      <c r="DO6" s="66">
        <v>43008</v>
      </c>
      <c r="DP6" s="66">
        <v>43039</v>
      </c>
      <c r="DQ6" s="66">
        <v>43069</v>
      </c>
      <c r="DR6" s="66">
        <v>43100</v>
      </c>
      <c r="DS6" s="66">
        <v>43131</v>
      </c>
      <c r="DT6" s="66">
        <v>43159</v>
      </c>
      <c r="DU6" s="66">
        <v>43190</v>
      </c>
      <c r="DV6" s="66">
        <v>43220</v>
      </c>
      <c r="DW6" s="66">
        <v>43251</v>
      </c>
      <c r="DX6" s="66">
        <v>43281</v>
      </c>
      <c r="DY6" s="66">
        <v>43312</v>
      </c>
      <c r="DZ6" s="66">
        <v>43343</v>
      </c>
      <c r="EA6" s="66">
        <v>43373</v>
      </c>
      <c r="EB6" s="66">
        <v>43404</v>
      </c>
      <c r="EC6" s="66">
        <v>43434</v>
      </c>
      <c r="ED6" s="66">
        <v>43465</v>
      </c>
      <c r="EE6" s="66">
        <v>43496</v>
      </c>
      <c r="EF6" s="66">
        <v>43524</v>
      </c>
      <c r="EG6" s="66">
        <v>43555</v>
      </c>
      <c r="EH6" s="66">
        <v>43585</v>
      </c>
      <c r="EI6" s="66">
        <v>43616</v>
      </c>
      <c r="EJ6" s="66">
        <v>43646</v>
      </c>
      <c r="EK6" s="66">
        <v>43677</v>
      </c>
      <c r="EL6" s="66">
        <v>43708</v>
      </c>
      <c r="EM6" s="66">
        <v>43738</v>
      </c>
      <c r="EN6" s="66">
        <v>43769</v>
      </c>
      <c r="EO6" s="66">
        <v>43799</v>
      </c>
      <c r="EP6" s="66">
        <v>43830</v>
      </c>
      <c r="EQ6" s="66">
        <v>43861</v>
      </c>
      <c r="ER6" s="66">
        <v>43890</v>
      </c>
      <c r="ES6" s="66">
        <v>43921</v>
      </c>
      <c r="ET6" s="66">
        <v>43951</v>
      </c>
      <c r="EU6" s="66">
        <v>43982</v>
      </c>
      <c r="EV6" s="66">
        <v>44012</v>
      </c>
      <c r="EW6" s="66">
        <v>44043</v>
      </c>
      <c r="EX6" s="66">
        <v>44074</v>
      </c>
      <c r="EY6" s="66">
        <v>44104</v>
      </c>
      <c r="EZ6" s="66">
        <v>44135</v>
      </c>
      <c r="FA6" s="66">
        <v>44165</v>
      </c>
      <c r="FB6" s="66">
        <v>44196</v>
      </c>
      <c r="FC6" s="66">
        <v>44227</v>
      </c>
      <c r="FD6" s="66">
        <v>44255</v>
      </c>
      <c r="FE6" s="66">
        <v>44286</v>
      </c>
      <c r="FF6" s="66">
        <v>44316</v>
      </c>
      <c r="FG6" s="66">
        <v>44347</v>
      </c>
      <c r="FH6" s="66">
        <v>44377</v>
      </c>
      <c r="FI6" s="66">
        <v>44408</v>
      </c>
      <c r="FJ6" s="66">
        <v>44439</v>
      </c>
      <c r="FK6" s="66">
        <v>44469</v>
      </c>
      <c r="FL6" s="66">
        <v>44500</v>
      </c>
      <c r="FM6" s="66">
        <v>44530</v>
      </c>
      <c r="FN6" s="66">
        <v>44561</v>
      </c>
      <c r="FO6" s="66">
        <v>44592</v>
      </c>
      <c r="FP6" s="66">
        <v>44620</v>
      </c>
      <c r="FQ6" s="66">
        <v>44651</v>
      </c>
      <c r="FR6" s="66">
        <v>44681</v>
      </c>
      <c r="FS6" s="66">
        <v>44712</v>
      </c>
      <c r="FT6" s="66">
        <v>44742</v>
      </c>
      <c r="FU6" s="66">
        <v>44773</v>
      </c>
      <c r="FV6" s="66">
        <v>44804</v>
      </c>
      <c r="FW6" s="66">
        <v>44834</v>
      </c>
      <c r="FX6" s="66">
        <v>44865</v>
      </c>
      <c r="FY6" s="66">
        <v>44895</v>
      </c>
      <c r="FZ6" s="66">
        <v>44926</v>
      </c>
      <c r="GA6" s="66">
        <v>44957</v>
      </c>
      <c r="GB6" s="66">
        <v>44985</v>
      </c>
      <c r="GC6" s="66">
        <v>45016</v>
      </c>
      <c r="GD6" s="66">
        <v>45046</v>
      </c>
      <c r="GE6" s="66">
        <v>45077</v>
      </c>
      <c r="GF6" s="66">
        <v>45107</v>
      </c>
      <c r="GG6" s="66">
        <v>45138</v>
      </c>
      <c r="GH6" s="66">
        <v>45169</v>
      </c>
    </row>
    <row r="7" spans="1:190"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c r="GG7" s="32">
        <v>426043.64603399998</v>
      </c>
      <c r="GH7" s="32">
        <v>402232.22661800002</v>
      </c>
    </row>
    <row r="8" spans="1:190"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c r="GG8" s="32">
        <v>34854.658908999998</v>
      </c>
      <c r="GH8" s="32">
        <v>34098.431291000001</v>
      </c>
    </row>
    <row r="9" spans="1:190"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c r="GG9" s="32">
        <v>115176.441268</v>
      </c>
      <c r="GH9" s="32">
        <v>84956.447513000006</v>
      </c>
    </row>
    <row r="10" spans="1:190"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c r="GG10" s="32">
        <v>1646346.0995740001</v>
      </c>
      <c r="GH10" s="32">
        <v>1685185.178872</v>
      </c>
    </row>
    <row r="11" spans="1:190"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c r="GG11" s="32">
        <v>1172664.0908069999</v>
      </c>
      <c r="GH11" s="32">
        <v>1128034.093143</v>
      </c>
    </row>
    <row r="12" spans="1:190"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row>
    <row r="13" spans="1:190"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c r="GG13" s="32">
        <v>3821714.5236360002</v>
      </c>
      <c r="GH13" s="32">
        <v>3732200.2777169999</v>
      </c>
    </row>
    <row r="14" spans="1:190"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row>
    <row r="15" spans="1:190"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c r="GG15" s="32">
        <v>257366.046313</v>
      </c>
      <c r="GH15" s="32">
        <v>282394.83529199997</v>
      </c>
    </row>
    <row r="16" spans="1:190"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c r="GG16" s="32">
        <v>19232.955895999999</v>
      </c>
      <c r="GH16" s="32">
        <v>4146.5109860000002</v>
      </c>
    </row>
    <row r="17" spans="2:190"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c r="GG17" s="32">
        <v>60674.245540999997</v>
      </c>
      <c r="GH17" s="32">
        <v>85010.104819</v>
      </c>
    </row>
    <row r="18" spans="2:190"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row>
    <row r="19" spans="2:190"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row>
    <row r="20" spans="2:190"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c r="GG20" s="32">
        <v>10720.669532</v>
      </c>
      <c r="GH20" s="32">
        <v>5945.1638940000003</v>
      </c>
    </row>
    <row r="21" spans="2:190"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c r="GG21" s="32">
        <v>7504.4327789999998</v>
      </c>
      <c r="GH21" s="32">
        <v>6930.5848059999998</v>
      </c>
    </row>
    <row r="22" spans="2:190"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c r="GG22" s="32">
        <v>176403.534251</v>
      </c>
      <c r="GH22" s="32">
        <v>178270.90722200001</v>
      </c>
    </row>
    <row r="23" spans="2:190"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row>
    <row r="24" spans="2:190"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row>
    <row r="25" spans="2:190"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row>
    <row r="26" spans="2:190"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row>
    <row r="27" spans="2:190"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c r="GG27" s="32">
        <v>0</v>
      </c>
      <c r="GH27" s="32">
        <v>0</v>
      </c>
    </row>
    <row r="28" spans="2:190"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row>
    <row r="29" spans="2:190"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row>
    <row r="30" spans="2:190"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c r="GG30" s="32">
        <v>0</v>
      </c>
      <c r="GH30" s="32">
        <v>0</v>
      </c>
    </row>
    <row r="31" spans="2:190"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row>
    <row r="32" spans="2:190"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c r="GG32" s="32">
        <v>11669.408566</v>
      </c>
      <c r="GH32" s="32">
        <v>6919.7762229999998</v>
      </c>
    </row>
    <row r="33" spans="1:190"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c r="GG33" s="33">
        <v>7760370.7531059999</v>
      </c>
      <c r="GH33" s="33">
        <v>7636324.538395999</v>
      </c>
    </row>
    <row r="35" spans="1:190">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row>
    <row r="39" spans="1:19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row>
    <row r="40" spans="1:19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row>
    <row r="41" spans="1:19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row>
    <row r="42" spans="1: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2023-10-19T18:53:35Z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