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BB8AB917-CDD4-4881-B7D2-ABDBD212B951}" xr6:coauthVersionLast="47" xr6:coauthVersionMax="47" xr10:uidLastSave="{00000000-0000-0000-0000-000000000000}"/>
  <bookViews>
    <workbookView xWindow="-120" yWindow="-120" windowWidth="29040" windowHeight="15840" tabRatio="784" firstSheet="1"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'1_01'!$FV$2:$GH$37</definedName>
    <definedName name="_xlnm.Print_Area" localSheetId="5">'1_02'!$FV$2:$GH$37</definedName>
    <definedName name="_xlnm.Print_Area" localSheetId="6">'1_03'!$FV$2:$GH$37</definedName>
    <definedName name="_xlnm.Print_Area" localSheetId="7">'1_04'!$FV$2:$GH$37</definedName>
    <definedName name="_xlnm.Print_Area" localSheetId="8">'1_05'!$FV$2:$GH$37</definedName>
    <definedName name="_xlnm.Print_Area" localSheetId="9">'1_06'!$FV$2:$GH$37</definedName>
    <definedName name="_xlnm.Print_Area" localSheetId="10">'1_07'!$FV$2:$GH$37</definedName>
    <definedName name="_xlnm.Print_Area" localSheetId="11">'1_08'!$FV$2:$GH$37</definedName>
    <definedName name="_xlnm.Print_Area" localSheetId="12">'1_09'!$FV$2:$GH$37</definedName>
    <definedName name="_xlnm.Print_Area" localSheetId="13">'1_10'!$FV$2:$GH$37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H14" i="41" l="1"/>
  <c r="GH30" i="41"/>
  <c r="GH18" i="7"/>
  <c r="GH26" i="7"/>
  <c r="GH14" i="7"/>
  <c r="GH22" i="7"/>
  <c r="GH30" i="7"/>
  <c r="GH11" i="41"/>
  <c r="GH12" i="41"/>
  <c r="GH19" i="41"/>
  <c r="GH20" i="41"/>
  <c r="GH27" i="41"/>
  <c r="GH28" i="41"/>
  <c r="GH7" i="41"/>
  <c r="GH8" i="41"/>
  <c r="GH9" i="41"/>
  <c r="GH10" i="41"/>
  <c r="GH15" i="41"/>
  <c r="GH16" i="41"/>
  <c r="GH17" i="41"/>
  <c r="GH18" i="41"/>
  <c r="GH22" i="41"/>
  <c r="GH23" i="41"/>
  <c r="GH24" i="41"/>
  <c r="GH25" i="41"/>
  <c r="GH26" i="41"/>
  <c r="GH31" i="41"/>
  <c r="GH32" i="41"/>
  <c r="GH33" i="35"/>
  <c r="GH33" i="37"/>
  <c r="GH7" i="7"/>
  <c r="GH8" i="7"/>
  <c r="GH9" i="7"/>
  <c r="GH12" i="7"/>
  <c r="GH15" i="7"/>
  <c r="GH16" i="7"/>
  <c r="GH17" i="7"/>
  <c r="GH19" i="7"/>
  <c r="GH20" i="7"/>
  <c r="GH23" i="7"/>
  <c r="GH24" i="7"/>
  <c r="GH25" i="7"/>
  <c r="GH28" i="7"/>
  <c r="GH31" i="7"/>
  <c r="GH32" i="7"/>
  <c r="GG7" i="41"/>
  <c r="GG10" i="7"/>
  <c r="GG12" i="7"/>
  <c r="GG13" i="41"/>
  <c r="GG21" i="41"/>
  <c r="GG23" i="41"/>
  <c r="GG29" i="41"/>
  <c r="GG11" i="7"/>
  <c r="GG19" i="7"/>
  <c r="GG26" i="7"/>
  <c r="GG27" i="7"/>
  <c r="GG7" i="7"/>
  <c r="GG8" i="7"/>
  <c r="GG15" i="7"/>
  <c r="GG16" i="7"/>
  <c r="GG23" i="7"/>
  <c r="GG24" i="7"/>
  <c r="GG31" i="7"/>
  <c r="GG32" i="7"/>
  <c r="GG11" i="41"/>
  <c r="GG16" i="41"/>
  <c r="GG17" i="41"/>
  <c r="GG19" i="41"/>
  <c r="GG27" i="41"/>
  <c r="GG32" i="41"/>
  <c r="GG8" i="41"/>
  <c r="GG9" i="41"/>
  <c r="GG15" i="41"/>
  <c r="GG24" i="41"/>
  <c r="GG25" i="41"/>
  <c r="GG31" i="41"/>
  <c r="GG33" i="35"/>
  <c r="GG33" i="37"/>
  <c r="GF8" i="41"/>
  <c r="GF9" i="41"/>
  <c r="GF16" i="41"/>
  <c r="GF17" i="41"/>
  <c r="GF13" i="41"/>
  <c r="GF11" i="41"/>
  <c r="GF12" i="41"/>
  <c r="GF33" i="35"/>
  <c r="GF33" i="37"/>
  <c r="GE8" i="41"/>
  <c r="GE32" i="41"/>
  <c r="GE17" i="41"/>
  <c r="GE33" i="35"/>
  <c r="GE33" i="37"/>
  <c r="GD7" i="41"/>
  <c r="GD10" i="41"/>
  <c r="GD11" i="41"/>
  <c r="GD26" i="41"/>
  <c r="GD27" i="41"/>
  <c r="GD14" i="7"/>
  <c r="GD16" i="41"/>
  <c r="GD12" i="41"/>
  <c r="GD33" i="35"/>
  <c r="GD33" i="37"/>
  <c r="GC20" i="41"/>
  <c r="GC23" i="41"/>
  <c r="GC24" i="41"/>
  <c r="GC33" i="35"/>
  <c r="GC33" i="37"/>
  <c r="GB7" i="7"/>
  <c r="GB31" i="41"/>
  <c r="GB8" i="41"/>
  <c r="GB13" i="41"/>
  <c r="GB13" i="7"/>
  <c r="GB33" i="35"/>
  <c r="GB33" i="37"/>
  <c r="GA7" i="41"/>
  <c r="GA31" i="41"/>
  <c r="GA32" i="41"/>
  <c r="GA33" i="35"/>
  <c r="GA33" i="37"/>
  <c r="FZ33" i="37"/>
  <c r="FZ33" i="35"/>
  <c r="FZ7" i="41"/>
  <c r="FZ15" i="41"/>
  <c r="FZ17" i="41"/>
  <c r="FZ25" i="41"/>
  <c r="FY8" i="41"/>
  <c r="FY12" i="7"/>
  <c r="FY19" i="41"/>
  <c r="FY33" i="35"/>
  <c r="FY33" i="37"/>
  <c r="FP27" i="41"/>
  <c r="FX24" i="41"/>
  <c r="FX20" i="41"/>
  <c r="FW15" i="41"/>
  <c r="FO15" i="41"/>
  <c r="FX14" i="41"/>
  <c r="FS11" i="41"/>
  <c r="FP11" i="41"/>
  <c r="FR18" i="41"/>
  <c r="FW26" i="41"/>
  <c r="FP23" i="41"/>
  <c r="FW22" i="41"/>
  <c r="FW17" i="41"/>
  <c r="FP14" i="41"/>
  <c r="FW10" i="41"/>
  <c r="FT10" i="7"/>
  <c r="FS7" i="41"/>
  <c r="FU30" i="41"/>
  <c r="FV28" i="41"/>
  <c r="FT28" i="41"/>
  <c r="FQ21" i="41"/>
  <c r="FP21" i="7"/>
  <c r="FO18" i="41"/>
  <c r="FU17" i="41"/>
  <c r="FU9" i="41"/>
  <c r="FW7" i="41"/>
  <c r="FT33" i="37"/>
  <c r="FS33" i="37"/>
  <c r="FV33" i="37"/>
  <c r="FX33" i="37"/>
  <c r="FU33" i="37"/>
  <c r="FR33" i="37"/>
  <c r="FP33" i="37"/>
  <c r="FO33" i="37"/>
  <c r="FW33" i="37"/>
  <c r="FQ33" i="37"/>
  <c r="FR33" i="35"/>
  <c r="FX33" i="35"/>
  <c r="FQ33" i="35"/>
  <c r="FP33" i="35"/>
  <c r="FW33" i="35"/>
  <c r="FV33" i="35"/>
  <c r="FU33" i="35"/>
  <c r="FO33" i="35"/>
  <c r="FT33" i="35"/>
  <c r="FS33" i="35"/>
  <c r="FX17" i="41"/>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FQ26" i="41"/>
  <c r="FQ12" i="41"/>
  <c r="FT7" i="41"/>
  <c r="FO32" i="41"/>
  <c r="FZ28" i="41"/>
  <c r="FR19" i="41" l="1"/>
  <c r="FW25" i="41"/>
  <c r="FU8" i="41"/>
  <c r="FO23" i="41"/>
  <c r="FP30" i="41"/>
  <c r="GB24" i="41"/>
  <c r="GB16" i="41"/>
  <c r="GB30" i="41"/>
  <c r="GF19" i="7"/>
  <c r="GF18" i="7"/>
  <c r="GF10" i="7"/>
  <c r="GF28" i="41"/>
  <c r="GF20" i="41"/>
  <c r="FS32" i="41"/>
  <c r="FU26" i="41"/>
  <c r="FR31" i="41"/>
  <c r="FY22" i="41"/>
  <c r="FY18" i="41"/>
  <c r="GA13" i="41"/>
  <c r="GB23" i="41"/>
  <c r="GF10" i="41"/>
  <c r="GF17" i="7"/>
  <c r="GH29" i="7"/>
  <c r="GH21" i="7"/>
  <c r="GH13" i="7"/>
  <c r="FW24" i="41"/>
  <c r="FV11" i="7"/>
  <c r="FU16" i="41"/>
  <c r="FQ19" i="7"/>
  <c r="FO20" i="7"/>
  <c r="FS26" i="41"/>
  <c r="FS28" i="41"/>
  <c r="FY15" i="41"/>
  <c r="GG28" i="7"/>
  <c r="GG20" i="7"/>
  <c r="GG30" i="7"/>
  <c r="GG22" i="7"/>
  <c r="GG14" i="7"/>
  <c r="GH10" i="7"/>
  <c r="GB28" i="41"/>
  <c r="GF32" i="41"/>
  <c r="FS19" i="41"/>
  <c r="FU21" i="41"/>
  <c r="FP23" i="7"/>
  <c r="GF31" i="7"/>
  <c r="GF15" i="7"/>
  <c r="GF7" i="7"/>
  <c r="GG26" i="41"/>
  <c r="GG18" i="41"/>
  <c r="GG10" i="41"/>
  <c r="GG25" i="7"/>
  <c r="GG17" i="7"/>
  <c r="GH27" i="7"/>
  <c r="GC19" i="41"/>
  <c r="FX26" i="41"/>
  <c r="FO12" i="41"/>
  <c r="GF32" i="7"/>
  <c r="GF8" i="7"/>
  <c r="GF12" i="7"/>
  <c r="GH11" i="7"/>
  <c r="GH29" i="41"/>
  <c r="GH21" i="41"/>
  <c r="GH13" i="41"/>
  <c r="GH33" i="8"/>
  <c r="FT9" i="41"/>
  <c r="GD17" i="41"/>
  <c r="GE13" i="7"/>
  <c r="GE30" i="41"/>
  <c r="GE22" i="41"/>
  <c r="GF30" i="7"/>
  <c r="GF22" i="7"/>
  <c r="GF14" i="41"/>
  <c r="FQ16" i="41"/>
  <c r="FX30" i="41"/>
  <c r="FT18" i="7"/>
  <c r="FS26" i="7"/>
  <c r="FX8" i="41"/>
  <c r="FO15" i="7"/>
  <c r="FO16" i="41"/>
  <c r="FW16" i="41"/>
  <c r="FY21" i="7"/>
  <c r="FZ17" i="7"/>
  <c r="GB27" i="41"/>
  <c r="GC18" i="41"/>
  <c r="GG28" i="41"/>
  <c r="GG20" i="41"/>
  <c r="GG33" i="8"/>
  <c r="FT26" i="41"/>
  <c r="FP15" i="41"/>
  <c r="FW22" i="7"/>
  <c r="FV26" i="41"/>
  <c r="FU28" i="41"/>
  <c r="GG29" i="7"/>
  <c r="GG21" i="7"/>
  <c r="GG13" i="7"/>
  <c r="GG9" i="7"/>
  <c r="FX11" i="7"/>
  <c r="FX18" i="7"/>
  <c r="FX27" i="41"/>
  <c r="GB26" i="41"/>
  <c r="GB10" i="41"/>
  <c r="FX15" i="7"/>
  <c r="FO11" i="41"/>
  <c r="FP20" i="41"/>
  <c r="FW13" i="41"/>
  <c r="FV9" i="41"/>
  <c r="FV30" i="7"/>
  <c r="FQ16" i="7"/>
  <c r="FW24" i="7"/>
  <c r="FP30" i="7"/>
  <c r="FY32" i="41"/>
  <c r="FY20" i="7"/>
  <c r="GE10" i="41"/>
  <c r="FW20" i="7"/>
  <c r="GA20" i="41"/>
  <c r="FR23" i="41"/>
  <c r="FQ29" i="41"/>
  <c r="FP29" i="41"/>
  <c r="FS31" i="7"/>
  <c r="FV14" i="7"/>
  <c r="FU22" i="41"/>
  <c r="FX15" i="41"/>
  <c r="FQ18" i="41"/>
  <c r="FW21" i="41"/>
  <c r="FY11" i="41"/>
  <c r="FY20" i="41"/>
  <c r="FY13" i="41"/>
  <c r="GB14" i="41"/>
  <c r="GC21" i="41"/>
  <c r="GC14" i="41"/>
  <c r="GE32" i="7"/>
  <c r="GE16" i="41"/>
  <c r="GE8" i="7"/>
  <c r="GE31" i="7"/>
  <c r="GE7" i="7"/>
  <c r="GE9" i="41"/>
  <c r="GG18" i="7"/>
  <c r="FW18" i="41"/>
  <c r="FV16" i="41"/>
  <c r="FT13" i="41"/>
  <c r="FU32" i="41"/>
  <c r="FU12" i="7"/>
  <c r="FV32" i="41"/>
  <c r="FW9" i="41"/>
  <c r="FX7" i="41"/>
  <c r="FS8" i="41"/>
  <c r="FY12" i="41"/>
  <c r="FZ19" i="7"/>
  <c r="GB14" i="7"/>
  <c r="GB10" i="7"/>
  <c r="GB8" i="7"/>
  <c r="GE31" i="41"/>
  <c r="GE15" i="41"/>
  <c r="GE7" i="41"/>
  <c r="GF31" i="41"/>
  <c r="GF15" i="41"/>
  <c r="GF7" i="41"/>
  <c r="GG33" i="7"/>
  <c r="GG33" i="41"/>
  <c r="GG30" i="41"/>
  <c r="GG22" i="41"/>
  <c r="GG14" i="41"/>
  <c r="GG12" i="41"/>
  <c r="FT8" i="41"/>
  <c r="FV11" i="41"/>
  <c r="FP12" i="41"/>
  <c r="FW15" i="7"/>
  <c r="FT22" i="41"/>
  <c r="FR28" i="41"/>
  <c r="FY14" i="7"/>
  <c r="GA33" i="8"/>
  <c r="GA33" i="41" s="1"/>
  <c r="GD9" i="41"/>
  <c r="FQ23" i="41"/>
  <c r="FW13" i="7"/>
  <c r="FS21" i="41"/>
  <c r="FQ27" i="7"/>
  <c r="FP8" i="7"/>
  <c r="FX10" i="41"/>
  <c r="FX18" i="41"/>
  <c r="FV30" i="41"/>
  <c r="FZ27" i="41"/>
  <c r="GA13" i="7"/>
  <c r="GA8" i="7"/>
  <c r="GB22" i="7"/>
  <c r="GC22" i="41"/>
  <c r="GD15" i="41"/>
  <c r="GD8" i="41"/>
  <c r="GF11" i="7"/>
  <c r="GF29" i="7"/>
  <c r="GF21" i="7"/>
  <c r="FP15" i="7"/>
  <c r="FS20" i="41"/>
  <c r="FU26" i="7"/>
  <c r="FO9" i="7"/>
  <c r="FQ29" i="7"/>
  <c r="FO30" i="7"/>
  <c r="FR16" i="41"/>
  <c r="FP18" i="7"/>
  <c r="FT19" i="41"/>
  <c r="FQ27" i="41"/>
  <c r="FY22" i="7"/>
  <c r="FY30" i="41"/>
  <c r="FZ8" i="7"/>
  <c r="GF33" i="8"/>
  <c r="GF33" i="7" s="1"/>
  <c r="FP32" i="41"/>
  <c r="FY31" i="41"/>
  <c r="FY29" i="41"/>
  <c r="FY17" i="41"/>
  <c r="FZ9" i="41"/>
  <c r="GB7" i="41"/>
  <c r="GC13" i="41"/>
  <c r="GD13" i="7"/>
  <c r="GE20" i="7"/>
  <c r="GE12" i="7"/>
  <c r="GE15" i="7"/>
  <c r="GE29" i="41"/>
  <c r="GF20" i="7"/>
  <c r="GF27" i="7"/>
  <c r="GF19" i="41"/>
  <c r="FP14" i="7"/>
  <c r="FT15" i="41"/>
  <c r="FW7" i="7"/>
  <c r="FX13" i="41"/>
  <c r="FR16" i="7"/>
  <c r="FU18" i="41"/>
  <c r="FT21" i="41"/>
  <c r="FO9" i="41"/>
  <c r="FT12" i="41"/>
  <c r="FR30" i="7"/>
  <c r="FY28" i="41"/>
  <c r="GD12" i="7"/>
  <c r="GE19" i="7"/>
  <c r="GE11" i="7"/>
  <c r="GE18" i="7"/>
  <c r="GF26" i="41"/>
  <c r="GF18" i="41"/>
  <c r="FP9" i="7"/>
  <c r="FO21" i="41"/>
  <c r="FT32" i="41"/>
  <c r="FX22" i="7"/>
  <c r="FT13" i="7"/>
  <c r="FS19" i="7"/>
  <c r="FP9" i="41"/>
  <c r="FR14" i="41"/>
  <c r="FX14" i="7"/>
  <c r="FU15" i="41"/>
  <c r="FS18" i="41"/>
  <c r="FR24" i="41"/>
  <c r="FP26" i="41"/>
  <c r="FO28" i="41"/>
  <c r="FR30" i="41"/>
  <c r="FY18" i="7"/>
  <c r="FY27" i="41"/>
  <c r="FZ31" i="41"/>
  <c r="FZ23" i="41"/>
  <c r="FZ7" i="7"/>
  <c r="GA11" i="7"/>
  <c r="GB12" i="41"/>
  <c r="GD11" i="7"/>
  <c r="GE10" i="7"/>
  <c r="GE17" i="7"/>
  <c r="GF16" i="7"/>
  <c r="GF25" i="41"/>
  <c r="FS12" i="41"/>
  <c r="FU16" i="7"/>
  <c r="FU10" i="41"/>
  <c r="FS14" i="41"/>
  <c r="FW18" i="7"/>
  <c r="FS24" i="7"/>
  <c r="FS30" i="41"/>
  <c r="FY14" i="41"/>
  <c r="FZ29" i="41"/>
  <c r="FZ22" i="41"/>
  <c r="GB11" i="7"/>
  <c r="GC25" i="41"/>
  <c r="GE9" i="7"/>
  <c r="GE16" i="7"/>
  <c r="GF14" i="7"/>
  <c r="GF24" i="7"/>
  <c r="GF9" i="7"/>
  <c r="GF13" i="7"/>
  <c r="GF23" i="7"/>
  <c r="GF33" i="41"/>
  <c r="GF30" i="41"/>
  <c r="GF29" i="41"/>
  <c r="GF25" i="7"/>
  <c r="GF22" i="41"/>
  <c r="GF27" i="41"/>
  <c r="GF28" i="7"/>
  <c r="GF24" i="41"/>
  <c r="GF26" i="7"/>
  <c r="GF23" i="41"/>
  <c r="GF21" i="41"/>
  <c r="FQ28" i="41"/>
  <c r="FQ28" i="7"/>
  <c r="GB29" i="41"/>
  <c r="GE28" i="7"/>
  <c r="FO28" i="7"/>
  <c r="FU24" i="7"/>
  <c r="GD30" i="7"/>
  <c r="GE27" i="7"/>
  <c r="FU24" i="41"/>
  <c r="FP20" i="7"/>
  <c r="FR28" i="7"/>
  <c r="FV24" i="7"/>
  <c r="GA29" i="7"/>
  <c r="GE26" i="7"/>
  <c r="FQ20" i="7"/>
  <c r="FT11" i="7"/>
  <c r="FV12" i="41"/>
  <c r="GA29" i="41"/>
  <c r="GE25" i="7"/>
  <c r="FT11" i="41"/>
  <c r="FS28" i="7"/>
  <c r="FQ32" i="41"/>
  <c r="FO23" i="7"/>
  <c r="GA28" i="7"/>
  <c r="GB9" i="41"/>
  <c r="GC29" i="7"/>
  <c r="GD18" i="7"/>
  <c r="GE12" i="41"/>
  <c r="GE24" i="7"/>
  <c r="FT19" i="7"/>
  <c r="FR32" i="41"/>
  <c r="FS16" i="41"/>
  <c r="FT14" i="7"/>
  <c r="GB27" i="7"/>
  <c r="GC28" i="7"/>
  <c r="GD30" i="41"/>
  <c r="GE11" i="41"/>
  <c r="GE14" i="7"/>
  <c r="GE23" i="7"/>
  <c r="FV20" i="7"/>
  <c r="FV20" i="41"/>
  <c r="FO8" i="41"/>
  <c r="FR19" i="7"/>
  <c r="FY19" i="7"/>
  <c r="FX11" i="41"/>
  <c r="GB25" i="41"/>
  <c r="FV16" i="7"/>
  <c r="FV8" i="7"/>
  <c r="FR18" i="7"/>
  <c r="FU10" i="7"/>
  <c r="FS18" i="7"/>
  <c r="FR33" i="8"/>
  <c r="FU25" i="41"/>
  <c r="FW20" i="41"/>
  <c r="FP22" i="7"/>
  <c r="FX7" i="7"/>
  <c r="FZ26" i="7"/>
  <c r="GA14" i="7"/>
  <c r="GD25" i="7"/>
  <c r="FR9" i="41"/>
  <c r="FY21" i="41"/>
  <c r="GE21" i="7"/>
  <c r="FU32" i="7"/>
  <c r="FQ23" i="7"/>
  <c r="GE20" i="41"/>
  <c r="FO19" i="7"/>
  <c r="FS21" i="7"/>
  <c r="GE19" i="41"/>
  <c r="FS10" i="7"/>
  <c r="FY10" i="41"/>
  <c r="FY10" i="7"/>
  <c r="GE18" i="41"/>
  <c r="FS31" i="41"/>
  <c r="GC31" i="41"/>
  <c r="GC7" i="41"/>
  <c r="FW16" i="7"/>
  <c r="FT30" i="41"/>
  <c r="FW14" i="7"/>
  <c r="FU19" i="41"/>
  <c r="FW14" i="41"/>
  <c r="FR29" i="7"/>
  <c r="FS14" i="7"/>
  <c r="FT16" i="41"/>
  <c r="FZ25" i="7"/>
  <c r="FP7" i="41"/>
  <c r="FV10" i="41"/>
  <c r="FW23" i="7"/>
  <c r="FZ16" i="7"/>
  <c r="FQ7" i="7"/>
  <c r="FR21" i="7"/>
  <c r="FW8" i="7"/>
  <c r="FR7" i="41"/>
  <c r="FQ15" i="7"/>
  <c r="FT25" i="41"/>
  <c r="FV27" i="41"/>
  <c r="GA17" i="41"/>
  <c r="GA17" i="7"/>
  <c r="FQ21" i="7"/>
  <c r="FR12" i="7"/>
  <c r="FR12" i="41"/>
  <c r="FX33" i="8"/>
  <c r="FX33" i="7" s="1"/>
  <c r="FX31" i="7"/>
  <c r="FO12" i="7"/>
  <c r="FU30" i="7"/>
  <c r="FU7" i="41"/>
  <c r="FP11" i="7"/>
  <c r="FO17" i="41"/>
  <c r="FQ20" i="41"/>
  <c r="FY16" i="41"/>
  <c r="GA28" i="41"/>
  <c r="GA21" i="7"/>
  <c r="FQ12" i="7"/>
  <c r="FO26" i="41"/>
  <c r="FR20" i="41"/>
  <c r="FX31" i="41"/>
  <c r="FY30" i="7"/>
  <c r="FU12" i="41"/>
  <c r="FX25" i="41"/>
  <c r="FX27" i="7"/>
  <c r="FU20" i="41"/>
  <c r="FP8" i="41"/>
  <c r="FS12" i="7"/>
  <c r="FR17" i="7"/>
  <c r="FQ24" i="41"/>
  <c r="FS29" i="7"/>
  <c r="FO8" i="7"/>
  <c r="FR17" i="41"/>
  <c r="FV17" i="7"/>
  <c r="FV22" i="41"/>
  <c r="FW17" i="7"/>
  <c r="FS30" i="7"/>
  <c r="FO21" i="7"/>
  <c r="GD32" i="41"/>
  <c r="GD31" i="41"/>
  <c r="FS17" i="41"/>
  <c r="FR27" i="7"/>
  <c r="FP18" i="41"/>
  <c r="FP10" i="41"/>
  <c r="GA31" i="7"/>
  <c r="FP26" i="7"/>
  <c r="FQ31" i="7"/>
  <c r="FO11" i="7"/>
  <c r="FQ13" i="41"/>
  <c r="FX17" i="7"/>
  <c r="GA15" i="7"/>
  <c r="GB12" i="7"/>
  <c r="FP19" i="41"/>
  <c r="FV13" i="7"/>
  <c r="FZ13" i="41"/>
  <c r="GB11" i="41"/>
  <c r="GE33" i="8"/>
  <c r="GE33" i="41" s="1"/>
  <c r="FO14" i="41"/>
  <c r="FV13" i="41"/>
  <c r="FV17" i="41"/>
  <c r="FO20" i="41"/>
  <c r="FT24" i="7"/>
  <c r="FW26" i="7"/>
  <c r="FW11" i="41"/>
  <c r="FP16" i="41"/>
  <c r="GA15" i="41"/>
  <c r="GA14" i="41"/>
  <c r="GD20" i="41"/>
  <c r="FS29" i="41"/>
  <c r="FP32" i="7"/>
  <c r="FT33" i="8"/>
  <c r="FT33" i="41" s="1"/>
  <c r="FX20" i="7"/>
  <c r="FV24" i="41"/>
  <c r="FZ24" i="41"/>
  <c r="FZ19" i="41"/>
  <c r="GC20" i="7"/>
  <c r="GD10" i="7"/>
  <c r="GD19" i="41"/>
  <c r="FT12" i="7"/>
  <c r="FR26" i="41"/>
  <c r="FR23" i="7"/>
  <c r="FU21" i="7"/>
  <c r="FU17" i="7"/>
  <c r="FZ18" i="41"/>
  <c r="GA32" i="7"/>
  <c r="GD18" i="41"/>
  <c r="FW12" i="7"/>
  <c r="FS32" i="7"/>
  <c r="FO10" i="41"/>
  <c r="FX24" i="7"/>
  <c r="FZ16" i="41"/>
  <c r="GD7" i="7"/>
  <c r="FX22" i="41"/>
  <c r="FX19" i="41"/>
  <c r="FW21" i="7"/>
  <c r="FP13" i="41"/>
  <c r="FW8" i="41"/>
  <c r="FO19" i="41"/>
  <c r="FR7" i="7"/>
  <c r="GA16" i="41"/>
  <c r="GA11" i="41"/>
  <c r="FU13" i="41"/>
  <c r="FT23" i="41"/>
  <c r="FR31" i="7"/>
  <c r="FV32" i="7"/>
  <c r="GA16" i="7"/>
  <c r="FQ9" i="41"/>
  <c r="FQ19" i="41"/>
  <c r="FO10" i="7"/>
  <c r="FS11" i="7"/>
  <c r="FX13" i="7"/>
  <c r="FO16" i="7"/>
  <c r="FX26" i="7"/>
  <c r="FZ30" i="7"/>
  <c r="GE14" i="41"/>
  <c r="GE13" i="41"/>
  <c r="GE28" i="41"/>
  <c r="GE30" i="7"/>
  <c r="GE27" i="41"/>
  <c r="GE29" i="7"/>
  <c r="GE26" i="41"/>
  <c r="GE25" i="41"/>
  <c r="GE24" i="41"/>
  <c r="GE23" i="41"/>
  <c r="GE21" i="41"/>
  <c r="GE22" i="7"/>
  <c r="FX30" i="7"/>
  <c r="FR8" i="7"/>
  <c r="FS8" i="7"/>
  <c r="FT30" i="7"/>
  <c r="FT22" i="7"/>
  <c r="GC27" i="7"/>
  <c r="GD17" i="7"/>
  <c r="FS16" i="7"/>
  <c r="FO18" i="7"/>
  <c r="FU22" i="7"/>
  <c r="GC26" i="7"/>
  <c r="GD16" i="7"/>
  <c r="FT16" i="7"/>
  <c r="GD24" i="7"/>
  <c r="FT28" i="7"/>
  <c r="FQ32" i="7"/>
  <c r="GA19" i="7"/>
  <c r="FQ13" i="7"/>
  <c r="FR32" i="7"/>
  <c r="GA18" i="7"/>
  <c r="GC19" i="7"/>
  <c r="GD9" i="7"/>
  <c r="FV28" i="7"/>
  <c r="FZ15" i="7"/>
  <c r="GA23" i="7"/>
  <c r="GC18" i="7"/>
  <c r="GD8" i="7"/>
  <c r="FS13" i="7"/>
  <c r="FT32" i="7"/>
  <c r="FP12" i="7"/>
  <c r="FX8" i="7"/>
  <c r="FY32" i="7"/>
  <c r="FT7" i="7"/>
  <c r="FT15" i="7"/>
  <c r="FV27" i="7"/>
  <c r="FY31" i="7"/>
  <c r="FZ29" i="7"/>
  <c r="FU28" i="7"/>
  <c r="FT21" i="7"/>
  <c r="FS20" i="7"/>
  <c r="FO32" i="7"/>
  <c r="GA20" i="7"/>
  <c r="FP10" i="7"/>
  <c r="FP28" i="7"/>
  <c r="FU20" i="7"/>
  <c r="FR24" i="7"/>
  <c r="FO26" i="7"/>
  <c r="GC12" i="7"/>
  <c r="FT17" i="7"/>
  <c r="FV18" i="7"/>
  <c r="FT20" i="7"/>
  <c r="GC11" i="7"/>
  <c r="FQ17" i="7"/>
  <c r="GB15" i="7"/>
  <c r="FX9" i="7"/>
  <c r="FQ8" i="7"/>
  <c r="FV9" i="7"/>
  <c r="FW9" i="7"/>
  <c r="FV12" i="7"/>
  <c r="FY28" i="7"/>
  <c r="FZ28" i="7"/>
  <c r="FW30" i="7"/>
  <c r="FZ27" i="7"/>
  <c r="FP17" i="7"/>
  <c r="FV7" i="7"/>
  <c r="GB16" i="7"/>
  <c r="FX10" i="7"/>
  <c r="FV10" i="7"/>
  <c r="FO13" i="7"/>
  <c r="FT26" i="7"/>
  <c r="FQ18" i="7"/>
  <c r="FQ26" i="7"/>
  <c r="FR13" i="7"/>
  <c r="FZ23" i="7"/>
  <c r="GB28" i="7"/>
  <c r="GB9" i="7"/>
  <c r="FV26" i="7"/>
  <c r="FT29" i="7"/>
  <c r="FU31" i="7"/>
  <c r="GC17" i="7"/>
  <c r="FS27" i="7"/>
  <c r="FP31" i="7"/>
  <c r="FZ31" i="7"/>
  <c r="FZ22" i="7"/>
  <c r="FT17" i="41"/>
  <c r="FX19" i="7"/>
  <c r="GB22" i="41"/>
  <c r="FU13" i="7"/>
  <c r="FS9" i="7"/>
  <c r="FP17" i="41"/>
  <c r="GA19" i="41"/>
  <c r="GB24" i="7"/>
  <c r="FR14" i="7"/>
  <c r="FV29" i="41"/>
  <c r="FY13" i="7"/>
  <c r="GA18" i="41"/>
  <c r="GB23" i="7"/>
  <c r="GB30" i="7"/>
  <c r="FV22" i="7"/>
  <c r="FX23" i="7"/>
  <c r="FQ7" i="41"/>
  <c r="FO14" i="7"/>
  <c r="FT9" i="7"/>
  <c r="FT14" i="41"/>
  <c r="FU15" i="7"/>
  <c r="FS17" i="7"/>
  <c r="FT18" i="41"/>
  <c r="FX21" i="7"/>
  <c r="FY11" i="7"/>
  <c r="FZ24" i="7"/>
  <c r="GD14" i="41"/>
  <c r="FR9" i="7"/>
  <c r="FU9" i="7"/>
  <c r="FU18" i="7"/>
  <c r="FO22" i="41"/>
  <c r="FW25" i="7"/>
  <c r="FO30" i="41"/>
  <c r="GB29" i="7"/>
  <c r="GD13" i="41"/>
  <c r="FR21" i="41"/>
  <c r="FW30" i="41"/>
  <c r="FY29" i="7"/>
  <c r="FZ12" i="41"/>
  <c r="GC23" i="7"/>
  <c r="GC28" i="41"/>
  <c r="GC29" i="41"/>
  <c r="GD31" i="7"/>
  <c r="FS7" i="7"/>
  <c r="FW10" i="7"/>
  <c r="FO27" i="41"/>
  <c r="FY16" i="7"/>
  <c r="GA27" i="7"/>
  <c r="GC22" i="7"/>
  <c r="GC27" i="41"/>
  <c r="FP22" i="41"/>
  <c r="FQ22" i="7"/>
  <c r="FQ30" i="7"/>
  <c r="FT10" i="41"/>
  <c r="FR13" i="41"/>
  <c r="GB26" i="7"/>
  <c r="GC25" i="7"/>
  <c r="FP19" i="7"/>
  <c r="FV8" i="41"/>
  <c r="GC24" i="7"/>
  <c r="GC30" i="41"/>
  <c r="GD32" i="7"/>
  <c r="GD15" i="7"/>
  <c r="FQ17" i="41"/>
  <c r="FP28" i="41"/>
  <c r="FY27" i="7"/>
  <c r="GC21" i="7"/>
  <c r="GC26" i="41"/>
  <c r="FP25" i="41"/>
  <c r="FO29" i="41"/>
  <c r="FP31" i="41"/>
  <c r="FY26" i="7"/>
  <c r="FZ9" i="7"/>
  <c r="GA8" i="41"/>
  <c r="FT23" i="7"/>
  <c r="FQ25" i="41"/>
  <c r="FP27" i="7"/>
  <c r="FP29" i="7"/>
  <c r="FQ31" i="41"/>
  <c r="FY15" i="7"/>
  <c r="FZ32" i="41"/>
  <c r="FZ8" i="41"/>
  <c r="GA24" i="41"/>
  <c r="FU19" i="7"/>
  <c r="FY24" i="7"/>
  <c r="GA23" i="41"/>
  <c r="FS13" i="41"/>
  <c r="FQ15" i="41"/>
  <c r="FV19" i="7"/>
  <c r="FV23" i="7"/>
  <c r="FR27" i="41"/>
  <c r="FR29" i="41"/>
  <c r="FZ26" i="41"/>
  <c r="FZ30" i="41"/>
  <c r="GA22" i="41"/>
  <c r="GA7" i="7"/>
  <c r="FR22" i="7"/>
  <c r="FS22" i="7"/>
  <c r="FT24" i="41"/>
  <c r="FR26" i="7"/>
  <c r="FY8" i="7"/>
  <c r="GA30" i="41"/>
  <c r="FQ9" i="7"/>
  <c r="FT8" i="7"/>
  <c r="FP21" i="41"/>
  <c r="FU8" i="7"/>
  <c r="FS10" i="41"/>
  <c r="FV14" i="41"/>
  <c r="FY17" i="7"/>
  <c r="FW23" i="41"/>
  <c r="FS27" i="41"/>
  <c r="FT31" i="7"/>
  <c r="GA21" i="41"/>
  <c r="GB31" i="7"/>
  <c r="GB17" i="7"/>
  <c r="FR33" i="7"/>
  <c r="FR33" i="41"/>
  <c r="FW32" i="41"/>
  <c r="FW32" i="7"/>
  <c r="FW28" i="41"/>
  <c r="FW28" i="7"/>
  <c r="FX32" i="7"/>
  <c r="FX32" i="41"/>
  <c r="FY24" i="41"/>
  <c r="GA10" i="41"/>
  <c r="GA10" i="7"/>
  <c r="GC31" i="7"/>
  <c r="GC16" i="7"/>
  <c r="GC16" i="41"/>
  <c r="GD29" i="7"/>
  <c r="GD29" i="41"/>
  <c r="FO25" i="41"/>
  <c r="FO25" i="7"/>
  <c r="FX28" i="7"/>
  <c r="FX28" i="41"/>
  <c r="FO31" i="7"/>
  <c r="FO31" i="41"/>
  <c r="FZ14" i="7"/>
  <c r="FZ14" i="41"/>
  <c r="GC30" i="7"/>
  <c r="GC15" i="41"/>
  <c r="GC15" i="7"/>
  <c r="GD28" i="41"/>
  <c r="GD28" i="7"/>
  <c r="FO17" i="7"/>
  <c r="FS23" i="41"/>
  <c r="FS23" i="7"/>
  <c r="FV29" i="7"/>
  <c r="FV21" i="41"/>
  <c r="FV21" i="7"/>
  <c r="FU23" i="41"/>
  <c r="FU23" i="7"/>
  <c r="FZ11" i="41"/>
  <c r="FZ11" i="7"/>
  <c r="GA9" i="41"/>
  <c r="GA9" i="7"/>
  <c r="GB17" i="41"/>
  <c r="FY25" i="41"/>
  <c r="FY25" i="7"/>
  <c r="FZ10" i="7"/>
  <c r="FZ10" i="41"/>
  <c r="FZ33" i="8"/>
  <c r="GA30" i="7"/>
  <c r="GA27" i="41"/>
  <c r="FT25" i="7"/>
  <c r="FX21" i="41"/>
  <c r="FU31" i="41"/>
  <c r="FO27" i="7"/>
  <c r="FZ12" i="7"/>
  <c r="GC7" i="7"/>
  <c r="GD19" i="7"/>
  <c r="FP24" i="41"/>
  <c r="FP24" i="7"/>
  <c r="FZ13" i="7"/>
  <c r="GB18" i="41"/>
  <c r="GB18" i="7"/>
  <c r="FX23" i="41"/>
  <c r="FT31" i="41"/>
  <c r="FO29" i="7"/>
  <c r="GD20" i="7"/>
  <c r="FT29" i="41"/>
  <c r="FP25" i="7"/>
  <c r="FS33" i="8"/>
  <c r="FU11" i="7"/>
  <c r="FU11" i="41"/>
  <c r="FU14" i="41"/>
  <c r="FU14" i="7"/>
  <c r="FX12" i="7"/>
  <c r="FX12" i="41"/>
  <c r="FY9" i="41"/>
  <c r="FY9" i="7"/>
  <c r="GB33" i="8"/>
  <c r="FQ10" i="41"/>
  <c r="FQ10" i="7"/>
  <c r="FZ21" i="41"/>
  <c r="FZ21" i="7"/>
  <c r="FT20" i="41"/>
  <c r="FO33" i="8"/>
  <c r="FO7" i="7"/>
  <c r="FO7" i="41"/>
  <c r="FR10" i="7"/>
  <c r="FR10" i="41"/>
  <c r="FZ20" i="41"/>
  <c r="FZ20" i="7"/>
  <c r="GD33" i="8"/>
  <c r="FQ14" i="7"/>
  <c r="FQ14" i="41"/>
  <c r="FR15" i="7"/>
  <c r="FR15" i="41"/>
  <c r="FX16" i="7"/>
  <c r="FX16" i="41"/>
  <c r="FW19" i="41"/>
  <c r="FW19" i="7"/>
  <c r="GC10" i="7"/>
  <c r="GC10" i="41"/>
  <c r="GD23" i="7"/>
  <c r="GD23" i="41"/>
  <c r="FS15" i="41"/>
  <c r="FS15" i="7"/>
  <c r="FR25" i="41"/>
  <c r="FR25" i="7"/>
  <c r="FT27" i="41"/>
  <c r="FT27" i="7"/>
  <c r="FY23" i="7"/>
  <c r="FY23" i="41"/>
  <c r="GC33" i="8"/>
  <c r="GC9" i="7"/>
  <c r="GC9" i="41"/>
  <c r="GD22" i="7"/>
  <c r="GD22" i="41"/>
  <c r="FQ11" i="41"/>
  <c r="FQ11" i="7"/>
  <c r="FS25" i="7"/>
  <c r="FS25" i="41"/>
  <c r="FU27" i="41"/>
  <c r="FU27" i="7"/>
  <c r="FU29" i="7"/>
  <c r="FU29" i="41"/>
  <c r="FV31" i="7"/>
  <c r="FV31" i="41"/>
  <c r="GA26" i="41"/>
  <c r="GA26" i="7"/>
  <c r="GC32" i="7"/>
  <c r="GC32" i="41"/>
  <c r="GC8" i="7"/>
  <c r="GC8" i="41"/>
  <c r="GD21" i="7"/>
  <c r="GD21" i="41"/>
  <c r="FR11" i="41"/>
  <c r="FR11" i="7"/>
  <c r="FW31" i="7"/>
  <c r="FW31" i="41"/>
  <c r="GA25" i="41"/>
  <c r="GA25" i="7"/>
  <c r="GB21" i="41"/>
  <c r="GB21" i="7"/>
  <c r="FU33" i="8"/>
  <c r="FW27" i="41"/>
  <c r="FW27" i="7"/>
  <c r="FW29" i="41"/>
  <c r="FW29" i="7"/>
  <c r="GB32" i="7"/>
  <c r="GB32" i="41"/>
  <c r="GB20" i="7"/>
  <c r="GB20" i="41"/>
  <c r="FO24" i="7"/>
  <c r="FO24" i="41"/>
  <c r="FV25" i="41"/>
  <c r="FV25" i="7"/>
  <c r="FX29" i="41"/>
  <c r="FX29" i="7"/>
  <c r="GB19" i="41"/>
  <c r="GB19" i="7"/>
  <c r="FV15" i="7"/>
  <c r="FV15" i="41"/>
  <c r="FQ25" i="7"/>
  <c r="FV18" i="41"/>
  <c r="FW33" i="8"/>
  <c r="FW12" i="41"/>
  <c r="FX9" i="41"/>
  <c r="FR20" i="7"/>
  <c r="FP33" i="8"/>
  <c r="FP7" i="7"/>
  <c r="FV33" i="8"/>
  <c r="GC17" i="41"/>
  <c r="FQ8" i="41"/>
  <c r="FS9" i="41"/>
  <c r="FO22" i="7"/>
  <c r="FQ33" i="8"/>
  <c r="FV19" i="41"/>
  <c r="FU25" i="7"/>
  <c r="FY26" i="41"/>
  <c r="FY7" i="7"/>
  <c r="FY33" i="8"/>
  <c r="FY7" i="41"/>
  <c r="GA12" i="41"/>
  <c r="GA12" i="7"/>
  <c r="FQ22" i="41"/>
  <c r="FZ32" i="7"/>
  <c r="FQ24" i="7"/>
  <c r="FR22" i="41"/>
  <c r="FR8" i="41"/>
  <c r="FV23" i="41"/>
  <c r="GC12" i="41"/>
  <c r="FQ30" i="41"/>
  <c r="FP13" i="7"/>
  <c r="FV7" i="41"/>
  <c r="GA24" i="7"/>
  <c r="GC14" i="7"/>
  <c r="GC11" i="41"/>
  <c r="GD27" i="7"/>
  <c r="GD24" i="41"/>
  <c r="FS22" i="41"/>
  <c r="FW11" i="7"/>
  <c r="FZ18" i="7"/>
  <c r="GA22" i="7"/>
  <c r="GC13" i="7"/>
  <c r="GD26" i="7"/>
  <c r="GD25" i="41"/>
  <c r="FP16" i="7"/>
  <c r="FO13" i="41"/>
  <c r="FX25" i="7"/>
  <c r="FS24" i="41"/>
  <c r="FU7" i="7"/>
  <c r="GB25" i="7"/>
  <c r="GB15" i="41"/>
  <c r="GH33" i="7" l="1"/>
  <c r="GH33" i="41"/>
  <c r="GA33" i="7"/>
  <c r="FX33" i="41"/>
  <c r="GE33" i="7"/>
  <c r="FT33" i="7"/>
  <c r="FW33" i="41"/>
  <c r="FW33" i="7"/>
  <c r="GD33" i="41"/>
  <c r="GD33" i="7"/>
  <c r="GC33" i="7"/>
  <c r="GC33" i="41"/>
  <c r="FY33" i="41"/>
  <c r="FY33" i="7"/>
  <c r="FV33" i="7"/>
  <c r="FV33" i="41"/>
  <c r="FQ33" i="7"/>
  <c r="FQ33" i="41"/>
  <c r="GB33" i="41"/>
  <c r="GB33" i="7"/>
  <c r="FP33" i="7"/>
  <c r="FP33" i="41"/>
  <c r="FZ33" i="41"/>
  <c r="FZ33" i="7"/>
  <c r="FU33" i="41"/>
  <c r="FU33" i="7"/>
  <c r="FO33" i="7"/>
  <c r="FO33" i="41"/>
  <c r="FS33" i="7"/>
  <c r="FS33" i="41"/>
</calcChain>
</file>

<file path=xl/sharedStrings.xml><?xml version="1.0" encoding="utf-8"?>
<sst xmlns="http://schemas.openxmlformats.org/spreadsheetml/2006/main" count="10689" uniqueCount="230">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</sst>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C74F429B-6902-42A7-9DD1-7952DAC200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256905</xdr:colOff>
      <xdr:row>3</xdr:row>
      <xdr:rowOff>20052</xdr:rowOff>
    </xdr:to>
    <xdr:pic>
      <xdr:nvPicPr>
        <xdr:cNvPr id="3" name="Imagen 2">
          <a:extLst>
            <a:ext uri="{FF2B5EF4-FFF2-40B4-BE49-F238E27FC236}">
              <a16:creationId xmlns:a16="http://schemas.microsoft.com/office/drawing/2014/main" id="{F13BD349-5129-4B4C-8CC0-CA6C726C01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27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20051</xdr:rowOff>
    </xdr:to>
    <xdr:pic>
      <xdr:nvPicPr>
        <xdr:cNvPr id="3" name="Imagen 2">
          <a:extLst>
            <a:ext uri="{FF2B5EF4-FFF2-40B4-BE49-F238E27FC236}">
              <a16:creationId xmlns:a16="http://schemas.microsoft.com/office/drawing/2014/main" id="{B89476DB-74F4-4B7D-947E-C910DC914F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278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2CAE9F08-E792-465C-9616-20C139240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1C004FAA-4F67-4009-A051-EF1BCEDC9B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D3FF206F-ABF4-49E7-B6AA-181018A5CF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5669F5DE-6A71-4B5C-817A-D56BF130A2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F64FFF61-9124-476C-9747-8584988794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CD9052B-5F38-4AD8-8C36-F4E5D4008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FFBD1EB-7D89-4C0C-8AD9-A69A740578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G17" sqref="G17"/>
    </sheetView>
  </sheetViews>
  <sheetFormatPr baseColWidth="10" defaultColWidth="11.42578125" defaultRowHeight="15"/>
  <cols>
    <col min="1" max="2" width="11.42578125" style="24"/>
    <col min="3" max="11" width="11.7109375" style="24" customWidth="1"/>
    <col min="12" max="16384" width="11.42578125" style="24"/>
  </cols>
  <sheetData>
    <row r="7" spans="4:10" ht="35.25">
      <c r="D7" s="38"/>
      <c r="E7" s="39"/>
      <c r="F7" s="39"/>
      <c r="G7" s="39"/>
      <c r="H7" s="39"/>
      <c r="I7" s="39"/>
      <c r="J7" s="39"/>
    </row>
    <row r="8" spans="4:10" ht="35.25">
      <c r="D8" s="38" t="s">
        <v>17</v>
      </c>
      <c r="E8" s="39"/>
      <c r="F8" s="39"/>
      <c r="G8" s="39"/>
      <c r="H8" s="39"/>
      <c r="I8" s="39"/>
      <c r="J8" s="39"/>
    </row>
    <row r="9" spans="4:10" ht="20.100000000000001" customHeight="1">
      <c r="D9" s="39"/>
      <c r="E9" s="39"/>
      <c r="F9" s="39"/>
      <c r="G9" s="39"/>
      <c r="H9" s="39"/>
      <c r="I9" s="39"/>
      <c r="J9" s="39"/>
    </row>
    <row r="10" spans="4:10" ht="30">
      <c r="D10" s="41" t="s">
        <v>81</v>
      </c>
      <c r="E10" s="39"/>
      <c r="F10" s="39"/>
      <c r="G10" s="39"/>
      <c r="H10" s="39"/>
      <c r="I10" s="39"/>
      <c r="J10" s="39"/>
    </row>
    <row r="11" spans="4:10" ht="20.100000000000001" customHeight="1"/>
    <row r="12" spans="4:10" ht="23.25">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GH38"/>
  <sheetViews>
    <sheetView zoomScale="95" zoomScaleNormal="95" workbookViewId="0">
      <pane xSplit="2" ySplit="6" topLeftCell="FP7" activePane="bottomRight" state="frozenSplit"/>
      <selection activeCell="FR40" sqref="FR40"/>
      <selection pane="topRight" activeCell="FR40" sqref="FR40"/>
      <selection pane="bottomLeft" activeCell="FR40" sqref="FR40"/>
      <selection pane="bottomRight" activeCell="FR40" sqref="FR40"/>
    </sheetView>
  </sheetViews>
  <sheetFormatPr baseColWidth="10" defaultColWidth="11.42578125" defaultRowHeight="14.25"/>
  <cols>
    <col min="1" max="1" width="12.5703125" style="28" customWidth="1"/>
    <col min="2" max="2" width="28.7109375" style="28" customWidth="1"/>
    <col min="3" max="166" width="9.7109375" style="28" customWidth="1"/>
    <col min="167" max="190" width="10.85546875" style="28" customWidth="1"/>
    <col min="191" max="16384" width="11.42578125" style="28"/>
  </cols>
  <sheetData>
    <row r="1" spans="1:190">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0" ht="17.100000000000001"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0" ht="21.95"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0"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0"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0"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row>
    <row r="7" spans="1:190"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c r="FU7" s="25">
        <f>IFERROR('1_02'!FU7+'1_05'!FU7,"ND")</f>
        <v>6471603.4664759999</v>
      </c>
      <c r="FV7" s="25">
        <f>IFERROR('1_02'!FV7+'1_05'!FV7,"ND")</f>
        <v>6498579.4811229995</v>
      </c>
      <c r="FW7" s="25">
        <f>IFERROR('1_02'!FW7+'1_05'!FW7,"ND")</f>
        <v>6621673.9848650005</v>
      </c>
      <c r="FX7" s="25">
        <f>IFERROR('1_02'!FX7+'1_05'!FX7,"ND")</f>
        <v>6629727.9483129997</v>
      </c>
      <c r="FY7" s="25">
        <f>IFERROR('1_02'!FY7+'1_05'!FY7,"ND")</f>
        <v>6629723.0648969999</v>
      </c>
      <c r="FZ7" s="25">
        <f>IFERROR('1_02'!FZ7+'1_05'!FZ7,"ND")</f>
        <v>6509209.821188</v>
      </c>
      <c r="GA7" s="25">
        <f>IFERROR('1_02'!GA7+'1_05'!GA7,"ND")</f>
        <v>6428648.9634750001</v>
      </c>
      <c r="GB7" s="25">
        <f>IFERROR('1_02'!GB7+'1_05'!GB7,"ND")</f>
        <v>6496537.7695030002</v>
      </c>
      <c r="GC7" s="25">
        <f>IFERROR('1_02'!GC7+'1_05'!GC7,"ND")</f>
        <v>6497060.3621530002</v>
      </c>
      <c r="GD7" s="25">
        <f>IFERROR('1_02'!GD7+'1_05'!GD7,"ND")</f>
        <v>6567556.3265850004</v>
      </c>
      <c r="GE7" s="25">
        <f>IFERROR('1_02'!GE7+'1_05'!GE7,"ND")</f>
        <v>6491460.0346760005</v>
      </c>
      <c r="GF7" s="25">
        <f>IFERROR('1_02'!GF7+'1_05'!GF7,"ND")</f>
        <v>6460816.4092600001</v>
      </c>
      <c r="GG7" s="25">
        <f>IFERROR('1_02'!GG7+'1_05'!GG7,"ND")</f>
        <v>6485182.574519</v>
      </c>
      <c r="GH7" s="25">
        <f>IFERROR('1_02'!GH7+'1_05'!GH7,"ND")</f>
        <v>6525869.7572260005</v>
      </c>
    </row>
    <row r="8" spans="1:190"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c r="FU8" s="25">
        <f>IFERROR('1_02'!FU8+'1_05'!FU8,"ND")</f>
        <v>1976761.679217</v>
      </c>
      <c r="FV8" s="25">
        <f>IFERROR('1_02'!FV8+'1_05'!FV8,"ND")</f>
        <v>1985443.457893</v>
      </c>
      <c r="FW8" s="25">
        <f>IFERROR('1_02'!FW8+'1_05'!FW8,"ND")</f>
        <v>2090291.180129</v>
      </c>
      <c r="FX8" s="25">
        <f>IFERROR('1_02'!FX8+'1_05'!FX8,"ND")</f>
        <v>2146708.5275699999</v>
      </c>
      <c r="FY8" s="25">
        <f>IFERROR('1_02'!FY8+'1_05'!FY8,"ND")</f>
        <v>2207065.7987299999</v>
      </c>
      <c r="FZ8" s="25">
        <f>IFERROR('1_02'!FZ8+'1_05'!FZ8,"ND")</f>
        <v>2250786.6985619999</v>
      </c>
      <c r="GA8" s="25">
        <f>IFERROR('1_02'!GA8+'1_05'!GA8,"ND")</f>
        <v>2193492.5405839998</v>
      </c>
      <c r="GB8" s="25">
        <f>IFERROR('1_02'!GB8+'1_05'!GB8,"ND")</f>
        <v>2174844.7918079998</v>
      </c>
      <c r="GC8" s="25">
        <f>IFERROR('1_02'!GC8+'1_05'!GC8,"ND")</f>
        <v>2093066.1374900001</v>
      </c>
      <c r="GD8" s="25">
        <f>IFERROR('1_02'!GD8+'1_05'!GD8,"ND")</f>
        <v>2053762.7970400001</v>
      </c>
      <c r="GE8" s="25">
        <f>IFERROR('1_02'!GE8+'1_05'!GE8,"ND")</f>
        <v>2036902.4393470001</v>
      </c>
      <c r="GF8" s="25">
        <f>IFERROR('1_02'!GF8+'1_05'!GF8,"ND")</f>
        <v>1888070.009325</v>
      </c>
      <c r="GG8" s="25">
        <f>IFERROR('1_02'!GG8+'1_05'!GG8,"ND")</f>
        <v>1942422.8092360001</v>
      </c>
      <c r="GH8" s="25">
        <f>IFERROR('1_02'!GH8+'1_05'!GH8,"ND")</f>
        <v>1986146.1958280001</v>
      </c>
    </row>
    <row r="9" spans="1:190"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c r="FU9" s="25">
        <f>IFERROR('1_02'!FU9+'1_05'!FU9,"ND")</f>
        <v>3575084.3772999998</v>
      </c>
      <c r="FV9" s="25">
        <f>IFERROR('1_02'!FV9+'1_05'!FV9,"ND")</f>
        <v>3585046.804769</v>
      </c>
      <c r="FW9" s="25">
        <f>IFERROR('1_02'!FW9+'1_05'!FW9,"ND")</f>
        <v>3503481.7034440003</v>
      </c>
      <c r="FX9" s="25">
        <f>IFERROR('1_02'!FX9+'1_05'!FX9,"ND")</f>
        <v>3476472.4464119999</v>
      </c>
      <c r="FY9" s="25">
        <f>IFERROR('1_02'!FY9+'1_05'!FY9,"ND")</f>
        <v>3483565.1740980004</v>
      </c>
      <c r="FZ9" s="25">
        <f>IFERROR('1_02'!FZ9+'1_05'!FZ9,"ND")</f>
        <v>3470252.9568520002</v>
      </c>
      <c r="GA9" s="25">
        <f>IFERROR('1_02'!GA9+'1_05'!GA9,"ND")</f>
        <v>3413519.4384349999</v>
      </c>
      <c r="GB9" s="25">
        <f>IFERROR('1_02'!GB9+'1_05'!GB9,"ND")</f>
        <v>3391327.7037149998</v>
      </c>
      <c r="GC9" s="25">
        <f>IFERROR('1_02'!GC9+'1_05'!GC9,"ND")</f>
        <v>3371622.551858</v>
      </c>
      <c r="GD9" s="25">
        <f>IFERROR('1_02'!GD9+'1_05'!GD9,"ND")</f>
        <v>3393092.5096140001</v>
      </c>
      <c r="GE9" s="25">
        <f>IFERROR('1_02'!GE9+'1_05'!GE9,"ND")</f>
        <v>3341635.9164539999</v>
      </c>
      <c r="GF9" s="25">
        <f>IFERROR('1_02'!GF9+'1_05'!GF9,"ND")</f>
        <v>3260503.2185749998</v>
      </c>
      <c r="GG9" s="25">
        <f>IFERROR('1_02'!GG9+'1_05'!GG9,"ND")</f>
        <v>3266526.9089919999</v>
      </c>
      <c r="GH9" s="25">
        <f>IFERROR('1_02'!GH9+'1_05'!GH9,"ND")</f>
        <v>3260547.1691070003</v>
      </c>
    </row>
    <row r="10" spans="1:190"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c r="FU10" s="25">
        <f>IFERROR('1_02'!FU10+'1_05'!FU10,"ND")</f>
        <v>23923036.060435001</v>
      </c>
      <c r="FV10" s="25">
        <f>IFERROR('1_02'!FV10+'1_05'!FV10,"ND")</f>
        <v>23681169.259984002</v>
      </c>
      <c r="FW10" s="25">
        <f>IFERROR('1_02'!FW10+'1_05'!FW10,"ND")</f>
        <v>24053655.831092</v>
      </c>
      <c r="FX10" s="25">
        <f>IFERROR('1_02'!FX10+'1_05'!FX10,"ND")</f>
        <v>24403196.062256999</v>
      </c>
      <c r="FY10" s="25">
        <f>IFERROR('1_02'!FY10+'1_05'!FY10,"ND")</f>
        <v>23832281.831592001</v>
      </c>
      <c r="FZ10" s="25">
        <f>IFERROR('1_02'!FZ10+'1_05'!FZ10,"ND")</f>
        <v>24089782.714609001</v>
      </c>
      <c r="GA10" s="25">
        <f>IFERROR('1_02'!GA10+'1_05'!GA10,"ND")</f>
        <v>23578693.376198001</v>
      </c>
      <c r="GB10" s="25">
        <f>IFERROR('1_02'!GB10+'1_05'!GB10,"ND")</f>
        <v>23669326.336387999</v>
      </c>
      <c r="GC10" s="25">
        <f>IFERROR('1_02'!GC10+'1_05'!GC10,"ND")</f>
        <v>23699862.508218002</v>
      </c>
      <c r="GD10" s="25">
        <f>IFERROR('1_02'!GD10+'1_05'!GD10,"ND")</f>
        <v>23631347.506147001</v>
      </c>
      <c r="GE10" s="25">
        <f>IFERROR('1_02'!GE10+'1_05'!GE10,"ND")</f>
        <v>23328797.100269999</v>
      </c>
      <c r="GF10" s="25">
        <f>IFERROR('1_02'!GF10+'1_05'!GF10,"ND")</f>
        <v>22796541.972801</v>
      </c>
      <c r="GG10" s="25">
        <f>IFERROR('1_02'!GG10+'1_05'!GG10,"ND")</f>
        <v>23039200.860327002</v>
      </c>
      <c r="GH10" s="25">
        <f>IFERROR('1_02'!GH10+'1_05'!GH10,"ND")</f>
        <v>23201105.262580998</v>
      </c>
    </row>
    <row r="11" spans="1:190"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c r="FU11" s="25">
        <f>IFERROR('1_02'!FU11+'1_05'!FU11,"ND")</f>
        <v>20830503.658923</v>
      </c>
      <c r="FV11" s="25">
        <f>IFERROR('1_02'!FV11+'1_05'!FV11,"ND")</f>
        <v>20969167.523695</v>
      </c>
      <c r="FW11" s="25">
        <f>IFERROR('1_02'!FW11+'1_05'!FW11,"ND")</f>
        <v>21299139.130442999</v>
      </c>
      <c r="FX11" s="25">
        <f>IFERROR('1_02'!FX11+'1_05'!FX11,"ND")</f>
        <v>21050376.045086998</v>
      </c>
      <c r="FY11" s="25">
        <f>IFERROR('1_02'!FY11+'1_05'!FY11,"ND")</f>
        <v>20432751.211162999</v>
      </c>
      <c r="FZ11" s="25">
        <f>IFERROR('1_02'!FZ11+'1_05'!FZ11,"ND")</f>
        <v>20241568.259519998</v>
      </c>
      <c r="GA11" s="25">
        <f>IFERROR('1_02'!GA11+'1_05'!GA11,"ND")</f>
        <v>19789013.364399999</v>
      </c>
      <c r="GB11" s="25">
        <f>IFERROR('1_02'!GB11+'1_05'!GB11,"ND")</f>
        <v>20417484.461374998</v>
      </c>
      <c r="GC11" s="25">
        <f>IFERROR('1_02'!GC11+'1_05'!GC11,"ND")</f>
        <v>20025853.760736</v>
      </c>
      <c r="GD11" s="25">
        <f>IFERROR('1_02'!GD11+'1_05'!GD11,"ND")</f>
        <v>20509633.235974997</v>
      </c>
      <c r="GE11" s="25">
        <f>IFERROR('1_02'!GE11+'1_05'!GE11,"ND")</f>
        <v>20617154.546918999</v>
      </c>
      <c r="GF11" s="25">
        <f>IFERROR('1_02'!GF11+'1_05'!GF11,"ND")</f>
        <v>21161878.010294002</v>
      </c>
      <c r="GG11" s="25">
        <f>IFERROR('1_02'!GG11+'1_05'!GG11,"ND")</f>
        <v>21165120.199965</v>
      </c>
      <c r="GH11" s="25">
        <f>IFERROR('1_02'!GH11+'1_05'!GH11,"ND")</f>
        <v>21289338.635625001</v>
      </c>
    </row>
    <row r="12" spans="1:190"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c r="FU12" s="25" t="str">
        <f>IFERROR('1_02'!FU12+'1_05'!FU12,"ND")</f>
        <v>ND</v>
      </c>
      <c r="FV12" s="25" t="str">
        <f>IFERROR('1_02'!FV12+'1_05'!FV12,"ND")</f>
        <v>ND</v>
      </c>
      <c r="FW12" s="25" t="str">
        <f>IFERROR('1_02'!FW12+'1_05'!FW12,"ND")</f>
        <v>ND</v>
      </c>
      <c r="FX12" s="25" t="str">
        <f>IFERROR('1_02'!FX12+'1_05'!FX12,"ND")</f>
        <v>ND</v>
      </c>
      <c r="FY12" s="25" t="str">
        <f>IFERROR('1_02'!FY12+'1_05'!FY12,"ND")</f>
        <v>ND</v>
      </c>
      <c r="FZ12" s="25" t="str">
        <f>IFERROR('1_02'!FZ12+'1_05'!FZ12,"ND")</f>
        <v>ND</v>
      </c>
      <c r="GA12" s="25" t="str">
        <f>IFERROR('1_02'!GA12+'1_05'!GA12,"ND")</f>
        <v>ND</v>
      </c>
      <c r="GB12" s="25" t="str">
        <f>IFERROR('1_02'!GB12+'1_05'!GB12,"ND")</f>
        <v>ND</v>
      </c>
      <c r="GC12" s="25" t="str">
        <f>IFERROR('1_02'!GC12+'1_05'!GC12,"ND")</f>
        <v>ND</v>
      </c>
      <c r="GD12" s="25" t="str">
        <f>IFERROR('1_02'!GD12+'1_05'!GD12,"ND")</f>
        <v>ND</v>
      </c>
      <c r="GE12" s="25" t="str">
        <f>IFERROR('1_02'!GE12+'1_05'!GE12,"ND")</f>
        <v>ND</v>
      </c>
      <c r="GF12" s="25" t="str">
        <f>IFERROR('1_02'!GF12+'1_05'!GF12,"ND")</f>
        <v>ND</v>
      </c>
      <c r="GG12" s="25" t="str">
        <f>IFERROR('1_02'!GG12+'1_05'!GG12,"ND")</f>
        <v>ND</v>
      </c>
      <c r="GH12" s="25" t="str">
        <f>IFERROR('1_02'!GH12+'1_05'!GH12,"ND")</f>
        <v>ND</v>
      </c>
    </row>
    <row r="13" spans="1:190"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c r="FU13" s="49">
        <f>IFERROR('1_02'!FU13+'1_05'!FU13,"ND")</f>
        <v>16961421.898166999</v>
      </c>
      <c r="FV13" s="49">
        <f>IFERROR('1_02'!FV13+'1_05'!FV13,"ND")</f>
        <v>17241070.073422998</v>
      </c>
      <c r="FW13" s="49">
        <f>IFERROR('1_02'!FW13+'1_05'!FW13,"ND")</f>
        <v>17245825.726819001</v>
      </c>
      <c r="FX13" s="49">
        <f>IFERROR('1_02'!FX13+'1_05'!FX13,"ND")</f>
        <v>17322440.083755001</v>
      </c>
      <c r="FY13" s="49">
        <f>IFERROR('1_02'!FY13+'1_05'!FY13,"ND")</f>
        <v>17377707.982024997</v>
      </c>
      <c r="FZ13" s="49">
        <f>IFERROR('1_02'!FZ13+'1_05'!FZ13,"ND")</f>
        <v>17456660.80305</v>
      </c>
      <c r="GA13" s="49">
        <f>IFERROR('1_02'!GA13+'1_05'!GA13,"ND")</f>
        <v>17497093.017855</v>
      </c>
      <c r="GB13" s="49">
        <f>IFERROR('1_02'!GB13+'1_05'!GB13,"ND")</f>
        <v>17848699.808509</v>
      </c>
      <c r="GC13" s="49">
        <f>IFERROR('1_02'!GC13+'1_05'!GC13,"ND")</f>
        <v>17910650.259516001</v>
      </c>
      <c r="GD13" s="49">
        <f>IFERROR('1_02'!GD13+'1_05'!GD13,"ND")</f>
        <v>18557288.960287999</v>
      </c>
      <c r="GE13" s="49">
        <f>IFERROR('1_02'!GE13+'1_05'!GE13,"ND")</f>
        <v>18751339.984549999</v>
      </c>
      <c r="GF13" s="49">
        <f>IFERROR('1_02'!GF13+'1_05'!GF13,"ND")</f>
        <v>18209613.405966002</v>
      </c>
      <c r="GG13" s="49">
        <f>IFERROR('1_02'!GG13+'1_05'!GG13,"ND")</f>
        <v>18303636.079712</v>
      </c>
      <c r="GH13" s="49">
        <f>IFERROR('1_02'!GH13+'1_05'!GH13,"ND")</f>
        <v>18633359.158535</v>
      </c>
    </row>
    <row r="14" spans="1:190"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c r="FU14" s="25" t="str">
        <f>IFERROR('1_02'!FU14+'1_05'!FU14,"ND")</f>
        <v>ND</v>
      </c>
      <c r="FV14" s="25" t="str">
        <f>IFERROR('1_02'!FV14+'1_05'!FV14,"ND")</f>
        <v>ND</v>
      </c>
      <c r="FW14" s="25" t="str">
        <f>IFERROR('1_02'!FW14+'1_05'!FW14,"ND")</f>
        <v>ND</v>
      </c>
      <c r="FX14" s="25" t="str">
        <f>IFERROR('1_02'!FX14+'1_05'!FX14,"ND")</f>
        <v>ND</v>
      </c>
      <c r="FY14" s="25" t="str">
        <f>IFERROR('1_02'!FY14+'1_05'!FY14,"ND")</f>
        <v>ND</v>
      </c>
      <c r="FZ14" s="25" t="str">
        <f>IFERROR('1_02'!FZ14+'1_05'!FZ14,"ND")</f>
        <v>ND</v>
      </c>
      <c r="GA14" s="25" t="str">
        <f>IFERROR('1_02'!GA14+'1_05'!GA14,"ND")</f>
        <v>ND</v>
      </c>
      <c r="GB14" s="25" t="str">
        <f>IFERROR('1_02'!GB14+'1_05'!GB14,"ND")</f>
        <v>ND</v>
      </c>
      <c r="GC14" s="25" t="str">
        <f>IFERROR('1_02'!GC14+'1_05'!GC14,"ND")</f>
        <v>ND</v>
      </c>
      <c r="GD14" s="25" t="str">
        <f>IFERROR('1_02'!GD14+'1_05'!GD14,"ND")</f>
        <v>ND</v>
      </c>
      <c r="GE14" s="25" t="str">
        <f>IFERROR('1_02'!GE14+'1_05'!GE14,"ND")</f>
        <v>ND</v>
      </c>
      <c r="GF14" s="25" t="str">
        <f>IFERROR('1_02'!GF14+'1_05'!GF14,"ND")</f>
        <v>ND</v>
      </c>
      <c r="GG14" s="25" t="str">
        <f>IFERROR('1_02'!GG14+'1_05'!GG14,"ND")</f>
        <v>ND</v>
      </c>
      <c r="GH14" s="25" t="str">
        <f>IFERROR('1_02'!GH14+'1_05'!GH14,"ND")</f>
        <v>ND</v>
      </c>
    </row>
    <row r="15" spans="1:190"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c r="FU15" s="25">
        <f>IFERROR('1_02'!FU15+'1_05'!FU15,"ND")</f>
        <v>17653.489418000001</v>
      </c>
      <c r="FV15" s="25">
        <f>IFERROR('1_02'!FV15+'1_05'!FV15,"ND")</f>
        <v>18389.016715000002</v>
      </c>
      <c r="FW15" s="25">
        <f>IFERROR('1_02'!FW15+'1_05'!FW15,"ND")</f>
        <v>18572.591926000001</v>
      </c>
      <c r="FX15" s="25">
        <f>IFERROR('1_02'!FX15+'1_05'!FX15,"ND")</f>
        <v>18822.664939999999</v>
      </c>
      <c r="FY15" s="25">
        <f>IFERROR('1_02'!FY15+'1_05'!FY15,"ND")</f>
        <v>19326.521358000002</v>
      </c>
      <c r="FZ15" s="25">
        <f>IFERROR('1_02'!FZ15+'1_05'!FZ15,"ND")</f>
        <v>19084.133387999998</v>
      </c>
      <c r="GA15" s="25">
        <f>IFERROR('1_02'!GA15+'1_05'!GA15,"ND")</f>
        <v>19597.902865</v>
      </c>
      <c r="GB15" s="25">
        <f>IFERROR('1_02'!GB15+'1_05'!GB15,"ND")</f>
        <v>19748.233441</v>
      </c>
      <c r="GC15" s="25">
        <f>IFERROR('1_02'!GC15+'1_05'!GC15,"ND")</f>
        <v>20563.880015999999</v>
      </c>
      <c r="GD15" s="25">
        <f>IFERROR('1_02'!GD15+'1_05'!GD15,"ND")</f>
        <v>20676.417813</v>
      </c>
      <c r="GE15" s="25">
        <f>IFERROR('1_02'!GE15+'1_05'!GE15,"ND")</f>
        <v>21524.936911000001</v>
      </c>
      <c r="GF15" s="25">
        <f>IFERROR('1_02'!GF15+'1_05'!GF15,"ND")</f>
        <v>21392.530661000001</v>
      </c>
      <c r="GG15" s="25">
        <f>IFERROR('1_02'!GG15+'1_05'!GG15,"ND")</f>
        <v>21661.511446</v>
      </c>
      <c r="GH15" s="25">
        <f>IFERROR('1_02'!GH15+'1_05'!GH15,"ND")</f>
        <v>22902.101384000001</v>
      </c>
    </row>
    <row r="16" spans="1:190"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c r="FU16" s="25">
        <f>IFERROR('1_02'!FU16+'1_05'!FU16,"ND")</f>
        <v>2276635.7757899999</v>
      </c>
      <c r="FV16" s="25">
        <f>IFERROR('1_02'!FV16+'1_05'!FV16,"ND")</f>
        <v>2308928.2092949999</v>
      </c>
      <c r="FW16" s="25">
        <f>IFERROR('1_02'!FW16+'1_05'!FW16,"ND")</f>
        <v>2333075.6768670003</v>
      </c>
      <c r="FX16" s="25">
        <f>IFERROR('1_02'!FX16+'1_05'!FX16,"ND")</f>
        <v>2328609.7461739997</v>
      </c>
      <c r="FY16" s="25">
        <f>IFERROR('1_02'!FY16+'1_05'!FY16,"ND")</f>
        <v>2356113.283483</v>
      </c>
      <c r="FZ16" s="25">
        <f>IFERROR('1_02'!FZ16+'1_05'!FZ16,"ND")</f>
        <v>2404191.2610279997</v>
      </c>
      <c r="GA16" s="25">
        <f>IFERROR('1_02'!GA16+'1_05'!GA16,"ND")</f>
        <v>2450311.2232149998</v>
      </c>
      <c r="GB16" s="25">
        <f>IFERROR('1_02'!GB16+'1_05'!GB16,"ND")</f>
        <v>2490308.5286420002</v>
      </c>
      <c r="GC16" s="25">
        <f>IFERROR('1_02'!GC16+'1_05'!GC16,"ND")</f>
        <v>2527882.2070960002</v>
      </c>
      <c r="GD16" s="25">
        <f>IFERROR('1_02'!GD16+'1_05'!GD16,"ND")</f>
        <v>2583568.2466749996</v>
      </c>
      <c r="GE16" s="25">
        <f>IFERROR('1_02'!GE16+'1_05'!GE16,"ND")</f>
        <v>2632369.3403070001</v>
      </c>
      <c r="GF16" s="25">
        <f>IFERROR('1_02'!GF16+'1_05'!GF16,"ND")</f>
        <v>2610611.0438330001</v>
      </c>
      <c r="GG16" s="25">
        <f>IFERROR('1_02'!GG16+'1_05'!GG16,"ND")</f>
        <v>2652115.2006720002</v>
      </c>
      <c r="GH16" s="25">
        <f>IFERROR('1_02'!GH16+'1_05'!GH16,"ND")</f>
        <v>2673153.1663939999</v>
      </c>
    </row>
    <row r="17" spans="2:190"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c r="FU17" s="25">
        <f>IFERROR('1_02'!FU17+'1_05'!FU17,"ND")</f>
        <v>14012246.919413</v>
      </c>
      <c r="FV17" s="25">
        <f>IFERROR('1_02'!FV17+'1_05'!FV17,"ND")</f>
        <v>14048820.830261</v>
      </c>
      <c r="FW17" s="25">
        <f>IFERROR('1_02'!FW17+'1_05'!FW17,"ND")</f>
        <v>14405989.000682</v>
      </c>
      <c r="FX17" s="25">
        <f>IFERROR('1_02'!FX17+'1_05'!FX17,"ND")</f>
        <v>14435564.184562</v>
      </c>
      <c r="FY17" s="25">
        <f>IFERROR('1_02'!FY17+'1_05'!FY17,"ND")</f>
        <v>14348988.067580001</v>
      </c>
      <c r="FZ17" s="25">
        <f>IFERROR('1_02'!FZ17+'1_05'!FZ17,"ND")</f>
        <v>14443981.380185999</v>
      </c>
      <c r="GA17" s="25">
        <f>IFERROR('1_02'!GA17+'1_05'!GA17,"ND")</f>
        <v>14138665.415279999</v>
      </c>
      <c r="GB17" s="25">
        <f>IFERROR('1_02'!GB17+'1_05'!GB17,"ND")</f>
        <v>14187392.290374</v>
      </c>
      <c r="GC17" s="25">
        <f>IFERROR('1_02'!GC17+'1_05'!GC17,"ND")</f>
        <v>14244273.96047</v>
      </c>
      <c r="GD17" s="25">
        <f>IFERROR('1_02'!GD17+'1_05'!GD17,"ND")</f>
        <v>14454241.175121</v>
      </c>
      <c r="GE17" s="25">
        <f>IFERROR('1_02'!GE17+'1_05'!GE17,"ND")</f>
        <v>14359627.011092</v>
      </c>
      <c r="GF17" s="25">
        <f>IFERROR('1_02'!GF17+'1_05'!GF17,"ND")</f>
        <v>13847799.834867001</v>
      </c>
      <c r="GG17" s="25">
        <f>IFERROR('1_02'!GG17+'1_05'!GG17,"ND")</f>
        <v>14081671.344671</v>
      </c>
      <c r="GH17" s="25">
        <f>IFERROR('1_02'!GH17+'1_05'!GH17,"ND")</f>
        <v>14045942.65945</v>
      </c>
    </row>
    <row r="18" spans="2:190"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c r="FU18" s="25" t="str">
        <f>IFERROR('1_02'!FU18+'1_05'!FU18,"ND")</f>
        <v>ND</v>
      </c>
      <c r="FV18" s="25" t="str">
        <f>IFERROR('1_02'!FV18+'1_05'!FV18,"ND")</f>
        <v>ND</v>
      </c>
      <c r="FW18" s="25" t="str">
        <f>IFERROR('1_02'!FW18+'1_05'!FW18,"ND")</f>
        <v>ND</v>
      </c>
      <c r="FX18" s="25" t="str">
        <f>IFERROR('1_02'!FX18+'1_05'!FX18,"ND")</f>
        <v>ND</v>
      </c>
      <c r="FY18" s="25" t="str">
        <f>IFERROR('1_02'!FY18+'1_05'!FY18,"ND")</f>
        <v>ND</v>
      </c>
      <c r="FZ18" s="25" t="str">
        <f>IFERROR('1_02'!FZ18+'1_05'!FZ18,"ND")</f>
        <v>ND</v>
      </c>
      <c r="GA18" s="25" t="str">
        <f>IFERROR('1_02'!GA18+'1_05'!GA18,"ND")</f>
        <v>ND</v>
      </c>
      <c r="GB18" s="25" t="str">
        <f>IFERROR('1_02'!GB18+'1_05'!GB18,"ND")</f>
        <v>ND</v>
      </c>
      <c r="GC18" s="25" t="str">
        <f>IFERROR('1_02'!GC18+'1_05'!GC18,"ND")</f>
        <v>ND</v>
      </c>
      <c r="GD18" s="25" t="str">
        <f>IFERROR('1_02'!GD18+'1_05'!GD18,"ND")</f>
        <v>ND</v>
      </c>
      <c r="GE18" s="25" t="str">
        <f>IFERROR('1_02'!GE18+'1_05'!GE18,"ND")</f>
        <v>ND</v>
      </c>
      <c r="GF18" s="25" t="str">
        <f>IFERROR('1_02'!GF18+'1_05'!GF18,"ND")</f>
        <v>ND</v>
      </c>
      <c r="GG18" s="25" t="str">
        <f>IFERROR('1_02'!GG18+'1_05'!GG18,"ND")</f>
        <v>ND</v>
      </c>
      <c r="GH18" s="25" t="str">
        <f>IFERROR('1_02'!GH18+'1_05'!GH18,"ND")</f>
        <v>ND</v>
      </c>
    </row>
    <row r="19" spans="2:190"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c r="FU19" s="25" t="str">
        <f>IFERROR('1_02'!FU19+'1_05'!FU19,"ND")</f>
        <v>ND</v>
      </c>
      <c r="FV19" s="25" t="str">
        <f>IFERROR('1_02'!FV19+'1_05'!FV19,"ND")</f>
        <v>ND</v>
      </c>
      <c r="FW19" s="25" t="str">
        <f>IFERROR('1_02'!FW19+'1_05'!FW19,"ND")</f>
        <v>ND</v>
      </c>
      <c r="FX19" s="25" t="str">
        <f>IFERROR('1_02'!FX19+'1_05'!FX19,"ND")</f>
        <v>ND</v>
      </c>
      <c r="FY19" s="25" t="str">
        <f>IFERROR('1_02'!FY19+'1_05'!FY19,"ND")</f>
        <v>ND</v>
      </c>
      <c r="FZ19" s="25" t="str">
        <f>IFERROR('1_02'!FZ19+'1_05'!FZ19,"ND")</f>
        <v>ND</v>
      </c>
      <c r="GA19" s="25" t="str">
        <f>IFERROR('1_02'!GA19+'1_05'!GA19,"ND")</f>
        <v>ND</v>
      </c>
      <c r="GB19" s="25" t="str">
        <f>IFERROR('1_02'!GB19+'1_05'!GB19,"ND")</f>
        <v>ND</v>
      </c>
      <c r="GC19" s="25" t="str">
        <f>IFERROR('1_02'!GC19+'1_05'!GC19,"ND")</f>
        <v>ND</v>
      </c>
      <c r="GD19" s="25" t="str">
        <f>IFERROR('1_02'!GD19+'1_05'!GD19,"ND")</f>
        <v>ND</v>
      </c>
      <c r="GE19" s="25" t="str">
        <f>IFERROR('1_02'!GE19+'1_05'!GE19,"ND")</f>
        <v>ND</v>
      </c>
      <c r="GF19" s="25" t="str">
        <f>IFERROR('1_02'!GF19+'1_05'!GF19,"ND")</f>
        <v>ND</v>
      </c>
      <c r="GG19" s="25" t="str">
        <f>IFERROR('1_02'!GG19+'1_05'!GG19,"ND")</f>
        <v>ND</v>
      </c>
      <c r="GH19" s="25" t="str">
        <f>IFERROR('1_02'!GH19+'1_05'!GH19,"ND")</f>
        <v>ND</v>
      </c>
    </row>
    <row r="20" spans="2:190"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c r="FU20" s="25">
        <f>IFERROR('1_02'!FU20+'1_05'!FU20,"ND")</f>
        <v>195.26966200000001</v>
      </c>
      <c r="FV20" s="25">
        <f>IFERROR('1_02'!FV20+'1_05'!FV20,"ND")</f>
        <v>193.027997</v>
      </c>
      <c r="FW20" s="25">
        <f>IFERROR('1_02'!FW20+'1_05'!FW20,"ND")</f>
        <v>190.900936</v>
      </c>
      <c r="FX20" s="25">
        <f>IFERROR('1_02'!FX20+'1_05'!FX20,"ND")</f>
        <v>185.70521500000001</v>
      </c>
      <c r="FY20" s="25">
        <f>IFERROR('1_02'!FY20+'1_05'!FY20,"ND")</f>
        <v>182.089932</v>
      </c>
      <c r="FZ20" s="25">
        <f>IFERROR('1_02'!FZ20+'1_05'!FZ20,"ND")</f>
        <v>179.04289800000001</v>
      </c>
      <c r="GA20" s="25">
        <f>IFERROR('1_02'!GA20+'1_05'!GA20,"ND")</f>
        <v>176.08031800000001</v>
      </c>
      <c r="GB20" s="25">
        <f>IFERROR('1_02'!GB20+'1_05'!GB20,"ND")</f>
        <v>172.37618900000001</v>
      </c>
      <c r="GC20" s="25">
        <f>IFERROR('1_02'!GC20+'1_05'!GC20,"ND")</f>
        <v>168.348105</v>
      </c>
      <c r="GD20" s="25">
        <f>IFERROR('1_02'!GD20+'1_05'!GD20,"ND")</f>
        <v>164.988405</v>
      </c>
      <c r="GE20" s="25">
        <f>IFERROR('1_02'!GE20+'1_05'!GE20,"ND")</f>
        <v>162.08062699999999</v>
      </c>
      <c r="GF20" s="25">
        <f>IFERROR('1_02'!GF20+'1_05'!GF20,"ND")</f>
        <v>157.99092899999999</v>
      </c>
      <c r="GG20" s="25">
        <f>IFERROR('1_02'!GG20+'1_05'!GG20,"ND")</f>
        <v>143.83342300000001</v>
      </c>
      <c r="GH20" s="25">
        <f>IFERROR('1_02'!GH20+'1_05'!GH20,"ND")</f>
        <v>140.051828</v>
      </c>
    </row>
    <row r="21" spans="2:190"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c r="FU21" s="25">
        <f>IFERROR('1_02'!FU21+'1_05'!FU21,"ND")</f>
        <v>21283424.632401999</v>
      </c>
      <c r="FV21" s="25">
        <f>IFERROR('1_02'!FV21+'1_05'!FV21,"ND")</f>
        <v>20946424.503872</v>
      </c>
      <c r="FW21" s="25">
        <f>IFERROR('1_02'!FW21+'1_05'!FW21,"ND")</f>
        <v>21581509.223943003</v>
      </c>
      <c r="FX21" s="25">
        <f>IFERROR('1_02'!FX21+'1_05'!FX21,"ND")</f>
        <v>21625174.084938001</v>
      </c>
      <c r="FY21" s="25">
        <f>IFERROR('1_02'!FY21+'1_05'!FY21,"ND")</f>
        <v>21234032.551952001</v>
      </c>
      <c r="FZ21" s="25">
        <f>IFERROR('1_02'!FZ21+'1_05'!FZ21,"ND")</f>
        <v>20946060.378896002</v>
      </c>
      <c r="GA21" s="25">
        <f>IFERROR('1_02'!GA21+'1_05'!GA21,"ND")</f>
        <v>20192513.429664999</v>
      </c>
      <c r="GB21" s="25">
        <f>IFERROR('1_02'!GB21+'1_05'!GB21,"ND")</f>
        <v>20335052.870382003</v>
      </c>
      <c r="GC21" s="25">
        <f>IFERROR('1_02'!GC21+'1_05'!GC21,"ND")</f>
        <v>20445571.817617998</v>
      </c>
      <c r="GD21" s="25">
        <f>IFERROR('1_02'!GD21+'1_05'!GD21,"ND")</f>
        <v>20609942.081856001</v>
      </c>
      <c r="GE21" s="25">
        <f>IFERROR('1_02'!GE21+'1_05'!GE21,"ND")</f>
        <v>20465087.603283003</v>
      </c>
      <c r="GF21" s="25">
        <f>IFERROR('1_02'!GF21+'1_05'!GF21,"ND")</f>
        <v>20194464.699639</v>
      </c>
      <c r="GG21" s="25">
        <f>IFERROR('1_02'!GG21+'1_05'!GG21,"ND")</f>
        <v>20148979.802604001</v>
      </c>
      <c r="GH21" s="25">
        <f>IFERROR('1_02'!GH21+'1_05'!GH21,"ND")</f>
        <v>20226092.841408998</v>
      </c>
    </row>
    <row r="22" spans="2:190"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c r="FU22" s="25">
        <f>IFERROR('1_02'!FU22+'1_05'!FU22,"ND")</f>
        <v>6111370.5687419996</v>
      </c>
      <c r="FV22" s="25">
        <f>IFERROR('1_02'!FV22+'1_05'!FV22,"ND")</f>
        <v>6077604.0278009996</v>
      </c>
      <c r="FW22" s="25">
        <f>IFERROR('1_02'!FW22+'1_05'!FW22,"ND")</f>
        <v>6176017.3526519993</v>
      </c>
      <c r="FX22" s="25">
        <f>IFERROR('1_02'!FX22+'1_05'!FX22,"ND")</f>
        <v>6145253.1710569998</v>
      </c>
      <c r="FY22" s="25">
        <f>IFERROR('1_02'!FY22+'1_05'!FY22,"ND")</f>
        <v>6127598.6739429999</v>
      </c>
      <c r="FZ22" s="25">
        <f>IFERROR('1_02'!FZ22+'1_05'!FZ22,"ND")</f>
        <v>6120309.2487439997</v>
      </c>
      <c r="GA22" s="25">
        <f>IFERROR('1_02'!GA22+'1_05'!GA22,"ND")</f>
        <v>6075742.6936619999</v>
      </c>
      <c r="GB22" s="25">
        <f>IFERROR('1_02'!GB22+'1_05'!GB22,"ND")</f>
        <v>6086462.0796470009</v>
      </c>
      <c r="GC22" s="25">
        <f>IFERROR('1_02'!GC22+'1_05'!GC22,"ND")</f>
        <v>6117530.8819519999</v>
      </c>
      <c r="GD22" s="25">
        <f>IFERROR('1_02'!GD22+'1_05'!GD22,"ND")</f>
        <v>6240073.4772700006</v>
      </c>
      <c r="GE22" s="25">
        <f>IFERROR('1_02'!GE22+'1_05'!GE22,"ND")</f>
        <v>6211852.4757360006</v>
      </c>
      <c r="GF22" s="25">
        <f>IFERROR('1_02'!GF22+'1_05'!GF22,"ND")</f>
        <v>6203490.7592430003</v>
      </c>
      <c r="GG22" s="25">
        <f>IFERROR('1_02'!GG22+'1_05'!GG22,"ND")</f>
        <v>6196576.097232</v>
      </c>
      <c r="GH22" s="25">
        <f>IFERROR('1_02'!GH22+'1_05'!GH22,"ND")</f>
        <v>6035863.4446370006</v>
      </c>
    </row>
    <row r="23" spans="2:190"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c r="FU23" s="25" t="str">
        <f>IFERROR('1_02'!FU23+'1_05'!FU23,"ND")</f>
        <v>ND</v>
      </c>
      <c r="FV23" s="25" t="str">
        <f>IFERROR('1_02'!FV23+'1_05'!FV23,"ND")</f>
        <v>ND</v>
      </c>
      <c r="FW23" s="25" t="str">
        <f>IFERROR('1_02'!FW23+'1_05'!FW23,"ND")</f>
        <v>ND</v>
      </c>
      <c r="FX23" s="25" t="str">
        <f>IFERROR('1_02'!FX23+'1_05'!FX23,"ND")</f>
        <v>ND</v>
      </c>
      <c r="FY23" s="25" t="str">
        <f>IFERROR('1_02'!FY23+'1_05'!FY23,"ND")</f>
        <v>ND</v>
      </c>
      <c r="FZ23" s="25" t="str">
        <f>IFERROR('1_02'!FZ23+'1_05'!FZ23,"ND")</f>
        <v>ND</v>
      </c>
      <c r="GA23" s="25" t="str">
        <f>IFERROR('1_02'!GA23+'1_05'!GA23,"ND")</f>
        <v>ND</v>
      </c>
      <c r="GB23" s="25" t="str">
        <f>IFERROR('1_02'!GB23+'1_05'!GB23,"ND")</f>
        <v>ND</v>
      </c>
      <c r="GC23" s="25" t="str">
        <f>IFERROR('1_02'!GC23+'1_05'!GC23,"ND")</f>
        <v>ND</v>
      </c>
      <c r="GD23" s="25" t="str">
        <f>IFERROR('1_02'!GD23+'1_05'!GD23,"ND")</f>
        <v>ND</v>
      </c>
      <c r="GE23" s="25" t="str">
        <f>IFERROR('1_02'!GE23+'1_05'!GE23,"ND")</f>
        <v>ND</v>
      </c>
      <c r="GF23" s="25" t="str">
        <f>IFERROR('1_02'!GF23+'1_05'!GF23,"ND")</f>
        <v>ND</v>
      </c>
      <c r="GG23" s="25" t="str">
        <f>IFERROR('1_02'!GG23+'1_05'!GG23,"ND")</f>
        <v>ND</v>
      </c>
      <c r="GH23" s="25" t="str">
        <f>IFERROR('1_02'!GH23+'1_05'!GH23,"ND")</f>
        <v>ND</v>
      </c>
    </row>
    <row r="24" spans="2:190"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c r="FU24" s="25">
        <f>IFERROR('1_02'!FU24+'1_05'!FU24,"ND")</f>
        <v>249628.00698100001</v>
      </c>
      <c r="FV24" s="25">
        <f>IFERROR('1_02'!FV24+'1_05'!FV24,"ND")</f>
        <v>253222.01755600001</v>
      </c>
      <c r="FW24" s="25">
        <f>IFERROR('1_02'!FW24+'1_05'!FW24,"ND")</f>
        <v>258718.86629000001</v>
      </c>
      <c r="FX24" s="25">
        <f>IFERROR('1_02'!FX24+'1_05'!FX24,"ND")</f>
        <v>253792.498165</v>
      </c>
      <c r="FY24" s="25">
        <f>IFERROR('1_02'!FY24+'1_05'!FY24,"ND")</f>
        <v>226898.97611300001</v>
      </c>
      <c r="FZ24" s="25">
        <f>IFERROR('1_02'!FZ24+'1_05'!FZ24,"ND")</f>
        <v>223489.81616000002</v>
      </c>
      <c r="GA24" s="25">
        <f>IFERROR('1_02'!GA24+'1_05'!GA24,"ND")</f>
        <v>235958.85850500001</v>
      </c>
      <c r="GB24" s="25">
        <f>IFERROR('1_02'!GB24+'1_05'!GB24,"ND")</f>
        <v>239082.62232699999</v>
      </c>
      <c r="GC24" s="25">
        <f>IFERROR('1_02'!GC24+'1_05'!GC24,"ND")</f>
        <v>226156.60942300002</v>
      </c>
      <c r="GD24" s="25">
        <f>IFERROR('1_02'!GD24+'1_05'!GD24,"ND")</f>
        <v>222928.22776900002</v>
      </c>
      <c r="GE24" s="25">
        <f>IFERROR('1_02'!GE24+'1_05'!GE24,"ND")</f>
        <v>223716.85014699999</v>
      </c>
      <c r="GF24" s="25">
        <f>IFERROR('1_02'!GF24+'1_05'!GF24,"ND")</f>
        <v>215851.44920599999</v>
      </c>
      <c r="GG24" s="25">
        <f>IFERROR('1_02'!GG24+'1_05'!GG24,"ND")</f>
        <v>224043.884322</v>
      </c>
      <c r="GH24" s="25">
        <f>IFERROR('1_02'!GH24+'1_05'!GH24,"ND")</f>
        <v>231883.24836499998</v>
      </c>
    </row>
    <row r="25" spans="2:190"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c r="FU25" s="25" t="str">
        <f>IFERROR('1_02'!FU25+'1_05'!FU25,"ND")</f>
        <v>ND</v>
      </c>
      <c r="FV25" s="25" t="str">
        <f>IFERROR('1_02'!FV25+'1_05'!FV25,"ND")</f>
        <v>ND</v>
      </c>
      <c r="FW25" s="25" t="str">
        <f>IFERROR('1_02'!FW25+'1_05'!FW25,"ND")</f>
        <v>ND</v>
      </c>
      <c r="FX25" s="25" t="str">
        <f>IFERROR('1_02'!FX25+'1_05'!FX25,"ND")</f>
        <v>ND</v>
      </c>
      <c r="FY25" s="25" t="str">
        <f>IFERROR('1_02'!FY25+'1_05'!FY25,"ND")</f>
        <v>ND</v>
      </c>
      <c r="FZ25" s="25" t="str">
        <f>IFERROR('1_02'!FZ25+'1_05'!FZ25,"ND")</f>
        <v>ND</v>
      </c>
      <c r="GA25" s="25" t="str">
        <f>IFERROR('1_02'!GA25+'1_05'!GA25,"ND")</f>
        <v>ND</v>
      </c>
      <c r="GB25" s="25" t="str">
        <f>IFERROR('1_02'!GB25+'1_05'!GB25,"ND")</f>
        <v>ND</v>
      </c>
      <c r="GC25" s="25" t="str">
        <f>IFERROR('1_02'!GC25+'1_05'!GC25,"ND")</f>
        <v>ND</v>
      </c>
      <c r="GD25" s="25" t="str">
        <f>IFERROR('1_02'!GD25+'1_05'!GD25,"ND")</f>
        <v>ND</v>
      </c>
      <c r="GE25" s="25" t="str">
        <f>IFERROR('1_02'!GE25+'1_05'!GE25,"ND")</f>
        <v>ND</v>
      </c>
      <c r="GF25" s="25" t="str">
        <f>IFERROR('1_02'!GF25+'1_05'!GF25,"ND")</f>
        <v>ND</v>
      </c>
      <c r="GG25" s="25" t="str">
        <f>IFERROR('1_02'!GG25+'1_05'!GG25,"ND")</f>
        <v>ND</v>
      </c>
      <c r="GH25" s="25" t="str">
        <f>IFERROR('1_02'!GH25+'1_05'!GH25,"ND")</f>
        <v>ND</v>
      </c>
    </row>
    <row r="26" spans="2:190"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c r="FU26" s="25" t="str">
        <f>IFERROR('1_02'!FU26+'1_05'!FU26,"ND")</f>
        <v>ND</v>
      </c>
      <c r="FV26" s="25" t="str">
        <f>IFERROR('1_02'!FV26+'1_05'!FV26,"ND")</f>
        <v>ND</v>
      </c>
      <c r="FW26" s="25" t="str">
        <f>IFERROR('1_02'!FW26+'1_05'!FW26,"ND")</f>
        <v>ND</v>
      </c>
      <c r="FX26" s="25" t="str">
        <f>IFERROR('1_02'!FX26+'1_05'!FX26,"ND")</f>
        <v>ND</v>
      </c>
      <c r="FY26" s="25" t="str">
        <f>IFERROR('1_02'!FY26+'1_05'!FY26,"ND")</f>
        <v>ND</v>
      </c>
      <c r="FZ26" s="25" t="str">
        <f>IFERROR('1_02'!FZ26+'1_05'!FZ26,"ND")</f>
        <v>ND</v>
      </c>
      <c r="GA26" s="25" t="str">
        <f>IFERROR('1_02'!GA26+'1_05'!GA26,"ND")</f>
        <v>ND</v>
      </c>
      <c r="GB26" s="25" t="str">
        <f>IFERROR('1_02'!GB26+'1_05'!GB26,"ND")</f>
        <v>ND</v>
      </c>
      <c r="GC26" s="25" t="str">
        <f>IFERROR('1_02'!GC26+'1_05'!GC26,"ND")</f>
        <v>ND</v>
      </c>
      <c r="GD26" s="25" t="str">
        <f>IFERROR('1_02'!GD26+'1_05'!GD26,"ND")</f>
        <v>ND</v>
      </c>
      <c r="GE26" s="25" t="str">
        <f>IFERROR('1_02'!GE26+'1_05'!GE26,"ND")</f>
        <v>ND</v>
      </c>
      <c r="GF26" s="25" t="str">
        <f>IFERROR('1_02'!GF26+'1_05'!GF26,"ND")</f>
        <v>ND</v>
      </c>
      <c r="GG26" s="25" t="str">
        <f>IFERROR('1_02'!GG26+'1_05'!GG26,"ND")</f>
        <v>ND</v>
      </c>
      <c r="GH26" s="25" t="str">
        <f>IFERROR('1_02'!GH26+'1_05'!GH26,"ND")</f>
        <v>ND</v>
      </c>
    </row>
    <row r="27" spans="2:190"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c r="FU27" s="25">
        <f>IFERROR('1_02'!FU27+'1_05'!FU27,"ND")</f>
        <v>210516.71148300002</v>
      </c>
      <c r="FV27" s="25">
        <f>IFERROR('1_02'!FV27+'1_05'!FV27,"ND")</f>
        <v>201208.67586399999</v>
      </c>
      <c r="FW27" s="25">
        <f>IFERROR('1_02'!FW27+'1_05'!FW27,"ND")</f>
        <v>219494.84881200001</v>
      </c>
      <c r="FX27" s="25">
        <f>IFERROR('1_02'!FX27+'1_05'!FX27,"ND")</f>
        <v>225881.12550600001</v>
      </c>
      <c r="FY27" s="25">
        <f>IFERROR('1_02'!FY27+'1_05'!FY27,"ND")</f>
        <v>236241.45648199998</v>
      </c>
      <c r="FZ27" s="25">
        <f>IFERROR('1_02'!FZ27+'1_05'!FZ27,"ND")</f>
        <v>244628.16320499999</v>
      </c>
      <c r="GA27" s="25">
        <f>IFERROR('1_02'!GA27+'1_05'!GA27,"ND")</f>
        <v>231031.18770500002</v>
      </c>
      <c r="GB27" s="25">
        <f>IFERROR('1_02'!GB27+'1_05'!GB27,"ND")</f>
        <v>258573.25442400001</v>
      </c>
      <c r="GC27" s="25">
        <f>IFERROR('1_02'!GC27+'1_05'!GC27,"ND")</f>
        <v>258652.576806</v>
      </c>
      <c r="GD27" s="25">
        <f>IFERROR('1_02'!GD27+'1_05'!GD27,"ND")</f>
        <v>297004.25379500003</v>
      </c>
      <c r="GE27" s="25">
        <f>IFERROR('1_02'!GE27+'1_05'!GE27,"ND")</f>
        <v>291866.88749699999</v>
      </c>
      <c r="GF27" s="25">
        <f>IFERROR('1_02'!GF27+'1_05'!GF27,"ND")</f>
        <v>285001.05320800003</v>
      </c>
      <c r="GG27" s="25">
        <f>IFERROR('1_02'!GG27+'1_05'!GG27,"ND")</f>
        <v>293533.50479400001</v>
      </c>
      <c r="GH27" s="25">
        <f>IFERROR('1_02'!GH27+'1_05'!GH27,"ND")</f>
        <v>298068.37253200001</v>
      </c>
    </row>
    <row r="28" spans="2:190"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c r="FU28" s="25">
        <f>IFERROR('1_02'!FU28+'1_05'!FU28,"ND")</f>
        <v>5427.3381410000002</v>
      </c>
      <c r="FV28" s="25">
        <f>IFERROR('1_02'!FV28+'1_05'!FV28,"ND")</f>
        <v>5541.2942309999999</v>
      </c>
      <c r="FW28" s="25">
        <f>IFERROR('1_02'!FW28+'1_05'!FW28,"ND")</f>
        <v>7950.9111460000004</v>
      </c>
      <c r="FX28" s="25">
        <f>IFERROR('1_02'!FX28+'1_05'!FX28,"ND")</f>
        <v>7745.9110179999998</v>
      </c>
      <c r="FY28" s="25">
        <f>IFERROR('1_02'!FY28+'1_05'!FY28,"ND")</f>
        <v>7268.4525480000002</v>
      </c>
      <c r="FZ28" s="25">
        <f>IFERROR('1_02'!FZ28+'1_05'!FZ28,"ND")</f>
        <v>10494.918351</v>
      </c>
      <c r="GA28" s="25">
        <f>IFERROR('1_02'!GA28+'1_05'!GA28,"ND")</f>
        <v>10179.184354999999</v>
      </c>
      <c r="GB28" s="25">
        <f>IFERROR('1_02'!GB28+'1_05'!GB28,"ND")</f>
        <v>8947.55278</v>
      </c>
      <c r="GC28" s="25">
        <f>IFERROR('1_02'!GC28+'1_05'!GC28,"ND")</f>
        <v>7636.8964999999998</v>
      </c>
      <c r="GD28" s="25">
        <f>IFERROR('1_02'!GD28+'1_05'!GD28,"ND")</f>
        <v>22445.027622000001</v>
      </c>
      <c r="GE28" s="25">
        <f>IFERROR('1_02'!GE28+'1_05'!GE28,"ND")</f>
        <v>20862.524555</v>
      </c>
      <c r="GF28" s="25">
        <f>IFERROR('1_02'!GF28+'1_05'!GF28,"ND")</f>
        <v>32893.242911000001</v>
      </c>
      <c r="GG28" s="25">
        <f>IFERROR('1_02'!GG28+'1_05'!GG28,"ND")</f>
        <v>44360.399522</v>
      </c>
      <c r="GH28" s="25">
        <f>IFERROR('1_02'!GH28+'1_05'!GH28,"ND")</f>
        <v>19698.064985000001</v>
      </c>
    </row>
    <row r="29" spans="2:190"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c r="FU29" s="25" t="str">
        <f>IFERROR('1_02'!FU29+'1_05'!FU29,"ND")</f>
        <v>ND</v>
      </c>
      <c r="FV29" s="25" t="str">
        <f>IFERROR('1_02'!FV29+'1_05'!FV29,"ND")</f>
        <v>ND</v>
      </c>
      <c r="FW29" s="25" t="str">
        <f>IFERROR('1_02'!FW29+'1_05'!FW29,"ND")</f>
        <v>ND</v>
      </c>
      <c r="FX29" s="25" t="str">
        <f>IFERROR('1_02'!FX29+'1_05'!FX29,"ND")</f>
        <v>ND</v>
      </c>
      <c r="FY29" s="25" t="str">
        <f>IFERROR('1_02'!FY29+'1_05'!FY29,"ND")</f>
        <v>ND</v>
      </c>
      <c r="FZ29" s="25" t="str">
        <f>IFERROR('1_02'!FZ29+'1_05'!FZ29,"ND")</f>
        <v>ND</v>
      </c>
      <c r="GA29" s="25" t="str">
        <f>IFERROR('1_02'!GA29+'1_05'!GA29,"ND")</f>
        <v>ND</v>
      </c>
      <c r="GB29" s="25" t="str">
        <f>IFERROR('1_02'!GB29+'1_05'!GB29,"ND")</f>
        <v>ND</v>
      </c>
      <c r="GC29" s="25" t="str">
        <f>IFERROR('1_02'!GC29+'1_05'!GC29,"ND")</f>
        <v>ND</v>
      </c>
      <c r="GD29" s="25" t="str">
        <f>IFERROR('1_02'!GD29+'1_05'!GD29,"ND")</f>
        <v>ND</v>
      </c>
      <c r="GE29" s="25" t="str">
        <f>IFERROR('1_02'!GE29+'1_05'!GE29,"ND")</f>
        <v>ND</v>
      </c>
      <c r="GF29" s="25" t="str">
        <f>IFERROR('1_02'!GF29+'1_05'!GF29,"ND")</f>
        <v>ND</v>
      </c>
      <c r="GG29" s="25" t="str">
        <f>IFERROR('1_02'!GG29+'1_05'!GG29,"ND")</f>
        <v>ND</v>
      </c>
      <c r="GH29" s="25" t="str">
        <f>IFERROR('1_02'!GH29+'1_05'!GH29,"ND")</f>
        <v>ND</v>
      </c>
    </row>
    <row r="30" spans="2:190"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c r="FU30" s="25">
        <f>IFERROR('1_02'!FU30+'1_05'!FU30,"ND")</f>
        <v>17446919.101378001</v>
      </c>
      <c r="FV30" s="25">
        <f>IFERROR('1_02'!FV30+'1_05'!FV30,"ND")</f>
        <v>17718170.553048</v>
      </c>
      <c r="FW30" s="25">
        <f>IFERROR('1_02'!FW30+'1_05'!FW30,"ND")</f>
        <v>18235150.590245001</v>
      </c>
      <c r="FX30" s="25">
        <f>IFERROR('1_02'!FX30+'1_05'!FX30,"ND")</f>
        <v>18127032.67763</v>
      </c>
      <c r="FY30" s="25">
        <f>IFERROR('1_02'!FY30+'1_05'!FY30,"ND")</f>
        <v>17948374.399133001</v>
      </c>
      <c r="FZ30" s="25">
        <f>IFERROR('1_02'!FZ30+'1_05'!FZ30,"ND")</f>
        <v>17931825.661389001</v>
      </c>
      <c r="GA30" s="25">
        <f>IFERROR('1_02'!GA30+'1_05'!GA30,"ND")</f>
        <v>17182787.211509001</v>
      </c>
      <c r="GB30" s="25">
        <f>IFERROR('1_02'!GB30+'1_05'!GB30,"ND")</f>
        <v>17282697.037939999</v>
      </c>
      <c r="GC30" s="25">
        <f>IFERROR('1_02'!GC30+'1_05'!GC30,"ND")</f>
        <v>17272767.446125001</v>
      </c>
      <c r="GD30" s="25">
        <f>IFERROR('1_02'!GD30+'1_05'!GD30,"ND")</f>
        <v>17468051.671739999</v>
      </c>
      <c r="GE30" s="25">
        <f>IFERROR('1_02'!GE30+'1_05'!GE30,"ND")</f>
        <v>17223078.724470999</v>
      </c>
      <c r="GF30" s="25">
        <f>IFERROR('1_02'!GF30+'1_05'!GF30,"ND")</f>
        <v>16840726.621690001</v>
      </c>
      <c r="GG30" s="25">
        <f>IFERROR('1_02'!GG30+'1_05'!GG30,"ND")</f>
        <v>17273350.119858999</v>
      </c>
      <c r="GH30" s="25">
        <f>IFERROR('1_02'!GH30+'1_05'!GH30,"ND")</f>
        <v>17077191.195386</v>
      </c>
    </row>
    <row r="31" spans="2:190"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c r="FU31" s="25" t="str">
        <f>IFERROR('1_02'!FU31+'1_05'!FU31,"ND")</f>
        <v>ND</v>
      </c>
      <c r="FV31" s="25" t="str">
        <f>IFERROR('1_02'!FV31+'1_05'!FV31,"ND")</f>
        <v>ND</v>
      </c>
      <c r="FW31" s="25" t="str">
        <f>IFERROR('1_02'!FW31+'1_05'!FW31,"ND")</f>
        <v>ND</v>
      </c>
      <c r="FX31" s="25" t="str">
        <f>IFERROR('1_02'!FX31+'1_05'!FX31,"ND")</f>
        <v>ND</v>
      </c>
      <c r="FY31" s="25" t="str">
        <f>IFERROR('1_02'!FY31+'1_05'!FY31,"ND")</f>
        <v>ND</v>
      </c>
      <c r="FZ31" s="25" t="str">
        <f>IFERROR('1_02'!FZ31+'1_05'!FZ31,"ND")</f>
        <v>ND</v>
      </c>
      <c r="GA31" s="25" t="str">
        <f>IFERROR('1_02'!GA31+'1_05'!GA31,"ND")</f>
        <v>ND</v>
      </c>
      <c r="GB31" s="25" t="str">
        <f>IFERROR('1_02'!GB31+'1_05'!GB31,"ND")</f>
        <v>ND</v>
      </c>
      <c r="GC31" s="25" t="str">
        <f>IFERROR('1_02'!GC31+'1_05'!GC31,"ND")</f>
        <v>ND</v>
      </c>
      <c r="GD31" s="25" t="str">
        <f>IFERROR('1_02'!GD31+'1_05'!GD31,"ND")</f>
        <v>ND</v>
      </c>
      <c r="GE31" s="25" t="str">
        <f>IFERROR('1_02'!GE31+'1_05'!GE31,"ND")</f>
        <v>ND</v>
      </c>
      <c r="GF31" s="25" t="str">
        <f>IFERROR('1_02'!GF31+'1_05'!GF31,"ND")</f>
        <v>ND</v>
      </c>
      <c r="GG31" s="25" t="str">
        <f>IFERROR('1_02'!GG31+'1_05'!GG31,"ND")</f>
        <v>ND</v>
      </c>
      <c r="GH31" s="25" t="str">
        <f>IFERROR('1_02'!GH31+'1_05'!GH31,"ND")</f>
        <v>ND</v>
      </c>
    </row>
    <row r="32" spans="2:190"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c r="FU32" s="25">
        <f>IFERROR('1_02'!FU32+'1_05'!FU32,"ND")</f>
        <v>4702.0703890000004</v>
      </c>
      <c r="FV32" s="25">
        <f>IFERROR('1_02'!FV32+'1_05'!FV32,"ND")</f>
        <v>4733.8100839999997</v>
      </c>
      <c r="FW32" s="25">
        <f>IFERROR('1_02'!FW32+'1_05'!FW32,"ND")</f>
        <v>4764.5259159999996</v>
      </c>
      <c r="FX32" s="25">
        <f>IFERROR('1_02'!FX32+'1_05'!FX32,"ND")</f>
        <v>4796.2656120000001</v>
      </c>
      <c r="FY32" s="25">
        <f>IFERROR('1_02'!FY32+'1_05'!FY32,"ND")</f>
        <v>4826.981444</v>
      </c>
      <c r="FZ32" s="25">
        <f>IFERROR('1_02'!FZ32+'1_05'!FZ32,"ND")</f>
        <v>4858.7211390000002</v>
      </c>
      <c r="GA32" s="25">
        <f>IFERROR('1_02'!GA32+'1_05'!GA32,"ND")</f>
        <v>4815.1276669999997</v>
      </c>
      <c r="GB32" s="25">
        <f>IFERROR('1_02'!GB32+'1_05'!GB32,"ND")</f>
        <v>4849.5777779999999</v>
      </c>
      <c r="GC32" s="25">
        <f>IFERROR('1_02'!GC32+'1_05'!GC32,"ND")</f>
        <v>4887.7189719999997</v>
      </c>
      <c r="GD32" s="25">
        <f>IFERROR('1_02'!GD32+'1_05'!GD32,"ND")</f>
        <v>4924.6298059999999</v>
      </c>
      <c r="GE32" s="25">
        <f>IFERROR('1_02'!GE32+'1_05'!GE32,"ND")</f>
        <v>2876.5707929999999</v>
      </c>
      <c r="GF32" s="25">
        <f>IFERROR('1_02'!GF32+'1_05'!GF32,"ND")</f>
        <v>8491.4126089999991</v>
      </c>
      <c r="GG32" s="25">
        <f>IFERROR('1_02'!GG32+'1_05'!GG32,"ND")</f>
        <v>8476.8450090000006</v>
      </c>
      <c r="GH32" s="25">
        <f>IFERROR('1_02'!GH32+'1_05'!GH32,"ND")</f>
        <v>9419.4181009999993</v>
      </c>
    </row>
    <row r="33" spans="2:190"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c r="FU33" s="26">
        <f>IFERROR('1_02'!FU33+'1_05'!FU33,"ND")</f>
        <v>135357131.024317</v>
      </c>
      <c r="FV33" s="26">
        <f>IFERROR('1_02'!FV33+'1_05'!FV33,"ND")</f>
        <v>135543712.56761101</v>
      </c>
      <c r="FW33" s="26">
        <f>IFERROR('1_02'!FW33+'1_05'!FW33,"ND")</f>
        <v>138055502.04620698</v>
      </c>
      <c r="FX33" s="26">
        <f>IFERROR('1_02'!FX33+'1_05'!FX33,"ND")</f>
        <v>138201779.148211</v>
      </c>
      <c r="FY33" s="26">
        <f>IFERROR('1_02'!FY33+'1_05'!FY33,"ND")</f>
        <v>136472946.516473</v>
      </c>
      <c r="FZ33" s="26">
        <f>IFERROR('1_02'!FZ33+'1_05'!FZ33,"ND")</f>
        <v>136367363.97916499</v>
      </c>
      <c r="GA33" s="26">
        <f>IFERROR('1_02'!GA33+'1_05'!GA33,"ND")</f>
        <v>133442239.01569299</v>
      </c>
      <c r="GB33" s="26">
        <f>IFERROR('1_02'!GB33+'1_05'!GB33,"ND")</f>
        <v>134911507.29522201</v>
      </c>
      <c r="GC33" s="26">
        <f>IFERROR('1_02'!GC33+'1_05'!GC33,"ND")</f>
        <v>134724207.92305401</v>
      </c>
      <c r="GD33" s="26">
        <f>IFERROR('1_02'!GD33+'1_05'!GD33,"ND")</f>
        <v>136636701.533521</v>
      </c>
      <c r="GE33" s="26">
        <f>IFERROR('1_02'!GE33+'1_05'!GE33,"ND")</f>
        <v>136020315.02763501</v>
      </c>
      <c r="GF33" s="26">
        <f>IFERROR('1_02'!GF33+'1_05'!GF33,"ND")</f>
        <v>134038303.66501698</v>
      </c>
      <c r="GG33" s="26">
        <f>IFERROR('1_02'!GG33+'1_05'!GG33,"ND")</f>
        <v>135147001.97630501</v>
      </c>
      <c r="GH33" s="26">
        <f>IFERROR('1_02'!GH33+'1_05'!GH33,"ND")</f>
        <v>135536720.74337301</v>
      </c>
    </row>
    <row r="34" spans="2:190" s="14" customFormat="1" ht="2.1" customHeight="1"/>
    <row r="35" spans="2:190"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0"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0"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90" ht="27">
      <c r="B38" s="44" t="s">
        <v>100</v>
      </c>
    </row>
  </sheetData>
  <hyperlinks>
    <hyperlink ref="B10" location="Notas_generales!B4:C4" display="Banco de Chile (2)" xr:uid="{00000000-0004-0000-0900-000000000000}"/>
    <hyperlink ref="B23" location="Notas_generales!B6:C8" display="Banco Sudamericano (4) (5) (6)" xr:uid="{00000000-0004-0000-0900-000001000000}"/>
    <hyperlink ref="B26" location="Notas_generales!B9:C10" display="DnB NOR Bank ASA (7) (8)" xr:uid="{00000000-0004-0000-0900-000002000000}"/>
    <hyperlink ref="B9" location="Notas_generales!B3:C3" display="Banco Consorcio (1)" xr:uid="{00000000-0004-0000-0900-000003000000}"/>
    <hyperlink ref="B17" location="Notas_generales!B12:C12" display="Banco Itaú Corpbanca (10)" xr:uid="{00000000-0004-0000-0900-000004000000}"/>
    <hyperlink ref="B24" location="Notas_generales!B14:C14" display="China Construction Bank, agencia en Chile (11)" xr:uid="{00000000-0004-0000-0900-000005000000}"/>
    <hyperlink ref="B25" location="Notas_generales!B14:C14" display="Deutsche Bank (Chile) (12)" xr:uid="{00000000-0004-0000-0900-000006000000}"/>
    <hyperlink ref="B18" location="Notas_generales!B15:C15" display="Banco Paris (13)" xr:uid="{00000000-0004-0000-0900-000007000000}"/>
    <hyperlink ref="B19" location="Notas_generales!B16:C16" display="Banco Penta (14)" xr:uid="{00000000-0004-0000-0900-000008000000}"/>
    <hyperlink ref="B29" location="Notas_generales!B17:C17" display="Rabobank Chile (15)" xr:uid="{00000000-0004-0000-0900-000009000000}"/>
    <hyperlink ref="B8" location="Notas_generales!B11:C11" display="Banco BTG Pactual Chile (9)" xr:uid="{00000000-0004-0000-0900-00000A000000}"/>
    <hyperlink ref="B12" location="Notas_generales!B20:C20" display="Banco de la Nación Argentina (18)" xr:uid="{00000000-0004-0000-0900-00000B000000}"/>
    <hyperlink ref="B14" location="Notas_generales!B22:C22" display="Banco do Brasil S.A. (20)" xr:uid="{00000000-0004-0000-0900-00000C000000}"/>
    <hyperlink ref="B31" location="Notas_generales!B21:C21" display="The Bank of Tokyo - Mitsubishi Ufj. Ltd. (19)" xr:uid="{00000000-0004-0000-0900-00000D000000}"/>
    <hyperlink ref="B32" location="Notas_generales!B18:C18" display="Bank of China (16)" xr:uid="{00000000-0004-0000-0900-00000E000000}"/>
    <hyperlink ref="A2" location="Índice_general!E8:F8" display="Índice general" xr:uid="{00000000-0004-0000-0900-00000F000000}"/>
    <hyperlink ref="A3" location="Notas_generales!B2:C2" display="Notas generales" xr:uid="{00000000-0004-0000-0900-000010000000}"/>
    <hyperlink ref="A4" r:id="rId1" xr:uid="{00000000-0004-0000-09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GH39"/>
  <sheetViews>
    <sheetView zoomScale="95" zoomScaleNormal="95" workbookViewId="0">
      <pane xSplit="2" ySplit="6" topLeftCell="FS7" activePane="bottomRight" state="frozenSplit"/>
      <selection activeCell="FR40" sqref="FR40"/>
      <selection pane="topRight" activeCell="FR40" sqref="FR40"/>
      <selection pane="bottomLeft" activeCell="FR40" sqref="FR40"/>
      <selection pane="bottomRight" activeCell="FR40" sqref="FR40"/>
    </sheetView>
  </sheetViews>
  <sheetFormatPr baseColWidth="10" defaultColWidth="11.42578125" defaultRowHeight="9"/>
  <cols>
    <col min="1" max="1" width="12.5703125" style="14" customWidth="1"/>
    <col min="2" max="2" width="28.7109375" style="14" customWidth="1"/>
    <col min="3" max="166" width="9.7109375" style="14" customWidth="1"/>
    <col min="167" max="190" width="10.85546875" style="14" customWidth="1"/>
    <col min="191" max="16384" width="11.42578125" style="14"/>
  </cols>
  <sheetData>
    <row r="1" spans="1:190"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0" ht="17.100000000000001"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0" ht="21.95"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0"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0"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0"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row>
    <row r="7" spans="1:190"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c r="FU7" s="25">
        <v>6137988.2455519997</v>
      </c>
      <c r="FV7" s="25">
        <v>6211554.7933750004</v>
      </c>
      <c r="FW7" s="25">
        <v>6252955.0928819999</v>
      </c>
      <c r="FX7" s="25">
        <v>6353433.0879459996</v>
      </c>
      <c r="FY7" s="25">
        <v>6426508.178262</v>
      </c>
      <c r="FZ7" s="25">
        <v>6432457.1790929995</v>
      </c>
      <c r="GA7" s="25">
        <v>6436040.3834260004</v>
      </c>
      <c r="GB7" s="25">
        <v>6474326.5392089998</v>
      </c>
      <c r="GC7" s="25">
        <v>6509566.8866459997</v>
      </c>
      <c r="GD7" s="25">
        <v>6563317.4920899998</v>
      </c>
      <c r="GE7" s="25">
        <v>6509466.4675070001</v>
      </c>
      <c r="GF7" s="25">
        <v>6494495.6416610004</v>
      </c>
      <c r="GG7" s="25">
        <v>6493467.8091179999</v>
      </c>
      <c r="GH7" s="25">
        <v>6656022.8696969999</v>
      </c>
    </row>
    <row r="8" spans="1:190"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c r="FU8" s="25">
        <v>1349252.760303</v>
      </c>
      <c r="FV8" s="25">
        <v>1432031.2860129999</v>
      </c>
      <c r="FW8" s="25">
        <v>1450581.1634170001</v>
      </c>
      <c r="FX8" s="25">
        <v>1462417.470094</v>
      </c>
      <c r="FY8" s="25">
        <v>1447012.174623</v>
      </c>
      <c r="FZ8" s="25">
        <v>1467597.595676</v>
      </c>
      <c r="GA8" s="25">
        <v>1498091.5538379999</v>
      </c>
      <c r="GB8" s="25">
        <v>1483081.63821</v>
      </c>
      <c r="GC8" s="25">
        <v>1450116.367384</v>
      </c>
      <c r="GD8" s="25">
        <v>1459403.0730320001</v>
      </c>
      <c r="GE8" s="25">
        <v>1438890.72918</v>
      </c>
      <c r="GF8" s="25">
        <v>1377042.8164520001</v>
      </c>
      <c r="GG8" s="25">
        <v>1427227.0151869999</v>
      </c>
      <c r="GH8" s="25">
        <v>1410628.7875079999</v>
      </c>
    </row>
    <row r="9" spans="1:190"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c r="FU9" s="25">
        <v>4064603.0888729999</v>
      </c>
      <c r="FV9" s="25">
        <v>4079980.5488740001</v>
      </c>
      <c r="FW9" s="25">
        <v>4061335.6238389998</v>
      </c>
      <c r="FX9" s="25">
        <v>4113873.1379300002</v>
      </c>
      <c r="FY9" s="25">
        <v>4149857.8574049999</v>
      </c>
      <c r="FZ9" s="25">
        <v>4127196.7859319998</v>
      </c>
      <c r="GA9" s="25">
        <v>4132003.095032</v>
      </c>
      <c r="GB9" s="25">
        <v>4145196.9993400001</v>
      </c>
      <c r="GC9" s="25">
        <v>4158426.44355</v>
      </c>
      <c r="GD9" s="25">
        <v>4177056.778004</v>
      </c>
      <c r="GE9" s="25">
        <v>4153878.7381429998</v>
      </c>
      <c r="GF9" s="25">
        <v>4134906.524462</v>
      </c>
      <c r="GG9" s="25">
        <v>4116999.6856149998</v>
      </c>
      <c r="GH9" s="25">
        <v>4110622.3235129998</v>
      </c>
    </row>
    <row r="10" spans="1:190"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c r="FU10" s="25">
        <v>30943377.294514</v>
      </c>
      <c r="FV10" s="25">
        <v>30763870.904925998</v>
      </c>
      <c r="FW10" s="25">
        <v>30909126.329236999</v>
      </c>
      <c r="FX10" s="25">
        <v>31178345.133207999</v>
      </c>
      <c r="FY10" s="25">
        <v>31284727.953421</v>
      </c>
      <c r="FZ10" s="25">
        <v>31523723.610946</v>
      </c>
      <c r="GA10" s="25">
        <v>31561023.390724</v>
      </c>
      <c r="GB10" s="25">
        <v>31529648.392691001</v>
      </c>
      <c r="GC10" s="25">
        <v>31703791.075178001</v>
      </c>
      <c r="GD10" s="25">
        <v>31812887.415771</v>
      </c>
      <c r="GE10" s="25">
        <v>31710490.984710999</v>
      </c>
      <c r="GF10" s="25">
        <v>31630206.903669</v>
      </c>
      <c r="GG10" s="25">
        <v>31489143.254978999</v>
      </c>
      <c r="GH10" s="25">
        <v>31993744.616136</v>
      </c>
    </row>
    <row r="11" spans="1:190"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c r="FU11" s="25">
        <v>24719145.706347998</v>
      </c>
      <c r="FV11" s="25">
        <v>25161812.554295</v>
      </c>
      <c r="FW11" s="25">
        <v>25312313.268307999</v>
      </c>
      <c r="FX11" s="25">
        <v>25398504.047922999</v>
      </c>
      <c r="FY11" s="25">
        <v>25285519.848650001</v>
      </c>
      <c r="FZ11" s="25">
        <v>25460902.635134</v>
      </c>
      <c r="GA11" s="25">
        <v>25392978.023919001</v>
      </c>
      <c r="GB11" s="25">
        <v>25570842.552003</v>
      </c>
      <c r="GC11" s="25">
        <v>25368513.513622999</v>
      </c>
      <c r="GD11" s="25">
        <v>25285917.926153</v>
      </c>
      <c r="GE11" s="25">
        <v>25348553.101057999</v>
      </c>
      <c r="GF11" s="25">
        <v>25551451.543786999</v>
      </c>
      <c r="GG11" s="25">
        <v>25400606.823872</v>
      </c>
      <c r="GH11" s="25">
        <v>25456808.883482002</v>
      </c>
    </row>
    <row r="12" spans="1:190"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row>
    <row r="13" spans="1:190"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c r="FU13" s="49">
        <v>27535541.417413998</v>
      </c>
      <c r="FV13" s="49">
        <v>27932150.105250999</v>
      </c>
      <c r="FW13" s="49">
        <v>28171890.642469</v>
      </c>
      <c r="FX13" s="49">
        <v>28526562.504742</v>
      </c>
      <c r="FY13" s="49">
        <v>28739127.479036</v>
      </c>
      <c r="FZ13" s="49">
        <v>29036413.376013</v>
      </c>
      <c r="GA13" s="49">
        <v>29344208.672456</v>
      </c>
      <c r="GB13" s="49">
        <v>29500666.077606998</v>
      </c>
      <c r="GC13" s="49">
        <v>29758350.479045</v>
      </c>
      <c r="GD13" s="49">
        <v>30270344.895344999</v>
      </c>
      <c r="GE13" s="49">
        <v>30351661.418584</v>
      </c>
      <c r="GF13" s="49">
        <v>30445479.900123</v>
      </c>
      <c r="GG13" s="49">
        <v>30627595.325289</v>
      </c>
      <c r="GH13" s="49">
        <v>30941260.483158998</v>
      </c>
    </row>
    <row r="14" spans="1:190"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row>
    <row r="15" spans="1:190"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c r="FU15" s="25">
        <v>1732013.3345250001</v>
      </c>
      <c r="FV15" s="25">
        <v>1733711.1525409999</v>
      </c>
      <c r="FW15" s="25">
        <v>1725646.977832</v>
      </c>
      <c r="FX15" s="25">
        <v>1717483.2271080001</v>
      </c>
      <c r="FY15" s="25">
        <v>1713663.35412</v>
      </c>
      <c r="FZ15" s="25">
        <v>1701080.5704020001</v>
      </c>
      <c r="GA15" s="25">
        <v>1687725.805132</v>
      </c>
      <c r="GB15" s="25">
        <v>1668221.216521</v>
      </c>
      <c r="GC15" s="25">
        <v>1645718.886858</v>
      </c>
      <c r="GD15" s="25">
        <v>1627621.8276790001</v>
      </c>
      <c r="GE15" s="25">
        <v>1605296.6725699999</v>
      </c>
      <c r="GF15" s="25">
        <v>1580090.251656</v>
      </c>
      <c r="GG15" s="25">
        <v>1554504.231963</v>
      </c>
      <c r="GH15" s="25">
        <v>1540581.7352700001</v>
      </c>
    </row>
    <row r="16" spans="1:190"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c r="FU16" s="25">
        <v>2188684.3571529998</v>
      </c>
      <c r="FV16" s="25">
        <v>2244049.9932420002</v>
      </c>
      <c r="FW16" s="25">
        <v>2263616.3959499998</v>
      </c>
      <c r="FX16" s="25">
        <v>2192534.0133230002</v>
      </c>
      <c r="FY16" s="25">
        <v>2222514.8899150002</v>
      </c>
      <c r="FZ16" s="25">
        <v>2282323.0065410002</v>
      </c>
      <c r="GA16" s="25">
        <v>2334383.532935</v>
      </c>
      <c r="GB16" s="25">
        <v>2360659.7722760001</v>
      </c>
      <c r="GC16" s="25">
        <v>2388554.5008069999</v>
      </c>
      <c r="GD16" s="25">
        <v>2447027.9126800001</v>
      </c>
      <c r="GE16" s="25">
        <v>2492038.7359259999</v>
      </c>
      <c r="GF16" s="25">
        <v>2593781.769144</v>
      </c>
      <c r="GG16" s="25">
        <v>2617125.130746</v>
      </c>
      <c r="GH16" s="25">
        <v>2640209.2084809998</v>
      </c>
    </row>
    <row r="17" spans="2:190"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c r="FU17" s="25">
        <v>17122619.144572001</v>
      </c>
      <c r="FV17" s="25">
        <v>17429969.895257998</v>
      </c>
      <c r="FW17" s="25">
        <v>17642717.541450001</v>
      </c>
      <c r="FX17" s="25">
        <v>17845505.699818999</v>
      </c>
      <c r="FY17" s="25">
        <v>18092182.108805001</v>
      </c>
      <c r="FZ17" s="25">
        <v>18258057.556078002</v>
      </c>
      <c r="GA17" s="25">
        <v>18277225.376672</v>
      </c>
      <c r="GB17" s="25">
        <v>18274160.634202</v>
      </c>
      <c r="GC17" s="25">
        <v>18541503.737512998</v>
      </c>
      <c r="GD17" s="25">
        <v>18496034.764865</v>
      </c>
      <c r="GE17" s="25">
        <v>18508770.62892</v>
      </c>
      <c r="GF17" s="25">
        <v>18416688.110564001</v>
      </c>
      <c r="GG17" s="25">
        <v>18421191.907446999</v>
      </c>
      <c r="GH17" s="25">
        <v>18515421.110722002</v>
      </c>
    </row>
    <row r="18" spans="2:190"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row>
    <row r="19" spans="2:190"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row>
    <row r="20" spans="2:190"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c r="FU20" s="25">
        <v>95263.198187999995</v>
      </c>
      <c r="FV20" s="25">
        <v>94353.345801000003</v>
      </c>
      <c r="FW20" s="25">
        <v>93118.912935</v>
      </c>
      <c r="FX20" s="25">
        <v>93613.672432000007</v>
      </c>
      <c r="FY20" s="25">
        <v>93770.902788000007</v>
      </c>
      <c r="FZ20" s="25">
        <v>92906.730978000007</v>
      </c>
      <c r="GA20" s="25">
        <v>93170.623007000002</v>
      </c>
      <c r="GB20" s="25">
        <v>93291.805424000006</v>
      </c>
      <c r="GC20" s="25">
        <v>93186.428874999998</v>
      </c>
      <c r="GD20" s="25">
        <v>92446.478808</v>
      </c>
      <c r="GE20" s="25">
        <v>93400.322025999994</v>
      </c>
      <c r="GF20" s="25">
        <v>92207.604657000003</v>
      </c>
      <c r="GG20" s="25">
        <v>90812.676676999996</v>
      </c>
      <c r="GH20" s="25">
        <v>89490.646099999998</v>
      </c>
    </row>
    <row r="21" spans="2:190"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c r="FU21" s="25">
        <v>32804729.856275</v>
      </c>
      <c r="FV21" s="25">
        <v>32863360.374207001</v>
      </c>
      <c r="FW21" s="25">
        <v>33086238.147530001</v>
      </c>
      <c r="FX21" s="25">
        <v>33413982.379997</v>
      </c>
      <c r="FY21" s="25">
        <v>33508430.905156001</v>
      </c>
      <c r="FZ21" s="25">
        <v>33536414.924848001</v>
      </c>
      <c r="GA21" s="25">
        <v>33572831.824262001</v>
      </c>
      <c r="GB21" s="25">
        <v>33600439.167934999</v>
      </c>
      <c r="GC21" s="25">
        <v>33763824.339645997</v>
      </c>
      <c r="GD21" s="25">
        <v>34103076.497331001</v>
      </c>
      <c r="GE21" s="25">
        <v>34375428.927878998</v>
      </c>
      <c r="GF21" s="25">
        <v>34285237.428684004</v>
      </c>
      <c r="GG21" s="25">
        <v>34303558.0097</v>
      </c>
      <c r="GH21" s="25">
        <v>34477496.817364998</v>
      </c>
    </row>
    <row r="22" spans="2:190"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c r="FU22" s="25">
        <v>5702337.0687899999</v>
      </c>
      <c r="FV22" s="25">
        <v>5786186.4377990002</v>
      </c>
      <c r="FW22" s="25">
        <v>5848372.2840590002</v>
      </c>
      <c r="FX22" s="25">
        <v>5901622.3313119998</v>
      </c>
      <c r="FY22" s="25">
        <v>5974693.8365700003</v>
      </c>
      <c r="FZ22" s="25">
        <v>6026984.1111660004</v>
      </c>
      <c r="GA22" s="25">
        <v>6036504.0898190001</v>
      </c>
      <c r="GB22" s="25">
        <v>6029960.0532590002</v>
      </c>
      <c r="GC22" s="25">
        <v>6085960.3427010002</v>
      </c>
      <c r="GD22" s="25">
        <v>6211104.3909769999</v>
      </c>
      <c r="GE22" s="25">
        <v>6201788.5260269996</v>
      </c>
      <c r="GF22" s="25">
        <v>6208893.2000660002</v>
      </c>
      <c r="GG22" s="25">
        <v>6197691.1205620002</v>
      </c>
      <c r="GH22" s="25">
        <v>6132898.0841089999</v>
      </c>
    </row>
    <row r="23" spans="2:190"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row>
    <row r="24" spans="2:190"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c r="FU24" s="25">
        <v>118014.214549</v>
      </c>
      <c r="FV24" s="25">
        <v>123898.932967</v>
      </c>
      <c r="FW24" s="25">
        <v>121739.612293</v>
      </c>
      <c r="FX24" s="25">
        <v>120610.82163999999</v>
      </c>
      <c r="FY24" s="25">
        <v>108265.693856</v>
      </c>
      <c r="FZ24" s="25">
        <v>107330.53216</v>
      </c>
      <c r="GA24" s="25">
        <v>123389.193938</v>
      </c>
      <c r="GB24" s="25">
        <v>124759.69414000001</v>
      </c>
      <c r="GC24" s="25">
        <v>118571.15429599999</v>
      </c>
      <c r="GD24" s="25">
        <v>119043.639104</v>
      </c>
      <c r="GE24" s="25">
        <v>116771.853625</v>
      </c>
      <c r="GF24" s="25">
        <v>125880.971277</v>
      </c>
      <c r="GG24" s="25">
        <v>126251.49890399999</v>
      </c>
      <c r="GH24" s="25">
        <v>127101.943864</v>
      </c>
    </row>
    <row r="25" spans="2:190"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row>
    <row r="26" spans="2:190"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row>
    <row r="27" spans="2:190"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c r="FU27" s="25">
        <v>115924.409315</v>
      </c>
      <c r="FV27" s="25">
        <v>107935.189854</v>
      </c>
      <c r="FW27" s="25">
        <v>112098.97145300001</v>
      </c>
      <c r="FX27" s="25">
        <v>109759.31537700001</v>
      </c>
      <c r="FY27" s="25">
        <v>109735.93683000001</v>
      </c>
      <c r="FZ27" s="25">
        <v>130750.729043</v>
      </c>
      <c r="GA27" s="25">
        <v>130272.800303</v>
      </c>
      <c r="GB27" s="25">
        <v>147987.32435099999</v>
      </c>
      <c r="GC27" s="25">
        <v>155585.79532199999</v>
      </c>
      <c r="GD27" s="25">
        <v>160706.07561500001</v>
      </c>
      <c r="GE27" s="25">
        <v>153055.211316</v>
      </c>
      <c r="GF27" s="25">
        <v>141749.03600299999</v>
      </c>
      <c r="GG27" s="25">
        <v>138795.621778</v>
      </c>
      <c r="GH27" s="25">
        <v>136567.77190600001</v>
      </c>
    </row>
    <row r="28" spans="2:190"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c r="FU28" s="25">
        <v>5427.3381410000002</v>
      </c>
      <c r="FV28" s="25">
        <v>5541.2942309999999</v>
      </c>
      <c r="FW28" s="25">
        <v>7950.9111460000004</v>
      </c>
      <c r="FX28" s="25">
        <v>7745.9110179999998</v>
      </c>
      <c r="FY28" s="25">
        <v>7268.4525480000002</v>
      </c>
      <c r="FZ28" s="25">
        <v>10494.918351</v>
      </c>
      <c r="GA28" s="25">
        <v>10179.184354999999</v>
      </c>
      <c r="GB28" s="25">
        <v>8947.55278</v>
      </c>
      <c r="GC28" s="25">
        <v>7636.8964999999998</v>
      </c>
      <c r="GD28" s="25">
        <v>22445.027622000001</v>
      </c>
      <c r="GE28" s="25">
        <v>20862.524555</v>
      </c>
      <c r="GF28" s="25">
        <v>32893.242911000001</v>
      </c>
      <c r="GG28" s="25">
        <v>44360.399522</v>
      </c>
      <c r="GH28" s="25">
        <v>19698.064985000001</v>
      </c>
    </row>
    <row r="29" spans="2:190"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row>
    <row r="30" spans="2:190"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c r="FU30" s="25">
        <v>25479305.116872001</v>
      </c>
      <c r="FV30" s="25">
        <v>25679172.37012</v>
      </c>
      <c r="FW30" s="25">
        <v>25918207.836396001</v>
      </c>
      <c r="FX30" s="25">
        <v>26224224.823993001</v>
      </c>
      <c r="FY30" s="25">
        <v>26279125.593357999</v>
      </c>
      <c r="FZ30" s="25">
        <v>26645474.754891001</v>
      </c>
      <c r="GA30" s="25">
        <v>26440231.459940001</v>
      </c>
      <c r="GB30" s="25">
        <v>26420248.553431999</v>
      </c>
      <c r="GC30" s="25">
        <v>26337907.302905001</v>
      </c>
      <c r="GD30" s="25">
        <v>26357634.016034</v>
      </c>
      <c r="GE30" s="25">
        <v>26162384.444536999</v>
      </c>
      <c r="GF30" s="25">
        <v>26097916.987714998</v>
      </c>
      <c r="GG30" s="25">
        <v>26130331.941388998</v>
      </c>
      <c r="GH30" s="25">
        <v>26026107.851599999</v>
      </c>
    </row>
    <row r="31" spans="2:190"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row>
    <row r="32" spans="2:190"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c r="FU32" s="25">
        <v>4702.0703890000004</v>
      </c>
      <c r="FV32" s="25">
        <v>4733.8100839999997</v>
      </c>
      <c r="FW32" s="25">
        <v>4764.5259159999996</v>
      </c>
      <c r="FX32" s="25">
        <v>4796.2656120000001</v>
      </c>
      <c r="FY32" s="25">
        <v>4826.981444</v>
      </c>
      <c r="FZ32" s="25">
        <v>4858.7211390000002</v>
      </c>
      <c r="GA32" s="25">
        <v>4815.1276669999997</v>
      </c>
      <c r="GB32" s="25">
        <v>4849.5777779999999</v>
      </c>
      <c r="GC32" s="25">
        <v>4887.7189719999997</v>
      </c>
      <c r="GD32" s="25">
        <v>4924.6298059999999</v>
      </c>
      <c r="GE32" s="25">
        <v>2439.5090559999999</v>
      </c>
      <c r="GF32" s="25">
        <v>8060.1371669999999</v>
      </c>
      <c r="GG32" s="25">
        <v>8023.4686110000002</v>
      </c>
      <c r="GH32" s="25">
        <v>8100.1161110000003</v>
      </c>
    </row>
    <row r="33" spans="2:190"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c r="FU33" s="26">
        <v>180118928.62177303</v>
      </c>
      <c r="FV33" s="26">
        <v>181654312.98883796</v>
      </c>
      <c r="FW33" s="26">
        <v>182982674.23711202</v>
      </c>
      <c r="FX33" s="26">
        <v>184665013.84347403</v>
      </c>
      <c r="FY33" s="26">
        <v>185447232.14678699</v>
      </c>
      <c r="FZ33" s="26">
        <v>186844967.73839104</v>
      </c>
      <c r="GA33" s="26">
        <v>187075074.13742501</v>
      </c>
      <c r="GB33" s="26">
        <v>187437287.55115798</v>
      </c>
      <c r="GC33" s="26">
        <v>188092101.86982101</v>
      </c>
      <c r="GD33" s="26">
        <v>189210992.84091601</v>
      </c>
      <c r="GE33" s="26">
        <v>189245178.79562002</v>
      </c>
      <c r="GF33" s="26">
        <v>189216982.069998</v>
      </c>
      <c r="GG33" s="26">
        <v>189187685.921359</v>
      </c>
      <c r="GH33" s="26">
        <v>190282761.31400803</v>
      </c>
    </row>
    <row r="34" spans="2:190" ht="2.1" customHeight="1"/>
    <row r="35" spans="2:190">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90"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0"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90" ht="27">
      <c r="B38" s="44" t="s">
        <v>100</v>
      </c>
    </row>
    <row r="39" spans="2:19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A00-000000000000}"/>
    <hyperlink ref="B23" location="Notas_generales!B6:C8" display="Banco Sudamericano (4) (5) (6)" xr:uid="{00000000-0004-0000-0A00-000001000000}"/>
    <hyperlink ref="B26" location="Notas_generales!B9:C10" display="DnB NOR Bank ASA (7) (8)" xr:uid="{00000000-0004-0000-0A00-000002000000}"/>
    <hyperlink ref="B9" location="Notas_generales!B3:C3" display="Banco Consorcio (1)" xr:uid="{00000000-0004-0000-0A00-000003000000}"/>
    <hyperlink ref="B17" location="Notas_generales!B12:C12" display="Banco Itaú Corpbanca (10)" xr:uid="{00000000-0004-0000-0A00-000004000000}"/>
    <hyperlink ref="B24" location="Notas_generales!B14:C14" display="China Construction Bank, agencia en Chile (11)" xr:uid="{00000000-0004-0000-0A00-000005000000}"/>
    <hyperlink ref="B25" location="Notas_generales!B14:C14" display="Deutsche Bank (Chile) (12)" xr:uid="{00000000-0004-0000-0A00-000006000000}"/>
    <hyperlink ref="B18" location="Notas_generales!B15:C15" display="Banco Paris (13)" xr:uid="{00000000-0004-0000-0A00-000007000000}"/>
    <hyperlink ref="B19" location="Notas_generales!B16:C16" display="Banco Penta (14)" xr:uid="{00000000-0004-0000-0A00-000008000000}"/>
    <hyperlink ref="B29" location="Notas_generales!B17:C17" display="Rabobank Chile (15)" xr:uid="{00000000-0004-0000-0A00-000009000000}"/>
    <hyperlink ref="B8" location="Notas_generales!B11:C11" display="Banco BTG Pactual Chile (9)" xr:uid="{00000000-0004-0000-0A00-00000A000000}"/>
    <hyperlink ref="B12" location="Notas_generales!B20:C20" display="Banco de la Nación Argentina (18)" xr:uid="{00000000-0004-0000-0A00-00000B000000}"/>
    <hyperlink ref="B14" location="Notas_generales!B22:C22" display="Banco do Brasil S.A. (20)" xr:uid="{00000000-0004-0000-0A00-00000C000000}"/>
    <hyperlink ref="B31" location="Notas_generales!B21:C21" display="The Bank of Tokyo - Mitsubishi Ufj. Ltd. (19)" xr:uid="{00000000-0004-0000-0A00-00000D000000}"/>
    <hyperlink ref="B32" location="Notas_generales!B18:C18" display="Bank of China (16)" xr:uid="{00000000-0004-0000-0A00-00000E000000}"/>
    <hyperlink ref="A2" location="Índice_general!E8:F8" display="Índice general" xr:uid="{00000000-0004-0000-0A00-00000F000000}"/>
    <hyperlink ref="A3" location="Notas_generales!B2:C2" display="Notas generales" xr:uid="{00000000-0004-0000-0A00-000010000000}"/>
    <hyperlink ref="A4" r:id="rId1" xr:uid="{00000000-0004-0000-0A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GH39"/>
  <sheetViews>
    <sheetView zoomScale="95" zoomScaleNormal="95" workbookViewId="0">
      <pane xSplit="2" ySplit="6" topLeftCell="FP7" activePane="bottomRight" state="frozenSplit"/>
      <selection activeCell="FR40" sqref="FR40"/>
      <selection pane="topRight" activeCell="FR40" sqref="FR40"/>
      <selection pane="bottomLeft" activeCell="FR40" sqref="FR40"/>
      <selection pane="bottomRight" activeCell="FR40" sqref="FR40"/>
    </sheetView>
  </sheetViews>
  <sheetFormatPr baseColWidth="10" defaultColWidth="11.42578125" defaultRowHeight="9"/>
  <cols>
    <col min="1" max="1" width="12.5703125" style="14" customWidth="1"/>
    <col min="2" max="2" width="28.7109375" style="14" customWidth="1"/>
    <col min="3" max="166" width="9.7109375" style="14" customWidth="1"/>
    <col min="167" max="190" width="10.85546875" style="14" customWidth="1"/>
    <col min="191" max="16384" width="11.42578125" style="14"/>
  </cols>
  <sheetData>
    <row r="1" spans="1:190"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0" ht="17.100000000000001"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0" ht="21.95"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0"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0"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0"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row>
    <row r="7" spans="1:190"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c r="FU7" s="25">
        <v>619995.80199900025</v>
      </c>
      <c r="FV7" s="25">
        <v>596622.61616000021</v>
      </c>
      <c r="FW7" s="25">
        <v>600130.52315499994</v>
      </c>
      <c r="FX7" s="25">
        <v>607320.27026790183</v>
      </c>
      <c r="FY7" s="25">
        <v>627506.18483415956</v>
      </c>
      <c r="FZ7" s="25">
        <v>639975.71333000006</v>
      </c>
      <c r="GA7" s="25">
        <v>604607.73945999995</v>
      </c>
      <c r="GB7" s="25">
        <v>600014.34060299967</v>
      </c>
      <c r="GC7" s="25">
        <v>629843.37359199999</v>
      </c>
      <c r="GD7" s="25">
        <v>610276.11019600008</v>
      </c>
      <c r="GE7" s="25">
        <v>585403.73609799973</v>
      </c>
      <c r="GF7" s="25">
        <v>594534.72391308413</v>
      </c>
      <c r="GG7" s="25">
        <v>602627.22338749235</v>
      </c>
      <c r="GH7" s="25">
        <v>567337.39734799974</v>
      </c>
    </row>
    <row r="8" spans="1:190"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108432.46372519099</v>
      </c>
      <c r="FQ8" s="25">
        <v>95948.898159045901</v>
      </c>
      <c r="FR8" s="25">
        <v>111514.59128360379</v>
      </c>
      <c r="FS8" s="25">
        <v>199765.99392417917</v>
      </c>
      <c r="FT8" s="25">
        <v>243806.46936682693</v>
      </c>
      <c r="FU8" s="25">
        <v>269462.41730100813</v>
      </c>
      <c r="FV8" s="25">
        <v>235784.79484707073</v>
      </c>
      <c r="FW8" s="25">
        <v>258840.21391060186</v>
      </c>
      <c r="FX8" s="25">
        <v>259784.0338859336</v>
      </c>
      <c r="FY8" s="25">
        <v>312443.01069956017</v>
      </c>
      <c r="FZ8" s="25">
        <v>325385.77956519241</v>
      </c>
      <c r="GA8" s="25">
        <v>285311.83726836968</v>
      </c>
      <c r="GB8" s="25">
        <v>252892.48925662317</v>
      </c>
      <c r="GC8" s="25">
        <v>287724.37781388947</v>
      </c>
      <c r="GD8" s="25">
        <v>278896.0378762224</v>
      </c>
      <c r="GE8" s="25">
        <v>291346.34147539223</v>
      </c>
      <c r="GF8" s="25">
        <v>251115.60927443902</v>
      </c>
      <c r="GG8" s="25">
        <v>274789.43495523068</v>
      </c>
      <c r="GH8" s="25">
        <v>262988.84683053417</v>
      </c>
    </row>
    <row r="9" spans="1:190"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68701.479906000022</v>
      </c>
      <c r="FS9" s="25">
        <v>78121.109513999967</v>
      </c>
      <c r="FT9" s="25">
        <v>77039.885488999978</v>
      </c>
      <c r="FU9" s="25">
        <v>70278.667185720056</v>
      </c>
      <c r="FV9" s="25">
        <v>70623.798293999978</v>
      </c>
      <c r="FW9" s="25">
        <v>66865.468115999975</v>
      </c>
      <c r="FX9" s="25">
        <v>68353.256695648903</v>
      </c>
      <c r="FY9" s="25">
        <v>91214.632420173395</v>
      </c>
      <c r="FZ9" s="25">
        <v>77526.410633793974</v>
      </c>
      <c r="GA9" s="25">
        <v>78390.787306570332</v>
      </c>
      <c r="GB9" s="25">
        <v>79706.214081090162</v>
      </c>
      <c r="GC9" s="25">
        <v>83613.465697125197</v>
      </c>
      <c r="GD9" s="25">
        <v>88573.338453157514</v>
      </c>
      <c r="GE9" s="25">
        <v>82929.989629749034</v>
      </c>
      <c r="GF9" s="25">
        <v>88061.044551401617</v>
      </c>
      <c r="GG9" s="25">
        <v>94795.297336958232</v>
      </c>
      <c r="GH9" s="25">
        <v>74765.060779979525</v>
      </c>
    </row>
    <row r="10" spans="1:190"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c r="FU10" s="25">
        <v>2394325.378351429</v>
      </c>
      <c r="FV10" s="25">
        <v>2390233.6196459732</v>
      </c>
      <c r="FW10" s="25">
        <v>2432246.2455291874</v>
      </c>
      <c r="FX10" s="25">
        <v>2495388.5621958496</v>
      </c>
      <c r="FY10" s="25">
        <v>2449274.1238695462</v>
      </c>
      <c r="FZ10" s="25">
        <v>2655566.0508229327</v>
      </c>
      <c r="GA10" s="25">
        <v>2477992.7310814634</v>
      </c>
      <c r="GB10" s="25">
        <v>2463150.7153577874</v>
      </c>
      <c r="GC10" s="25">
        <v>2464335.2785693095</v>
      </c>
      <c r="GD10" s="25">
        <v>2493668.4132112525</v>
      </c>
      <c r="GE10" s="25">
        <v>2467181.0361741637</v>
      </c>
      <c r="GF10" s="25">
        <v>2444325.6489060228</v>
      </c>
      <c r="GG10" s="25">
        <v>2494352.3427133234</v>
      </c>
      <c r="GH10" s="25">
        <v>2388646.5094147213</v>
      </c>
    </row>
    <row r="11" spans="1:190"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c r="FU11" s="25">
        <v>2251233.6618754868</v>
      </c>
      <c r="FV11" s="25">
        <v>2253037.9523829613</v>
      </c>
      <c r="FW11" s="25">
        <v>2277223.1739126039</v>
      </c>
      <c r="FX11" s="25">
        <v>2361206.8060417655</v>
      </c>
      <c r="FY11" s="25">
        <v>2366893.5934930011</v>
      </c>
      <c r="FZ11" s="25">
        <v>2325999.4048901447</v>
      </c>
      <c r="GA11" s="25">
        <v>2302562.6607349277</v>
      </c>
      <c r="GB11" s="25">
        <v>2332103.7573580765</v>
      </c>
      <c r="GC11" s="25">
        <v>2398646.5566730388</v>
      </c>
      <c r="GD11" s="25">
        <v>2508901.5290870001</v>
      </c>
      <c r="GE11" s="25">
        <v>2382349.7111639977</v>
      </c>
      <c r="GF11" s="25">
        <v>2333737.9732160023</v>
      </c>
      <c r="GG11" s="25">
        <v>2556203.3664519591</v>
      </c>
      <c r="GH11" s="25">
        <v>2322059.7122413665</v>
      </c>
    </row>
    <row r="12" spans="1:190"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row>
    <row r="13" spans="1:190"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c r="FU13" s="25">
        <v>3340361.4656222127</v>
      </c>
      <c r="FV13" s="25">
        <v>3275516.9424299523</v>
      </c>
      <c r="FW13" s="25">
        <v>3293225.4881198355</v>
      </c>
      <c r="FX13" s="25">
        <v>3578370.9581305012</v>
      </c>
      <c r="FY13" s="25">
        <v>3624171.8560648495</v>
      </c>
      <c r="FZ13" s="25">
        <v>3827768.843941235</v>
      </c>
      <c r="GA13" s="25">
        <v>3728289.4574213051</v>
      </c>
      <c r="GB13" s="25">
        <v>3766032.9562011505</v>
      </c>
      <c r="GC13" s="25">
        <v>3745495.2449480314</v>
      </c>
      <c r="GD13" s="25">
        <v>3765457.8426993322</v>
      </c>
      <c r="GE13" s="25">
        <v>3727358.0423959484</v>
      </c>
      <c r="GF13" s="25">
        <v>3572705.2041099812</v>
      </c>
      <c r="GG13" s="25">
        <v>3580380.0711368797</v>
      </c>
      <c r="GH13" s="25">
        <v>4032524.6010011202</v>
      </c>
    </row>
    <row r="14" spans="1:190"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row>
    <row r="15" spans="1:190"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c r="FU15" s="25">
        <v>10.062027</v>
      </c>
      <c r="FV15" s="25">
        <v>10.188264</v>
      </c>
      <c r="FW15" s="25">
        <v>10.315246</v>
      </c>
      <c r="FX15" s="25">
        <v>10.418259000000001</v>
      </c>
      <c r="FY15" s="25">
        <v>10.481926</v>
      </c>
      <c r="FZ15" s="25">
        <v>10.572011</v>
      </c>
      <c r="GA15" s="25">
        <v>10.625161</v>
      </c>
      <c r="GB15" s="25">
        <v>10.692059</v>
      </c>
      <c r="GC15" s="25">
        <v>10.711872</v>
      </c>
      <c r="GD15" s="25">
        <v>10.791084</v>
      </c>
      <c r="GE15" s="25">
        <v>10.849600000000001</v>
      </c>
      <c r="GF15" s="25">
        <v>10.866638999999999</v>
      </c>
      <c r="GG15" s="25">
        <v>8.2401280000000003</v>
      </c>
      <c r="GH15" s="25">
        <v>8.2587019999999995</v>
      </c>
    </row>
    <row r="16" spans="1:190"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c r="FU16" s="25">
        <v>392744.21913264995</v>
      </c>
      <c r="FV16" s="25">
        <v>394141.50666010228</v>
      </c>
      <c r="FW16" s="25">
        <v>371740.33677927137</v>
      </c>
      <c r="FX16" s="25">
        <v>203555.33234255839</v>
      </c>
      <c r="FY16" s="25">
        <v>208264.53780035977</v>
      </c>
      <c r="FZ16" s="25">
        <v>210613.70248779247</v>
      </c>
      <c r="GA16" s="25">
        <v>214859.84147620763</v>
      </c>
      <c r="GB16" s="25">
        <v>205563.72685456634</v>
      </c>
      <c r="GC16" s="25">
        <v>190746.64741165983</v>
      </c>
      <c r="GD16" s="25">
        <v>191114.14078619459</v>
      </c>
      <c r="GE16" s="25">
        <v>200489.75003199314</v>
      </c>
      <c r="GF16" s="25">
        <v>282576.68701123528</v>
      </c>
      <c r="GG16" s="25">
        <v>277768.46909393405</v>
      </c>
      <c r="GH16" s="25">
        <v>283413.72860817768</v>
      </c>
    </row>
    <row r="17" spans="2:190"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c r="FU17" s="25">
        <v>1638653.9677274856</v>
      </c>
      <c r="FV17" s="25">
        <v>1563657.9643091513</v>
      </c>
      <c r="FW17" s="25">
        <v>1574681.1911521014</v>
      </c>
      <c r="FX17" s="25">
        <v>1614745.4210504137</v>
      </c>
      <c r="FY17" s="25">
        <v>1600589.1121413349</v>
      </c>
      <c r="FZ17" s="25">
        <v>1778632.1173363884</v>
      </c>
      <c r="GA17" s="25">
        <v>1684529.6407948092</v>
      </c>
      <c r="GB17" s="25">
        <v>1604812.018206923</v>
      </c>
      <c r="GC17" s="25">
        <v>1581659.8751654807</v>
      </c>
      <c r="GD17" s="25">
        <v>1638783.2115249834</v>
      </c>
      <c r="GE17" s="25">
        <v>1603673.7299227957</v>
      </c>
      <c r="GF17" s="25">
        <v>1574892.0070725647</v>
      </c>
      <c r="GG17" s="25">
        <v>1593294.9823002054</v>
      </c>
      <c r="GH17" s="25">
        <v>1533186.5273095141</v>
      </c>
    </row>
    <row r="18" spans="2:190"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row>
    <row r="19" spans="2:190"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row>
    <row r="20" spans="2:190"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row>
    <row r="21" spans="2:190"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c r="FU21" s="25">
        <v>1939687.866993573</v>
      </c>
      <c r="FV21" s="25">
        <v>1929744.9613839712</v>
      </c>
      <c r="FW21" s="25">
        <v>1923041.0382464656</v>
      </c>
      <c r="FX21" s="25">
        <v>1868362.7789689626</v>
      </c>
      <c r="FY21" s="25">
        <v>1989738.5748171748</v>
      </c>
      <c r="FZ21" s="25">
        <v>1997907.3696921419</v>
      </c>
      <c r="GA21" s="25">
        <v>1834738.6071318914</v>
      </c>
      <c r="GB21" s="25">
        <v>1772581.7141166786</v>
      </c>
      <c r="GC21" s="25">
        <v>1720735.7386545471</v>
      </c>
      <c r="GD21" s="25">
        <v>1683127.7085376477</v>
      </c>
      <c r="GE21" s="25">
        <v>1545143.2053626284</v>
      </c>
      <c r="GF21" s="25">
        <v>1553923.7729994296</v>
      </c>
      <c r="GG21" s="25">
        <v>1581483.3202145377</v>
      </c>
      <c r="GH21" s="25">
        <v>1545999.2416454896</v>
      </c>
    </row>
    <row r="22" spans="2:190"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c r="FU22" s="25">
        <v>222628.05020660345</v>
      </c>
      <c r="FV22" s="25">
        <v>184505.58974000998</v>
      </c>
      <c r="FW22" s="25">
        <v>186517.35445270341</v>
      </c>
      <c r="FX22" s="25">
        <v>204256.92285375678</v>
      </c>
      <c r="FY22" s="25">
        <v>223768.08551500845</v>
      </c>
      <c r="FZ22" s="25">
        <v>244145.10954447195</v>
      </c>
      <c r="GA22" s="25">
        <v>249536.69189972989</v>
      </c>
      <c r="GB22" s="25">
        <v>273442.36999604973</v>
      </c>
      <c r="GC22" s="25">
        <v>291424.96570219629</v>
      </c>
      <c r="GD22" s="25">
        <v>294084.68998203496</v>
      </c>
      <c r="GE22" s="25">
        <v>296971.74280142592</v>
      </c>
      <c r="GF22" s="25">
        <v>304215.20712737343</v>
      </c>
      <c r="GG22" s="25">
        <v>300775.50584829826</v>
      </c>
      <c r="GH22" s="25">
        <v>295581.65293300018</v>
      </c>
    </row>
    <row r="23" spans="2:190"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row>
    <row r="24" spans="2:190"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c r="FU24" s="25">
        <v>13622.708780999994</v>
      </c>
      <c r="FV24" s="25">
        <v>13715.788022000004</v>
      </c>
      <c r="FW24" s="25">
        <v>13736.917137999993</v>
      </c>
      <c r="FX24" s="25">
        <v>13655.608962358552</v>
      </c>
      <c r="FY24" s="25">
        <v>13319.340360999997</v>
      </c>
      <c r="FZ24" s="25">
        <v>12554.938583999989</v>
      </c>
      <c r="GA24" s="25">
        <v>12035.730641999995</v>
      </c>
      <c r="GB24" s="25">
        <v>9983.3100369999902</v>
      </c>
      <c r="GC24" s="25">
        <v>9232.1639990000021</v>
      </c>
      <c r="GD24" s="25">
        <v>9223.3877239999947</v>
      </c>
      <c r="GE24" s="25">
        <v>9058.6011640000052</v>
      </c>
      <c r="GF24" s="25">
        <v>7451.446544000004</v>
      </c>
      <c r="GG24" s="25">
        <v>7853.1720730774396</v>
      </c>
      <c r="GH24" s="25">
        <v>7355.1404230000016</v>
      </c>
    </row>
    <row r="25" spans="2:190"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row>
    <row r="26" spans="2:190"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row>
    <row r="27" spans="2:190"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c r="FU27" s="25">
        <v>26752.666216999998</v>
      </c>
      <c r="FV27" s="25">
        <v>28296.696728999996</v>
      </c>
      <c r="FW27" s="25">
        <v>31162.009195000006</v>
      </c>
      <c r="FX27" s="25">
        <v>26128.093072031996</v>
      </c>
      <c r="FY27" s="25">
        <v>26779.021952363062</v>
      </c>
      <c r="FZ27" s="25">
        <v>28818.049085363145</v>
      </c>
      <c r="GA27" s="25">
        <v>31133.949898341612</v>
      </c>
      <c r="GB27" s="25">
        <v>35825.933601545483</v>
      </c>
      <c r="GC27" s="25">
        <v>39895.152944131842</v>
      </c>
      <c r="GD27" s="25">
        <v>39109.473026302992</v>
      </c>
      <c r="GE27" s="25">
        <v>42116.027661094209</v>
      </c>
      <c r="GF27" s="25">
        <v>44192.896767459359</v>
      </c>
      <c r="GG27" s="25">
        <v>47412.044365237372</v>
      </c>
      <c r="GH27" s="25">
        <v>45841.730811163761</v>
      </c>
    </row>
    <row r="28" spans="2:190"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row>
    <row r="29" spans="2:190"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row>
    <row r="30" spans="2:190"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c r="FU30" s="25">
        <v>938163.22507628286</v>
      </c>
      <c r="FV30" s="25">
        <v>933340.18442592782</v>
      </c>
      <c r="FW30" s="25">
        <v>910073.03199328564</v>
      </c>
      <c r="FX30" s="25">
        <v>864940.42179209052</v>
      </c>
      <c r="FY30" s="25">
        <v>944870.40222369321</v>
      </c>
      <c r="FZ30" s="25">
        <v>991516.55545322469</v>
      </c>
      <c r="GA30" s="25">
        <v>933733.40954916761</v>
      </c>
      <c r="GB30" s="25">
        <v>946676.52103980526</v>
      </c>
      <c r="GC30" s="25">
        <v>938288.4121800001</v>
      </c>
      <c r="GD30" s="25">
        <v>947314.06864754972</v>
      </c>
      <c r="GE30" s="25">
        <v>852122.57696175587</v>
      </c>
      <c r="GF30" s="25">
        <v>855057.995312438</v>
      </c>
      <c r="GG30" s="25">
        <v>910357.88649907825</v>
      </c>
      <c r="GH30" s="25">
        <v>872294.4258662361</v>
      </c>
    </row>
    <row r="31" spans="2:190"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row>
    <row r="32" spans="2:190"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row>
    <row r="33" spans="2:190"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12613000.360427579</v>
      </c>
      <c r="FQ33" s="68">
        <f t="shared" si="0"/>
        <v>12774868.496802866</v>
      </c>
      <c r="FR33" s="68">
        <f t="shared" si="0"/>
        <v>13062015.378220722</v>
      </c>
      <c r="FS33" s="68">
        <f t="shared" si="0"/>
        <v>13151550.272972805</v>
      </c>
      <c r="FT33" s="68">
        <f t="shared" si="0"/>
        <v>13845257.653882287</v>
      </c>
      <c r="FU33" s="68">
        <f t="shared" ref="FU33:FW33" si="1">SUM(FU7:FU32)</f>
        <v>14117920.158496451</v>
      </c>
      <c r="FV33" s="68">
        <f t="shared" ref="FV33:FY33" si="2">SUM(FV7:FV32)</f>
        <v>13869232.603294119</v>
      </c>
      <c r="FW33" s="68">
        <f t="shared" si="1"/>
        <v>13939493.306946056</v>
      </c>
      <c r="FX33" s="68">
        <f t="shared" si="2"/>
        <v>14166078.884518772</v>
      </c>
      <c r="FY33" s="68">
        <f t="shared" si="2"/>
        <v>14478842.958118226</v>
      </c>
      <c r="FZ33" s="68">
        <f t="shared" ref="FZ33:GA33" si="3">SUM(FZ7:FZ32)</f>
        <v>15116420.617377682</v>
      </c>
      <c r="GA33" s="68">
        <f t="shared" si="3"/>
        <v>14437733.709825784</v>
      </c>
      <c r="GB33" s="68">
        <f t="shared" ref="GB33:GD33" si="4">SUM(GB7:GB32)</f>
        <v>14342796.758769296</v>
      </c>
      <c r="GC33" s="68">
        <f t="shared" si="4"/>
        <v>14381651.965222413</v>
      </c>
      <c r="GD33" s="68">
        <f t="shared" si="4"/>
        <v>14548540.74283568</v>
      </c>
      <c r="GE33" s="68">
        <f t="shared" ref="GE33:GF33" si="5">SUM(GE7:GE32)</f>
        <v>14086155.340442946</v>
      </c>
      <c r="GF33" s="68">
        <f t="shared" si="5"/>
        <v>13906801.083444431</v>
      </c>
      <c r="GG33" s="68">
        <f t="shared" ref="GG33:GH33" si="6">SUM(GG7:GG32)</f>
        <v>14322101.356504211</v>
      </c>
      <c r="GH33" s="68">
        <f t="shared" si="6"/>
        <v>14232002.833914302</v>
      </c>
    </row>
    <row r="34" spans="2:190" ht="2.1" customHeight="1"/>
    <row r="35" spans="2:190">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0"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0"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90" ht="27">
      <c r="B38" s="44" t="s">
        <v>100</v>
      </c>
    </row>
    <row r="39" spans="2:19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00000000-0004-0000-0B00-000000000000}"/>
    <hyperlink ref="B23" location="Notas_generales!B6:C8" display="Banco Sudamericano (4) (5) (6)" xr:uid="{00000000-0004-0000-0B00-000001000000}"/>
    <hyperlink ref="B26" location="Notas_generales!B9:C10" display="DnB NOR Bank ASA (7) (8)" xr:uid="{00000000-0004-0000-0B00-000002000000}"/>
    <hyperlink ref="B9" location="Notas_generales!B3:C3" display="Banco Consorcio (1)" xr:uid="{00000000-0004-0000-0B00-000003000000}"/>
    <hyperlink ref="B17" location="Notas_generales!B12:C12" display="Banco Itaú Corpbanca (10)" xr:uid="{00000000-0004-0000-0B00-000004000000}"/>
    <hyperlink ref="B24" location="Notas_generales!B14:C14" display="China Construction Bank, agencia en Chile (11)" xr:uid="{00000000-0004-0000-0B00-000005000000}"/>
    <hyperlink ref="B25" location="Notas_generales!B14:C14" display="Deutsche Bank (Chile) (12)" xr:uid="{00000000-0004-0000-0B00-000006000000}"/>
    <hyperlink ref="B18" location="Notas_generales!B15:C15" display="Banco Paris (13)" xr:uid="{00000000-0004-0000-0B00-000007000000}"/>
    <hyperlink ref="B19" location="Notas_generales!B16:C16" display="Banco Penta (14)" xr:uid="{00000000-0004-0000-0B00-000008000000}"/>
    <hyperlink ref="B29" location="Notas_generales!B17:C17" display="Rabobank Chile (15)" xr:uid="{00000000-0004-0000-0B00-000009000000}"/>
    <hyperlink ref="B8" location="Notas_generales!B11:C11" display="Banco BTG Pactual Chile (9)" xr:uid="{00000000-0004-0000-0B00-00000A000000}"/>
    <hyperlink ref="B12" location="Notas_generales!B20:C20" display="Banco de la Nación Argentina (18)" xr:uid="{00000000-0004-0000-0B00-00000B000000}"/>
    <hyperlink ref="B14" location="Notas_generales!B22:C22" display="Banco do Brasil S.A. (20)" xr:uid="{00000000-0004-0000-0B00-00000C000000}"/>
    <hyperlink ref="B31" location="Notas_generales!B21:C21" display="The Bank of Tokyo - Mitsubishi Ufj. Ltd. (19)" xr:uid="{00000000-0004-0000-0B00-00000D000000}"/>
    <hyperlink ref="B32" location="Notas_generales!B18:C18" display="Bank of China (16)" xr:uid="{00000000-0004-0000-0B00-00000E000000}"/>
    <hyperlink ref="A2" location="Índice_general!E8:F8" display="Índice general" xr:uid="{00000000-0004-0000-0B00-00000F000000}"/>
    <hyperlink ref="A3" location="Notas_generales!B2:C2" display="Notas generales" xr:uid="{00000000-0004-0000-0B00-000010000000}"/>
    <hyperlink ref="A4" r:id="rId1" xr:uid="{00000000-0004-0000-0B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GH39"/>
  <sheetViews>
    <sheetView zoomScale="95" zoomScaleNormal="95" workbookViewId="0">
      <pane xSplit="2" ySplit="6" topLeftCell="FP7" activePane="bottomRight" state="frozenSplit"/>
      <selection activeCell="FR40" sqref="FR40"/>
      <selection pane="topRight" activeCell="FR40" sqref="FR40"/>
      <selection pane="bottomLeft" activeCell="FR40" sqref="FR40"/>
      <selection pane="bottomRight" activeCell="FR40" sqref="FR40"/>
    </sheetView>
  </sheetViews>
  <sheetFormatPr baseColWidth="10" defaultColWidth="11.42578125" defaultRowHeight="9"/>
  <cols>
    <col min="1" max="1" width="12.5703125" style="14" customWidth="1"/>
    <col min="2" max="2" width="28.7109375" style="14" customWidth="1"/>
    <col min="3" max="166" width="9.7109375" style="14" customWidth="1"/>
    <col min="167" max="190" width="10.85546875" style="14" customWidth="1"/>
    <col min="191" max="16384" width="11.42578125" style="14"/>
  </cols>
  <sheetData>
    <row r="1" spans="1:190"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0" ht="17.100000000000001"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0" ht="21.95"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0"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0"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0"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row>
    <row r="7" spans="1:190"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c r="FU7" s="25">
        <v>1106.8844645904194</v>
      </c>
      <c r="FV7" s="25">
        <v>1143.4816428903425</v>
      </c>
      <c r="FW7" s="25">
        <v>1137.7548693498964</v>
      </c>
      <c r="FX7" s="25">
        <v>1128.5584854492174</v>
      </c>
      <c r="FY7" s="25">
        <v>1101.8922755382575</v>
      </c>
      <c r="FZ7" s="25">
        <v>1081.6875803678838</v>
      </c>
      <c r="GA7" s="25">
        <v>1116.0375326221358</v>
      </c>
      <c r="GB7" s="25">
        <v>1096.0093249097733</v>
      </c>
      <c r="GC7" s="25">
        <v>1138.4420999227182</v>
      </c>
      <c r="GD7" s="25">
        <v>1151.3910867167324</v>
      </c>
      <c r="GE7" s="25">
        <v>1139.9851831492399</v>
      </c>
      <c r="GF7" s="25">
        <v>1092.3798728023621</v>
      </c>
      <c r="GG7" s="25">
        <v>1096.1518571910033</v>
      </c>
      <c r="GH7" s="25">
        <v>1070.6887349898152</v>
      </c>
    </row>
    <row r="8" spans="1:190"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c r="FU8" s="25">
        <v>392.76712997191191</v>
      </c>
      <c r="FV8" s="25">
        <v>322.21839650043643</v>
      </c>
      <c r="FW8" s="25">
        <v>391.94362616563149</v>
      </c>
      <c r="FX8" s="25">
        <v>446.7556645661212</v>
      </c>
      <c r="FY8" s="25">
        <v>442.5493275356078</v>
      </c>
      <c r="FZ8" s="25">
        <v>480.41952908866676</v>
      </c>
      <c r="GA8" s="25">
        <v>478.98140303565037</v>
      </c>
      <c r="GB8" s="25">
        <v>482.30389490038976</v>
      </c>
      <c r="GC8" s="25">
        <v>455.19988513403939</v>
      </c>
      <c r="GD8" s="25">
        <v>386.68732130337696</v>
      </c>
      <c r="GE8" s="25">
        <v>393.06376364902849</v>
      </c>
      <c r="GF8" s="25">
        <v>334.65680868091886</v>
      </c>
      <c r="GG8" s="25">
        <v>306.03144790176844</v>
      </c>
      <c r="GH8" s="25">
        <v>384.6491954835991</v>
      </c>
    </row>
    <row r="9" spans="1:190"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c r="FU9" s="25">
        <v>635.85242244629251</v>
      </c>
      <c r="FV9" s="25">
        <v>661.15920634161273</v>
      </c>
      <c r="FW9" s="25">
        <v>549.55729767287778</v>
      </c>
      <c r="FX9" s="25">
        <v>506.92447272429143</v>
      </c>
      <c r="FY9" s="25">
        <v>500.59709349011808</v>
      </c>
      <c r="FZ9" s="25">
        <v>599.62027400030252</v>
      </c>
      <c r="GA9" s="25">
        <v>589.30900548514876</v>
      </c>
      <c r="GB9" s="25">
        <v>559.16695035729754</v>
      </c>
      <c r="GC9" s="25">
        <v>571.25266159732428</v>
      </c>
      <c r="GD9" s="25">
        <v>577.37599362532899</v>
      </c>
      <c r="GE9" s="25">
        <v>575.61931490658503</v>
      </c>
      <c r="GF9" s="25">
        <v>500.03912455897739</v>
      </c>
      <c r="GG9" s="25">
        <v>500.9014095127078</v>
      </c>
      <c r="GH9" s="25">
        <v>513.06804160052445</v>
      </c>
    </row>
    <row r="10" spans="1:190"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c r="FU10" s="25">
        <v>4130.9482995095568</v>
      </c>
      <c r="FV10" s="25">
        <v>4226.4181164605316</v>
      </c>
      <c r="FW10" s="25">
        <v>3903.9176679078678</v>
      </c>
      <c r="FX10" s="25">
        <v>4253.0828898022864</v>
      </c>
      <c r="FY10" s="25">
        <v>4209.2104829203936</v>
      </c>
      <c r="FZ10" s="25">
        <v>4463.2562725587832</v>
      </c>
      <c r="GA10" s="25">
        <v>4451.6150024211156</v>
      </c>
      <c r="GB10" s="25">
        <v>4475.1524343174051</v>
      </c>
      <c r="GC10" s="25">
        <v>4866.3470108409765</v>
      </c>
      <c r="GD10" s="25">
        <v>4623.0063668080484</v>
      </c>
      <c r="GE10" s="25">
        <v>4529.4902513931384</v>
      </c>
      <c r="GF10" s="25">
        <v>4122.5857107004031</v>
      </c>
      <c r="GG10" s="25">
        <v>4402.7269726746717</v>
      </c>
      <c r="GH10" s="25">
        <v>4392.4451118540883</v>
      </c>
    </row>
    <row r="11" spans="1:190"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c r="FU11" s="25">
        <v>4309.4068558227809</v>
      </c>
      <c r="FV11" s="25">
        <v>4235.789354655315</v>
      </c>
      <c r="FW11" s="25">
        <v>3962.875090295031</v>
      </c>
      <c r="FX11" s="25">
        <v>3963.4169961155599</v>
      </c>
      <c r="FY11" s="25">
        <v>3634.0618265507342</v>
      </c>
      <c r="FZ11" s="25">
        <v>3752.4696738769767</v>
      </c>
      <c r="GA11" s="25">
        <v>3789.7663013179163</v>
      </c>
      <c r="GB11" s="25">
        <v>4021.4102800238197</v>
      </c>
      <c r="GC11" s="25">
        <v>4101.2374198753359</v>
      </c>
      <c r="GD11" s="25">
        <v>4547.0483991542023</v>
      </c>
      <c r="GE11" s="25">
        <v>4689.4905625904912</v>
      </c>
      <c r="GF11" s="25">
        <v>5073.1208290165441</v>
      </c>
      <c r="GG11" s="25">
        <v>4846.0161957358905</v>
      </c>
      <c r="GH11" s="25">
        <v>4741.5852528283112</v>
      </c>
    </row>
    <row r="12" spans="1:190"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row>
    <row r="13" spans="1:190"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c r="FU13" s="49">
        <v>2133.0270220995808</v>
      </c>
      <c r="FV13" s="49">
        <v>2264.6149439106234</v>
      </c>
      <c r="FW13" s="49">
        <v>2102.1646500766046</v>
      </c>
      <c r="FX13" s="49">
        <v>2650.9371568554229</v>
      </c>
      <c r="FY13" s="49">
        <v>2557.9052080843544</v>
      </c>
      <c r="FZ13" s="49">
        <v>2503.3075734081044</v>
      </c>
      <c r="GA13" s="49">
        <v>2636.636842559572</v>
      </c>
      <c r="GB13" s="49">
        <v>3044.0321034502667</v>
      </c>
      <c r="GC13" s="49">
        <v>2905.7152502001718</v>
      </c>
      <c r="GD13" s="49">
        <v>3144.0868413991843</v>
      </c>
      <c r="GE13" s="49">
        <v>3601.4322883598275</v>
      </c>
      <c r="GF13" s="49">
        <v>3233.7431712587831</v>
      </c>
      <c r="GG13" s="49">
        <v>3361.8106622704868</v>
      </c>
      <c r="GH13" s="49">
        <v>3653.3473905984406</v>
      </c>
    </row>
    <row r="14" spans="1:190"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row>
    <row r="15" spans="1:190"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row>
    <row r="16" spans="1:190"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c r="FU16" s="25">
        <v>254.9463780386649</v>
      </c>
      <c r="FV16" s="25">
        <v>240.1166477559488</v>
      </c>
      <c r="FW16" s="25">
        <v>236.18609201138716</v>
      </c>
      <c r="FX16" s="25">
        <v>236.32976704678887</v>
      </c>
      <c r="FY16" s="25">
        <v>237.80466938611019</v>
      </c>
      <c r="FZ16" s="25">
        <v>243.90298049121009</v>
      </c>
      <c r="GA16" s="25">
        <v>243.40368750447325</v>
      </c>
      <c r="GB16" s="25">
        <v>254.5682316094028</v>
      </c>
      <c r="GC16" s="25">
        <v>283.08293397227987</v>
      </c>
      <c r="GD16" s="25">
        <v>281.15315311061494</v>
      </c>
      <c r="GE16" s="25">
        <v>298.07038361569266</v>
      </c>
      <c r="GF16" s="25">
        <v>277.13599270444013</v>
      </c>
      <c r="GG16" s="25">
        <v>290.38187228449942</v>
      </c>
      <c r="GH16" s="25">
        <v>278.79162301514833</v>
      </c>
    </row>
    <row r="17" spans="2:190"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c r="FU17" s="25">
        <v>3568.981649530403</v>
      </c>
      <c r="FV17" s="25">
        <v>3669.0409088843794</v>
      </c>
      <c r="FW17" s="25">
        <v>3595.293785207039</v>
      </c>
      <c r="FX17" s="25">
        <v>3546.8851008272413</v>
      </c>
      <c r="FY17" s="25">
        <v>3474.0571508247763</v>
      </c>
      <c r="FZ17" s="25">
        <v>3580.382024729206</v>
      </c>
      <c r="GA17" s="25">
        <v>3590.9363678739342</v>
      </c>
      <c r="GB17" s="25">
        <v>3700.0063594834223</v>
      </c>
      <c r="GC17" s="25">
        <v>3736.6913110487503</v>
      </c>
      <c r="GD17" s="25">
        <v>3879.4612489215456</v>
      </c>
      <c r="GE17" s="25">
        <v>3842.4074518483962</v>
      </c>
      <c r="GF17" s="25">
        <v>3311.0504230228726</v>
      </c>
      <c r="GG17" s="25">
        <v>3474.9167687149688</v>
      </c>
      <c r="GH17" s="25">
        <v>3346.7658353023808</v>
      </c>
    </row>
    <row r="18" spans="2:190"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row>
    <row r="19" spans="2:190"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row>
    <row r="20" spans="2:190"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row>
    <row r="21" spans="2:190"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c r="FU21" s="25">
        <v>4060.5652887549095</v>
      </c>
      <c r="FV21" s="25">
        <v>3999.9184855233475</v>
      </c>
      <c r="FW21" s="25">
        <v>4201.1848703933747</v>
      </c>
      <c r="FX21" s="25">
        <v>4335.9885589214118</v>
      </c>
      <c r="FY21" s="25">
        <v>4311.5082600651431</v>
      </c>
      <c r="FZ21" s="25">
        <v>4212.9719381054319</v>
      </c>
      <c r="GA21" s="25">
        <v>4259.9113937547045</v>
      </c>
      <c r="GB21" s="25">
        <v>4445.82002685506</v>
      </c>
      <c r="GC21" s="25">
        <v>4649.8971403904625</v>
      </c>
      <c r="GD21" s="25">
        <v>4553.0389122503466</v>
      </c>
      <c r="GE21" s="25">
        <v>4468.4287165696442</v>
      </c>
      <c r="GF21" s="25">
        <v>4350.9116448260829</v>
      </c>
      <c r="GG21" s="25">
        <v>4211.7605334424525</v>
      </c>
      <c r="GH21" s="25">
        <v>4144.6984795041089</v>
      </c>
    </row>
    <row r="22" spans="2:190"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c r="FU22" s="25">
        <v>1073.8487123894581</v>
      </c>
      <c r="FV22" s="25">
        <v>1032.6690196868872</v>
      </c>
      <c r="FW22" s="25">
        <v>973.34504024327123</v>
      </c>
      <c r="FX22" s="25">
        <v>918.49390886481672</v>
      </c>
      <c r="FY22" s="25">
        <v>900.36480077177873</v>
      </c>
      <c r="FZ22" s="25">
        <v>910.33602614978304</v>
      </c>
      <c r="GA22" s="25">
        <v>926.50725257228191</v>
      </c>
      <c r="GB22" s="25">
        <v>933.86399439271452</v>
      </c>
      <c r="GC22" s="25">
        <v>954.83628330841725</v>
      </c>
      <c r="GD22" s="25">
        <v>931.04661932361125</v>
      </c>
      <c r="GE22" s="25">
        <v>919.4837648854392</v>
      </c>
      <c r="GF22" s="25">
        <v>905.59890492599789</v>
      </c>
      <c r="GG22" s="25">
        <v>888.33323879131228</v>
      </c>
      <c r="GH22" s="25">
        <v>772.27321338882246</v>
      </c>
    </row>
    <row r="23" spans="2:190"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row>
    <row r="24" spans="2:190"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c r="FU24" s="25">
        <v>134.96788338087819</v>
      </c>
      <c r="FV24" s="25">
        <v>136.92935745315211</v>
      </c>
      <c r="FW24" s="25">
        <v>132.34507644202898</v>
      </c>
      <c r="FX24" s="25">
        <v>131.45757795537969</v>
      </c>
      <c r="FY24" s="25">
        <v>121.59565581097493</v>
      </c>
      <c r="FZ24" s="25">
        <v>126.81018810368698</v>
      </c>
      <c r="GA24" s="25">
        <v>130.5865264866666</v>
      </c>
      <c r="GB24" s="25">
        <v>129.16123990784851</v>
      </c>
      <c r="GC24" s="25">
        <v>127.91010710611666</v>
      </c>
      <c r="GD24" s="25">
        <v>121.19106308179788</v>
      </c>
      <c r="GE24" s="25">
        <v>124.56744106525362</v>
      </c>
      <c r="GF24" s="25">
        <v>103.71363806871979</v>
      </c>
      <c r="GG24" s="25">
        <v>109.71867300082141</v>
      </c>
      <c r="GH24" s="25">
        <v>114.28754295263515</v>
      </c>
    </row>
    <row r="25" spans="2:190"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row>
    <row r="26" spans="2:190"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row>
    <row r="27" spans="2:190"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c r="FU27" s="25">
        <v>81.638314986504568</v>
      </c>
      <c r="FV27" s="25">
        <v>80.219119040709202</v>
      </c>
      <c r="FW27" s="25">
        <v>108.63971594824017</v>
      </c>
      <c r="FX27" s="25">
        <v>118.92947901534946</v>
      </c>
      <c r="FY27" s="25">
        <v>133.00106213205257</v>
      </c>
      <c r="FZ27" s="25">
        <v>121.40462221498295</v>
      </c>
      <c r="GA27" s="25">
        <v>109.14016887100955</v>
      </c>
      <c r="GB27" s="25">
        <v>113.27337376690245</v>
      </c>
      <c r="GC27" s="25">
        <v>104.06111897456037</v>
      </c>
      <c r="GD27" s="25">
        <v>146.76368907199262</v>
      </c>
      <c r="GE27" s="25">
        <v>145.06762797472447</v>
      </c>
      <c r="GF27" s="25">
        <v>147.07796048985895</v>
      </c>
      <c r="GG27" s="25">
        <v>138.01902665370119</v>
      </c>
      <c r="GH27" s="25">
        <v>153.38251719697502</v>
      </c>
    </row>
    <row r="28" spans="2:190"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row>
    <row r="29" spans="2:190"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row>
    <row r="30" spans="2:190"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c r="FU30" s="25">
        <v>6031.8555141285015</v>
      </c>
      <c r="FV30" s="25">
        <v>6568.9731225187334</v>
      </c>
      <c r="FW30" s="25">
        <v>6318.3181937204972</v>
      </c>
      <c r="FX30" s="25">
        <v>6287.1118433529746</v>
      </c>
      <c r="FY30" s="25">
        <v>6180.3689352986648</v>
      </c>
      <c r="FZ30" s="25">
        <v>6178.9649744342705</v>
      </c>
      <c r="GA30" s="25">
        <v>6091.7824526734703</v>
      </c>
      <c r="GB30" s="25">
        <v>6139.5081289976415</v>
      </c>
      <c r="GC30" s="25">
        <v>6618.0403081969289</v>
      </c>
      <c r="GD30" s="25">
        <v>6767.7331789086966</v>
      </c>
      <c r="GE30" s="25">
        <v>6800.0330428191155</v>
      </c>
      <c r="GF30" s="25">
        <v>6434.7678856705033</v>
      </c>
      <c r="GG30" s="25">
        <v>6650.8089205667757</v>
      </c>
      <c r="GH30" s="25">
        <v>6390.4416973004609</v>
      </c>
    </row>
    <row r="31" spans="2:190"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row>
    <row r="32" spans="2:190"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row>
    <row r="33" spans="2:190"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c r="FU33" s="26">
        <v>27915.689935649865</v>
      </c>
      <c r="FV33" s="26">
        <v>28581.548321622024</v>
      </c>
      <c r="FW33" s="26">
        <v>27613.525975433753</v>
      </c>
      <c r="FX33" s="26">
        <v>28524.871901496863</v>
      </c>
      <c r="FY33" s="26">
        <v>27804.916748408967</v>
      </c>
      <c r="FZ33" s="26">
        <v>28255.533657529286</v>
      </c>
      <c r="GA33" s="26">
        <v>28414.613937178077</v>
      </c>
      <c r="GB33" s="26">
        <v>29394.276342971942</v>
      </c>
      <c r="GC33" s="26">
        <v>30512.713530568079</v>
      </c>
      <c r="GD33" s="26">
        <v>31109.983873675475</v>
      </c>
      <c r="GE33" s="26">
        <v>31527.13979282658</v>
      </c>
      <c r="GF33" s="26">
        <v>29886.781966726467</v>
      </c>
      <c r="GG33" s="26">
        <v>30277.57757874106</v>
      </c>
      <c r="GH33" s="26">
        <v>29956.424636015312</v>
      </c>
    </row>
    <row r="34" spans="2:190" ht="2.1" customHeight="1"/>
    <row r="35" spans="2:190">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0"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0"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90" ht="27">
      <c r="B38" s="44" t="s">
        <v>100</v>
      </c>
    </row>
    <row r="39" spans="2:19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C00-000000000000}"/>
    <hyperlink ref="B23" location="Notas_generales!B6:C8" display="Banco Sudamericano (4) (5) (6)" xr:uid="{00000000-0004-0000-0C00-000001000000}"/>
    <hyperlink ref="B26" location="Notas_generales!B9:C10" display="DnB NOR Bank ASA (7) (8)" xr:uid="{00000000-0004-0000-0C00-000002000000}"/>
    <hyperlink ref="B9" location="Notas_generales!B3:C3" display="Banco Consorcio (1)" xr:uid="{00000000-0004-0000-0C00-000003000000}"/>
    <hyperlink ref="B17" location="Notas_generales!B12:C12" display="Banco Itaú Corpbanca (10)" xr:uid="{00000000-0004-0000-0C00-000004000000}"/>
    <hyperlink ref="B24" location="Notas_generales!B14:C14" display="China Construction Bank, agencia en Chile (11)" xr:uid="{00000000-0004-0000-0C00-000005000000}"/>
    <hyperlink ref="B25" location="Notas_generales!B14:C14" display="Deutsche Bank (Chile) (12)" xr:uid="{00000000-0004-0000-0C00-000006000000}"/>
    <hyperlink ref="B18" location="Notas_generales!B15:C15" display="Banco Paris (13)" xr:uid="{00000000-0004-0000-0C00-000007000000}"/>
    <hyperlink ref="B19" location="Notas_generales!B16:C16" display="Banco Penta (14)" xr:uid="{00000000-0004-0000-0C00-000008000000}"/>
    <hyperlink ref="B29" location="Notas_generales!B17:C17" display="Rabobank Chile (15)" xr:uid="{00000000-0004-0000-0C00-000009000000}"/>
    <hyperlink ref="B8" location="Notas_generales!B11:C11" display="Banco BTG Pactual Chile (9)" xr:uid="{00000000-0004-0000-0C00-00000A000000}"/>
    <hyperlink ref="B12" location="Notas_generales!B20:C20" display="Banco de la Nación Argentina (18)" xr:uid="{00000000-0004-0000-0C00-00000B000000}"/>
    <hyperlink ref="B14" location="Notas_generales!B22:C22" display="Banco do Brasil S.A. (20)" xr:uid="{00000000-0004-0000-0C00-00000C000000}"/>
    <hyperlink ref="B31" location="Notas_generales!B21:C21" display="The Bank of Tokyo - Mitsubishi Ufj. Ltd. (19)" xr:uid="{00000000-0004-0000-0C00-00000D000000}"/>
    <hyperlink ref="B32" location="Notas_generales!B18:C18" display="Bank of China (16)" xr:uid="{00000000-0004-0000-0C00-00000E000000}"/>
    <hyperlink ref="A2" location="Índice_general!E8:F8" display="Índice general" xr:uid="{00000000-0004-0000-0C00-00000F000000}"/>
    <hyperlink ref="A3" location="Notas_generales!B2:C2" display="Notas generales" xr:uid="{00000000-0004-0000-0C00-000010000000}"/>
    <hyperlink ref="A4" r:id="rId1" xr:uid="{00000000-0004-0000-0C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H40"/>
  <sheetViews>
    <sheetView zoomScale="95" zoomScaleNormal="95" workbookViewId="0">
      <pane xSplit="2" ySplit="6" topLeftCell="FP7" activePane="bottomRight" state="frozenSplit"/>
      <selection activeCell="GG1" sqref="GF1:GH1048576"/>
      <selection pane="topRight" activeCell="GG1" sqref="GF1:GH1048576"/>
      <selection pane="bottomLeft" activeCell="GG1" sqref="GF1:GH1048576"/>
      <selection pane="bottomRight" activeCell="FR40" sqref="FR40"/>
    </sheetView>
  </sheetViews>
  <sheetFormatPr baseColWidth="10" defaultColWidth="11.42578125" defaultRowHeight="9"/>
  <cols>
    <col min="1" max="1" width="12.5703125" style="14" customWidth="1"/>
    <col min="2" max="2" width="28.7109375" style="14" customWidth="1"/>
    <col min="3" max="116" width="9.7109375" style="14" customWidth="1"/>
    <col min="117" max="123" width="9.5703125" style="14" customWidth="1"/>
    <col min="124" max="166" width="9.7109375" style="14" customWidth="1"/>
    <col min="167" max="190" width="10.85546875" style="14" customWidth="1"/>
    <col min="191" max="16384" width="11.42578125" style="14"/>
  </cols>
  <sheetData>
    <row r="1" spans="1:190"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0" ht="17.100000000000001"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0" ht="21.95"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90"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0"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0"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row>
    <row r="7" spans="1:190"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c r="FU7" s="25">
        <v>170.43354589102702</v>
      </c>
      <c r="FV7" s="25">
        <v>186.72136386051608</v>
      </c>
      <c r="FW7" s="25">
        <v>168.55543165735</v>
      </c>
      <c r="FX7" s="25">
        <v>128.55012367271576</v>
      </c>
      <c r="FY7" s="25">
        <v>131.39321042159699</v>
      </c>
      <c r="FZ7" s="25">
        <v>111.45802230224197</v>
      </c>
      <c r="GA7" s="25">
        <v>95.533811252884462</v>
      </c>
      <c r="GB7" s="25">
        <v>134.78132201891191</v>
      </c>
      <c r="GC7" s="25">
        <v>107.81909081107798</v>
      </c>
      <c r="GD7" s="25">
        <v>117.82022475767502</v>
      </c>
      <c r="GE7" s="25">
        <v>122.07019765654189</v>
      </c>
      <c r="GF7" s="25">
        <v>138.30672921078869</v>
      </c>
      <c r="GG7" s="25">
        <v>116.34352667320475</v>
      </c>
      <c r="GH7" s="25">
        <v>106.79189765868303</v>
      </c>
    </row>
    <row r="8" spans="1:190"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2.350663124258332</v>
      </c>
      <c r="FQ8" s="25">
        <v>2.4804301907542432</v>
      </c>
      <c r="FR8" s="25">
        <v>2.4518326570737297</v>
      </c>
      <c r="FS8" s="25">
        <v>2.4273654973262921</v>
      </c>
      <c r="FT8" s="25">
        <v>2.3557882291520982</v>
      </c>
      <c r="FU8" s="25">
        <v>2.3495480272452443</v>
      </c>
      <c r="FV8" s="25">
        <v>37.916321762511743</v>
      </c>
      <c r="FW8" s="25">
        <v>2.3850471991699038</v>
      </c>
      <c r="FX8" s="25">
        <v>2.3469446454001863</v>
      </c>
      <c r="FY8" s="25">
        <v>51.723769972882664</v>
      </c>
      <c r="FZ8" s="25">
        <v>52.275036175038821</v>
      </c>
      <c r="GA8" s="25">
        <v>51.750422522588821</v>
      </c>
      <c r="GB8" s="25">
        <v>45.667165613272743</v>
      </c>
      <c r="GC8" s="25">
        <v>2.4413659328416175</v>
      </c>
      <c r="GD8" s="25">
        <v>9.749848542031156</v>
      </c>
      <c r="GE8" s="25">
        <v>2.4752731542251571</v>
      </c>
      <c r="GF8" s="25">
        <v>2.6975844490468948</v>
      </c>
      <c r="GG8" s="25">
        <v>9.6062869597052654</v>
      </c>
      <c r="GH8" s="25">
        <v>2.0818142345834465</v>
      </c>
    </row>
    <row r="9" spans="1:190"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39.172864221672206</v>
      </c>
      <c r="FS9" s="25">
        <v>44.819266734441989</v>
      </c>
      <c r="FT9" s="25">
        <v>33.934509339434996</v>
      </c>
      <c r="FU9" s="25">
        <v>29.979274522481354</v>
      </c>
      <c r="FV9" s="25">
        <v>33.301554385507494</v>
      </c>
      <c r="FW9" s="25">
        <v>34.461963479296095</v>
      </c>
      <c r="FX9" s="25">
        <v>17.127302051784998</v>
      </c>
      <c r="FY9" s="25">
        <v>21.122460633572494</v>
      </c>
      <c r="FZ9" s="25">
        <v>23.409698976400541</v>
      </c>
      <c r="GA9" s="25">
        <v>26.927652033552153</v>
      </c>
      <c r="GB9" s="25">
        <v>28.231594010045033</v>
      </c>
      <c r="GC9" s="25">
        <v>25.269147585104641</v>
      </c>
      <c r="GD9" s="25">
        <v>24.852142254765383</v>
      </c>
      <c r="GE9" s="25">
        <v>14.803605574111218</v>
      </c>
      <c r="GF9" s="25">
        <v>27.466096542331179</v>
      </c>
      <c r="GG9" s="25">
        <v>26.597915982886661</v>
      </c>
      <c r="GH9" s="25">
        <v>25.560387509096579</v>
      </c>
    </row>
    <row r="10" spans="1:190"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c r="FU10" s="25">
        <v>1429.6529547887596</v>
      </c>
      <c r="FV10" s="25">
        <v>1315.625748786463</v>
      </c>
      <c r="FW10" s="25">
        <v>1490.0808001147132</v>
      </c>
      <c r="FX10" s="25">
        <v>1424.6752826108611</v>
      </c>
      <c r="FY10" s="25">
        <v>1268.3574473417837</v>
      </c>
      <c r="FZ10" s="25">
        <v>1230.7565849287005</v>
      </c>
      <c r="GA10" s="25">
        <v>1217.9630117496165</v>
      </c>
      <c r="GB10" s="25">
        <v>1201.8210949331267</v>
      </c>
      <c r="GC10" s="25">
        <v>1205.4989914884843</v>
      </c>
      <c r="GD10" s="25">
        <v>1189.6494433000425</v>
      </c>
      <c r="GE10" s="25">
        <v>1230.6945408125434</v>
      </c>
      <c r="GF10" s="25">
        <v>1173.0527496984819</v>
      </c>
      <c r="GG10" s="25">
        <v>1189.9757241909117</v>
      </c>
      <c r="GH10" s="25">
        <v>1151.0352295828691</v>
      </c>
    </row>
    <row r="11" spans="1:190"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c r="FU11" s="25">
        <v>1521.2845073385633</v>
      </c>
      <c r="FV11" s="25">
        <v>1536.2282543526755</v>
      </c>
      <c r="FW11" s="25">
        <v>1542.1208854941985</v>
      </c>
      <c r="FX11" s="25">
        <v>1435.762224623541</v>
      </c>
      <c r="FY11" s="25">
        <v>1537.7281519896203</v>
      </c>
      <c r="FZ11" s="25">
        <v>1545.9071304194892</v>
      </c>
      <c r="GA11" s="25">
        <v>1583.3721971606453</v>
      </c>
      <c r="GB11" s="25">
        <v>1570.2843256399151</v>
      </c>
      <c r="GC11" s="25">
        <v>1534.4124848210622</v>
      </c>
      <c r="GD11" s="25">
        <v>1604.2716669066006</v>
      </c>
      <c r="GE11" s="25">
        <v>1699.547956086278</v>
      </c>
      <c r="GF11" s="25">
        <v>1774.2814952284816</v>
      </c>
      <c r="GG11" s="25">
        <v>1634.5179705568053</v>
      </c>
      <c r="GH11" s="25">
        <v>1879.1095129646146</v>
      </c>
    </row>
    <row r="12" spans="1:190"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row>
    <row r="13" spans="1:190"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c r="FU13" s="49">
        <v>902.58212958437082</v>
      </c>
      <c r="FV13" s="49">
        <v>1022.8476003990971</v>
      </c>
      <c r="FW13" s="49">
        <v>853.6441661016197</v>
      </c>
      <c r="FX13" s="49">
        <v>916.16508056820408</v>
      </c>
      <c r="FY13" s="49">
        <v>916.47728379060459</v>
      </c>
      <c r="FZ13" s="49">
        <v>832.05018415116206</v>
      </c>
      <c r="GA13" s="49">
        <v>775.50616745399589</v>
      </c>
      <c r="GB13" s="49">
        <v>755.25080874578828</v>
      </c>
      <c r="GC13" s="49">
        <v>801.51940645108311</v>
      </c>
      <c r="GD13" s="49">
        <v>807.15908239251905</v>
      </c>
      <c r="GE13" s="49">
        <v>830.81698676275789</v>
      </c>
      <c r="GF13" s="49">
        <v>869.38583615266259</v>
      </c>
      <c r="GG13" s="49">
        <v>767.48603053370164</v>
      </c>
      <c r="GH13" s="49">
        <v>768.56676750003498</v>
      </c>
    </row>
    <row r="14" spans="1:190"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row>
    <row r="15" spans="1:190"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row>
    <row r="16" spans="1:190"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c r="FU16" s="25">
        <v>16.407562002534593</v>
      </c>
      <c r="FV16" s="25">
        <v>19.531884923532981</v>
      </c>
      <c r="FW16" s="25">
        <v>32.089232982120734</v>
      </c>
      <c r="FX16" s="25">
        <v>16.729443567095085</v>
      </c>
      <c r="FY16" s="25">
        <v>19.147656951131964</v>
      </c>
      <c r="FZ16" s="25">
        <v>17.380541667005058</v>
      </c>
      <c r="GA16" s="25">
        <v>16.923419289697751</v>
      </c>
      <c r="GB16" s="25">
        <v>16.070398042001887</v>
      </c>
      <c r="GC16" s="25">
        <v>18.065809117139004</v>
      </c>
      <c r="GD16" s="25">
        <v>17.60371297489478</v>
      </c>
      <c r="GE16" s="25">
        <v>16.450349039737869</v>
      </c>
      <c r="GF16" s="25">
        <v>18.698260392391386</v>
      </c>
      <c r="GG16" s="25">
        <v>25.585529062843499</v>
      </c>
      <c r="GH16" s="25">
        <v>18.956967683760986</v>
      </c>
    </row>
    <row r="17" spans="2:190"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c r="FU17" s="25">
        <v>735.97994419753195</v>
      </c>
      <c r="FV17" s="25">
        <v>699.52096645525944</v>
      </c>
      <c r="FW17" s="25">
        <v>623.65317575558868</v>
      </c>
      <c r="FX17" s="25">
        <v>622.40780024720505</v>
      </c>
      <c r="FY17" s="25">
        <v>624.25660218578457</v>
      </c>
      <c r="FZ17" s="25">
        <v>675.29658520507201</v>
      </c>
      <c r="GA17" s="25">
        <v>682.50801776619414</v>
      </c>
      <c r="GB17" s="25">
        <v>658.07633544232374</v>
      </c>
      <c r="GC17" s="25">
        <v>636.08949211919014</v>
      </c>
      <c r="GD17" s="25">
        <v>772.49558771349734</v>
      </c>
      <c r="GE17" s="25">
        <v>778.12457433664747</v>
      </c>
      <c r="GF17" s="25">
        <v>789.9442923798216</v>
      </c>
      <c r="GG17" s="25">
        <v>751.05318085826616</v>
      </c>
      <c r="GH17" s="25">
        <v>723.9818791113363</v>
      </c>
    </row>
    <row r="18" spans="2:190"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row>
    <row r="19" spans="2:190"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row>
    <row r="20" spans="2:190"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row>
    <row r="21" spans="2:190"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c r="FU21" s="25">
        <v>992.98022451167105</v>
      </c>
      <c r="FV21" s="25">
        <v>1007.8951951752376</v>
      </c>
      <c r="FW21" s="25">
        <v>895.96707393223016</v>
      </c>
      <c r="FX21" s="25">
        <v>858.57245643655529</v>
      </c>
      <c r="FY21" s="25">
        <v>892.18645026589968</v>
      </c>
      <c r="FZ21" s="25">
        <v>1081.9012457235615</v>
      </c>
      <c r="GA21" s="25">
        <v>814.05623984366218</v>
      </c>
      <c r="GB21" s="25">
        <v>738.50481131962079</v>
      </c>
      <c r="GC21" s="25">
        <v>1038.4674996204992</v>
      </c>
      <c r="GD21" s="25">
        <v>1035.5560348989563</v>
      </c>
      <c r="GE21" s="25">
        <v>1003.9100676672035</v>
      </c>
      <c r="GF21" s="25">
        <v>986.70636318155471</v>
      </c>
      <c r="GG21" s="25">
        <v>973.01861767999708</v>
      </c>
      <c r="GH21" s="25">
        <v>966.77137272425171</v>
      </c>
    </row>
    <row r="22" spans="2:190"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c r="FU22" s="25">
        <v>132.66138927321822</v>
      </c>
      <c r="FV22" s="25">
        <v>137.90371880149871</v>
      </c>
      <c r="FW22" s="25">
        <v>142.86325047546231</v>
      </c>
      <c r="FX22" s="25">
        <v>132.51521507160885</v>
      </c>
      <c r="FY22" s="25">
        <v>132.2840597427311</v>
      </c>
      <c r="FZ22" s="25">
        <v>135.79123650978818</v>
      </c>
      <c r="GA22" s="25">
        <v>140.68288429022562</v>
      </c>
      <c r="GB22" s="25">
        <v>139.16352835396549</v>
      </c>
      <c r="GC22" s="25">
        <v>143.34404216515955</v>
      </c>
      <c r="GD22" s="25">
        <v>152.95680425514283</v>
      </c>
      <c r="GE22" s="25">
        <v>146.004982341436</v>
      </c>
      <c r="GF22" s="25">
        <v>152.82311555990751</v>
      </c>
      <c r="GG22" s="25">
        <v>156.4367739632761</v>
      </c>
      <c r="GH22" s="25">
        <v>124.5261752475941</v>
      </c>
    </row>
    <row r="23" spans="2:190"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row>
    <row r="24" spans="2:190"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c r="FU24" s="25">
        <v>44.573983631037294</v>
      </c>
      <c r="FV24" s="25">
        <v>45.706826910476018</v>
      </c>
      <c r="FW24" s="25">
        <v>44.659337633540382</v>
      </c>
      <c r="FX24" s="25">
        <v>54.138380336454823</v>
      </c>
      <c r="FY24" s="25">
        <v>54.223595880534397</v>
      </c>
      <c r="FZ24" s="25">
        <v>48.110038537073464</v>
      </c>
      <c r="GA24" s="25">
        <v>48.047510517417976</v>
      </c>
      <c r="GB24" s="25">
        <v>48.317861419084757</v>
      </c>
      <c r="GC24" s="25">
        <v>48.430863763746004</v>
      </c>
      <c r="GD24" s="25">
        <v>48.503163119222563</v>
      </c>
      <c r="GE24" s="25">
        <v>45.994123879891525</v>
      </c>
      <c r="GF24" s="25">
        <v>45.533645941097319</v>
      </c>
      <c r="GG24" s="25">
        <v>41.297590154716829</v>
      </c>
      <c r="GH24" s="25">
        <v>40.347123176699206</v>
      </c>
    </row>
    <row r="25" spans="2:190"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row>
    <row r="26" spans="2:190"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row>
    <row r="27" spans="2:190"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c r="FU27" s="25">
        <v>7.7156573972482523</v>
      </c>
      <c r="FV27" s="25">
        <v>8.8064627382072604</v>
      </c>
      <c r="FW27" s="25">
        <v>5.498524844720496</v>
      </c>
      <c r="FX27" s="25">
        <v>11.614819867752368</v>
      </c>
      <c r="FY27" s="25">
        <v>12.012138919771376</v>
      </c>
      <c r="FZ27" s="25">
        <v>12.564272571158984</v>
      </c>
      <c r="GA27" s="25">
        <v>11.818207862653338</v>
      </c>
      <c r="GB27" s="25">
        <v>12.097627547344347</v>
      </c>
      <c r="GC27" s="25">
        <v>11.777360568423655</v>
      </c>
      <c r="GD27" s="25">
        <v>10.301350757471853</v>
      </c>
      <c r="GE27" s="25">
        <v>11.30061571249818</v>
      </c>
      <c r="GF27" s="25">
        <v>11.894692718817767</v>
      </c>
      <c r="GG27" s="25">
        <v>12.488230122831093</v>
      </c>
      <c r="GH27" s="25">
        <v>17.341569092079606</v>
      </c>
    </row>
    <row r="28" spans="2:190"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row>
    <row r="29" spans="2:190"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row>
    <row r="30" spans="2:190"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c r="FU30" s="25">
        <v>609.04325722687349</v>
      </c>
      <c r="FV30" s="25">
        <v>622.4625782998404</v>
      </c>
      <c r="FW30" s="25">
        <v>645.51446471606027</v>
      </c>
      <c r="FX30" s="25">
        <v>609.36590301354624</v>
      </c>
      <c r="FY30" s="25">
        <v>776.42078266678459</v>
      </c>
      <c r="FZ30" s="25">
        <v>795.83701934913529</v>
      </c>
      <c r="GA30" s="25">
        <v>782.91651943782779</v>
      </c>
      <c r="GB30" s="25">
        <v>753.39390101919389</v>
      </c>
      <c r="GC30" s="25">
        <v>779.29958400141868</v>
      </c>
      <c r="GD30" s="25">
        <v>779.17989018032506</v>
      </c>
      <c r="GE30" s="25">
        <v>829.33643758395419</v>
      </c>
      <c r="GF30" s="25">
        <v>830.49628505202827</v>
      </c>
      <c r="GG30" s="25">
        <v>748.78288152084156</v>
      </c>
      <c r="GH30" s="25">
        <v>790.49916055906431</v>
      </c>
    </row>
    <row r="31" spans="2:190"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row>
    <row r="32" spans="2:190"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row>
    <row r="33" spans="2:190"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6534.5380347897189</v>
      </c>
      <c r="FQ33" s="26">
        <f t="shared" si="0"/>
        <v>6550.9959490791334</v>
      </c>
      <c r="FR33" s="26">
        <f t="shared" si="0"/>
        <v>6538.0279604862098</v>
      </c>
      <c r="FS33" s="26">
        <f t="shared" si="0"/>
        <v>7021.2184711291811</v>
      </c>
      <c r="FT33" s="26">
        <f t="shared" si="0"/>
        <v>6740.9218171469865</v>
      </c>
      <c r="FU33" s="26">
        <f t="shared" ref="FU33:FW33" si="1">SUM(FU7:FU32)</f>
        <v>6595.6439783925625</v>
      </c>
      <c r="FV33" s="26">
        <f t="shared" ref="FV33:FX33" si="2">SUM(FV7:FV32)</f>
        <v>6674.4684768508232</v>
      </c>
      <c r="FW33" s="26">
        <f t="shared" si="1"/>
        <v>6481.4933543860698</v>
      </c>
      <c r="FX33" s="26">
        <f t="shared" si="2"/>
        <v>6229.9709767127242</v>
      </c>
      <c r="FY33" s="26">
        <f t="shared" ref="FY33:GA33" si="3">SUM(FY7:FY32)</f>
        <v>6437.3336107626974</v>
      </c>
      <c r="FZ33" s="26">
        <f t="shared" si="3"/>
        <v>6562.737596515828</v>
      </c>
      <c r="GA33" s="26">
        <f t="shared" si="3"/>
        <v>6248.0060611809622</v>
      </c>
      <c r="GB33" s="26">
        <f t="shared" ref="GB33:GD33" si="4">SUM(GB7:GB32)</f>
        <v>6101.6607741045937</v>
      </c>
      <c r="GC33" s="26">
        <f t="shared" si="4"/>
        <v>6352.4351384452293</v>
      </c>
      <c r="GD33" s="26">
        <f t="shared" si="4"/>
        <v>6570.0989520531439</v>
      </c>
      <c r="GE33" s="26">
        <f t="shared" ref="GE33:GF33" si="5">SUM(GE7:GE32)</f>
        <v>6731.5297106078269</v>
      </c>
      <c r="GF33" s="26">
        <f t="shared" si="5"/>
        <v>6821.2871465074113</v>
      </c>
      <c r="GG33" s="26">
        <f t="shared" ref="GG33:GH33" si="6">SUM(GG7:GG32)</f>
        <v>6453.1902582599869</v>
      </c>
      <c r="GH33" s="26">
        <f t="shared" si="6"/>
        <v>6615.5698570446675</v>
      </c>
    </row>
    <row r="34" spans="2:190" ht="2.1" customHeight="1"/>
    <row r="35" spans="2:190">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0"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0"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90" ht="27">
      <c r="B38" s="44" t="s">
        <v>100</v>
      </c>
    </row>
    <row r="40" spans="2:19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00000000-0004-0000-0D00-000000000000}"/>
    <hyperlink ref="B23" location="Notas_generales!B6:C8" display="Banco Sudamericano (4) (5) (6)" xr:uid="{00000000-0004-0000-0D00-000001000000}"/>
    <hyperlink ref="B26" location="Notas_generales!B9:C10" display="DnB NOR Bank ASA (7) (8)" xr:uid="{00000000-0004-0000-0D00-000002000000}"/>
    <hyperlink ref="B9" location="Notas_generales!B3:C3" display="Banco Consorcio (1)" xr:uid="{00000000-0004-0000-0D00-000003000000}"/>
    <hyperlink ref="B17" location="Notas_generales!B12:C12" display="Banco Itaú Corpbanca (10)" xr:uid="{00000000-0004-0000-0D00-000004000000}"/>
    <hyperlink ref="B24" location="Notas_generales!B14:C14" display="China Construction Bank, agencia en Chile (11)" xr:uid="{00000000-0004-0000-0D00-000005000000}"/>
    <hyperlink ref="B25" location="Notas_generales!B14:C14" display="Deutsche Bank (Chile) (12)" xr:uid="{00000000-0004-0000-0D00-000006000000}"/>
    <hyperlink ref="B18" location="Notas_generales!B15:C15" display="Banco Paris (13)" xr:uid="{00000000-0004-0000-0D00-000007000000}"/>
    <hyperlink ref="B19" location="Notas_generales!B16:C16" display="Banco Penta (14)" xr:uid="{00000000-0004-0000-0D00-000008000000}"/>
    <hyperlink ref="B29" location="Notas_generales!B17:C17" display="Rabobank Chile (15)" xr:uid="{00000000-0004-0000-0D00-000009000000}"/>
    <hyperlink ref="B8" location="Notas_generales!B11:C11" display="Banco BTG Pactual Chile (9)" xr:uid="{00000000-0004-0000-0D00-00000A000000}"/>
    <hyperlink ref="B12" location="Notas_generales!B20:C20" display="Banco de la Nación Argentina (18)" xr:uid="{00000000-0004-0000-0D00-00000B000000}"/>
    <hyperlink ref="B14" location="Notas_generales!B22:C22" display="Banco do Brasil S.A. (20)" xr:uid="{00000000-0004-0000-0D00-00000C000000}"/>
    <hyperlink ref="B31" location="Notas_generales!B21:C21" display="The Bank of Tokyo - Mitsubishi Ufj. Ltd. (19)" xr:uid="{00000000-0004-0000-0D00-00000D000000}"/>
    <hyperlink ref="B32" location="Notas_generales!B18:C18" display="Bank of China (16)" xr:uid="{00000000-0004-0000-0D00-00000E000000}"/>
    <hyperlink ref="A2" location="Índice_general!E8:F8" display="Índice general" xr:uid="{00000000-0004-0000-0D00-00000F000000}"/>
    <hyperlink ref="A3" location="Notas_generales!B2:C2" display="Notas generales" xr:uid="{00000000-0004-0000-0D00-000010000000}"/>
    <hyperlink ref="A4" r:id="rId1" xr:uid="{00000000-0004-0000-0D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2"/>
    <col min="2" max="2" width="13.7109375" style="3" customWidth="1"/>
    <col min="3" max="3" width="3.7109375" style="2" customWidth="1"/>
    <col min="4" max="4" width="5.7109375" style="2" customWidth="1"/>
    <col min="5" max="5" width="10.7109375" style="2" customWidth="1"/>
    <col min="6" max="6" width="50.7109375" style="2" customWidth="1"/>
    <col min="7" max="16384" width="11.42578125" style="2"/>
  </cols>
  <sheetData>
    <row r="2" spans="2:6" ht="15.95" customHeight="1">
      <c r="B2" s="1" t="s">
        <v>17</v>
      </c>
    </row>
    <row r="3" spans="2:6" ht="15.95" customHeight="1">
      <c r="B3" s="2" t="s">
        <v>40</v>
      </c>
    </row>
    <row r="4" spans="2:6" ht="15.95" customHeight="1">
      <c r="B4" s="27" t="s">
        <v>52</v>
      </c>
    </row>
    <row r="5" spans="2:6" ht="15.95" customHeight="1">
      <c r="B5" s="27" t="s">
        <v>124</v>
      </c>
    </row>
    <row r="6" spans="2:6" ht="15.95" customHeight="1">
      <c r="B6" s="27" t="s">
        <v>76</v>
      </c>
      <c r="C6" s="3" t="s">
        <v>23</v>
      </c>
      <c r="D6" s="3"/>
      <c r="E6" s="3"/>
    </row>
    <row r="7" spans="2:6" ht="15.95" customHeight="1">
      <c r="C7" s="3"/>
      <c r="D7" s="3" t="s">
        <v>63</v>
      </c>
    </row>
    <row r="8" spans="2:6" ht="15.95" customHeight="1">
      <c r="E8" s="2" t="s">
        <v>0</v>
      </c>
      <c r="F8" s="45" t="s">
        <v>8</v>
      </c>
    </row>
    <row r="9" spans="2:6" ht="15.95" customHeight="1">
      <c r="E9" s="2" t="s">
        <v>2</v>
      </c>
      <c r="F9" s="45" t="s">
        <v>1</v>
      </c>
    </row>
    <row r="10" spans="2:6" ht="15.95" customHeight="1">
      <c r="E10" s="2" t="s">
        <v>3</v>
      </c>
      <c r="F10" s="45" t="s">
        <v>5</v>
      </c>
    </row>
    <row r="11" spans="2:6" ht="15.95" customHeight="1">
      <c r="E11" s="2" t="s">
        <v>4</v>
      </c>
      <c r="F11" s="45" t="s">
        <v>6</v>
      </c>
    </row>
    <row r="12" spans="2:6" ht="15.95" customHeight="1">
      <c r="E12" s="2" t="s">
        <v>7</v>
      </c>
      <c r="F12" s="45" t="s">
        <v>78</v>
      </c>
    </row>
    <row r="13" spans="2:6" ht="15.95" customHeight="1">
      <c r="E13" s="2" t="s">
        <v>18</v>
      </c>
      <c r="F13" s="45" t="s">
        <v>104</v>
      </c>
    </row>
    <row r="14" spans="2:6" ht="15.95" customHeight="1">
      <c r="C14" s="3"/>
      <c r="D14" s="3" t="s">
        <v>38</v>
      </c>
      <c r="F14" s="45"/>
    </row>
    <row r="15" spans="2:6" ht="15.95" customHeight="1">
      <c r="E15" s="2" t="s">
        <v>19</v>
      </c>
      <c r="F15" s="45" t="s">
        <v>79</v>
      </c>
    </row>
    <row r="16" spans="2:6" ht="15.95" customHeight="1">
      <c r="E16" s="2" t="s">
        <v>21</v>
      </c>
      <c r="F16" s="45" t="s">
        <v>64</v>
      </c>
    </row>
    <row r="17" spans="2:6" ht="15.95" customHeight="1">
      <c r="C17" s="3"/>
      <c r="D17" s="3" t="s">
        <v>39</v>
      </c>
    </row>
    <row r="18" spans="2:6" ht="15.95" customHeight="1">
      <c r="E18" s="2" t="s">
        <v>22</v>
      </c>
      <c r="F18" s="45" t="s">
        <v>20</v>
      </c>
    </row>
    <row r="19" spans="2:6" ht="15.95" customHeight="1">
      <c r="E19" s="2" t="s">
        <v>105</v>
      </c>
      <c r="F19" s="45" t="s">
        <v>98</v>
      </c>
    </row>
    <row r="20" spans="2:6" ht="15.95" customHeight="1"/>
    <row r="21" spans="2:6" ht="15.95" customHeight="1">
      <c r="B21" s="50" t="s">
        <v>61</v>
      </c>
      <c r="C21" s="3" t="s">
        <v>59</v>
      </c>
      <c r="D21" s="3"/>
    </row>
    <row r="22" spans="2:6" ht="15.95" customHeight="1">
      <c r="C22" s="3"/>
      <c r="D22" s="3" t="s">
        <v>60</v>
      </c>
    </row>
    <row r="23" spans="2:6" ht="15.95" customHeight="1">
      <c r="E23" s="2" t="s">
        <v>9</v>
      </c>
      <c r="F23" s="2" t="s">
        <v>224</v>
      </c>
    </row>
    <row r="24" spans="2:6" ht="15.95" customHeight="1">
      <c r="E24" s="2" t="s">
        <v>10</v>
      </c>
      <c r="F24" s="2" t="s">
        <v>225</v>
      </c>
    </row>
    <row r="25" spans="2:6" ht="15.95" customHeight="1">
      <c r="E25" s="2" t="s">
        <v>11</v>
      </c>
      <c r="F25" s="2" t="s">
        <v>226</v>
      </c>
    </row>
    <row r="26" spans="2:6" ht="15.95" customHeight="1">
      <c r="E26" s="2" t="s">
        <v>12</v>
      </c>
      <c r="F26" s="2" t="s">
        <v>227</v>
      </c>
    </row>
    <row r="27" spans="2:6" ht="15.95" customHeight="1">
      <c r="E27" s="2" t="s">
        <v>13</v>
      </c>
      <c r="F27" s="2" t="s">
        <v>111</v>
      </c>
    </row>
    <row r="28" spans="2:6" ht="15.95" customHeight="1">
      <c r="E28" s="2" t="s">
        <v>14</v>
      </c>
      <c r="F28" s="2" t="s">
        <v>53</v>
      </c>
    </row>
    <row r="29" spans="2:6" ht="15.95" customHeight="1">
      <c r="C29" s="3"/>
      <c r="D29" s="3" t="s">
        <v>229</v>
      </c>
    </row>
    <row r="30" spans="2:6" ht="15.95" customHeight="1">
      <c r="E30" s="2" t="s">
        <v>15</v>
      </c>
      <c r="F30" s="2" t="s">
        <v>228</v>
      </c>
    </row>
    <row r="31" spans="2:6" ht="15.95" customHeight="1">
      <c r="E31" s="2" t="s">
        <v>16</v>
      </c>
      <c r="F31" s="2" t="s">
        <v>226</v>
      </c>
    </row>
    <row r="32" spans="2:6" ht="15.95" customHeight="1">
      <c r="E32" s="2" t="s">
        <v>66</v>
      </c>
      <c r="F32" s="2" t="s">
        <v>227</v>
      </c>
    </row>
    <row r="33" spans="2:6" ht="15.95" customHeight="1"/>
    <row r="34" spans="2:6" ht="15.95" customHeight="1">
      <c r="B34" s="50" t="s">
        <v>62</v>
      </c>
      <c r="C34" s="5" t="s">
        <v>24</v>
      </c>
      <c r="D34" s="5"/>
      <c r="E34" s="4"/>
    </row>
    <row r="35" spans="2:6" ht="15.95" customHeight="1">
      <c r="B35" s="5"/>
      <c r="C35" s="3"/>
      <c r="D35" s="3" t="s">
        <v>47</v>
      </c>
      <c r="E35" s="3"/>
    </row>
    <row r="36" spans="2:6" ht="15.95" customHeight="1">
      <c r="E36" s="2" t="s">
        <v>25</v>
      </c>
      <c r="F36" s="2" t="s">
        <v>41</v>
      </c>
    </row>
    <row r="37" spans="2:6" ht="15.95" customHeight="1">
      <c r="E37" s="2" t="s">
        <v>26</v>
      </c>
      <c r="F37" s="2" t="s">
        <v>42</v>
      </c>
    </row>
    <row r="38" spans="2:6" ht="15.95" customHeight="1">
      <c r="E38" s="2" t="s">
        <v>27</v>
      </c>
      <c r="F38" s="2" t="s">
        <v>43</v>
      </c>
    </row>
    <row r="39" spans="2:6" ht="15.95" customHeight="1">
      <c r="E39" s="2" t="s">
        <v>28</v>
      </c>
      <c r="F39" s="2" t="s">
        <v>44</v>
      </c>
    </row>
    <row r="40" spans="2:6" ht="15.95" customHeight="1">
      <c r="E40" s="2" t="s">
        <v>29</v>
      </c>
      <c r="F40" s="2" t="s">
        <v>54</v>
      </c>
    </row>
    <row r="41" spans="2:6" ht="15.95" customHeight="1">
      <c r="E41" s="2" t="s">
        <v>30</v>
      </c>
      <c r="F41" s="2" t="s">
        <v>55</v>
      </c>
    </row>
    <row r="42" spans="2:6" ht="15.95" customHeight="1">
      <c r="E42" s="2" t="s">
        <v>31</v>
      </c>
      <c r="F42" s="2" t="s">
        <v>56</v>
      </c>
    </row>
    <row r="43" spans="2:6" ht="15.95" customHeight="1">
      <c r="E43" s="2" t="s">
        <v>32</v>
      </c>
      <c r="F43" s="2" t="s">
        <v>45</v>
      </c>
    </row>
    <row r="44" spans="2:6" ht="15.95" customHeight="1">
      <c r="E44" s="2" t="s">
        <v>33</v>
      </c>
      <c r="F44" s="2" t="s">
        <v>46</v>
      </c>
    </row>
    <row r="45" spans="2:6" ht="15.95" customHeight="1">
      <c r="C45" s="3"/>
      <c r="D45" s="3" t="s">
        <v>48</v>
      </c>
    </row>
    <row r="46" spans="2:6" ht="15.95" customHeight="1">
      <c r="E46" s="2" t="s">
        <v>34</v>
      </c>
      <c r="F46" s="2" t="s">
        <v>49</v>
      </c>
    </row>
    <row r="47" spans="2:6" ht="15.95" customHeight="1">
      <c r="E47" s="2" t="s">
        <v>35</v>
      </c>
      <c r="F47" s="2" t="s">
        <v>50</v>
      </c>
    </row>
    <row r="48" spans="2:6" ht="15.95" customHeight="1">
      <c r="E48" s="2" t="s">
        <v>36</v>
      </c>
      <c r="F48" s="2" t="s">
        <v>101</v>
      </c>
    </row>
    <row r="49" spans="5:6" ht="15.95"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B000000}"/>
    <hyperlink ref="F13" location="'1_06'!Área_de_impresión" display="Colocaciones de empresas" xr:uid="{00000000-0004-0000-0100-00000C000000}"/>
    <hyperlink ref="B5" location="Glosario!B3:E3" display="Glosario" xr:uid="{00000000-0004-0000-0100-00000D000000}"/>
    <hyperlink ref="B4" location="Notas_generales!B2:C2" display="Notas generales"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28"/>
    <col min="2" max="2" width="3.7109375" style="28" customWidth="1"/>
    <col min="3" max="3" width="83.7109375" style="1" customWidth="1"/>
    <col min="4" max="5" width="4.28515625" style="28" customWidth="1"/>
    <col min="6" max="7" width="4.28515625" style="2" customWidth="1"/>
    <col min="8" max="36" width="4.28515625" style="28" customWidth="1"/>
    <col min="37" max="16384" width="11.42578125" style="28"/>
  </cols>
  <sheetData>
    <row r="1" spans="1:14">
      <c r="A1" s="42"/>
      <c r="B1" s="42"/>
    </row>
    <row r="2" spans="1:14" s="29" customFormat="1">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1.25">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ht="14.25">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A000000}"/>
    <hyperlink ref="C27" location="Índice_general!B6:F19" display="Índice Capítulo 1"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A2" location="Índice_general!B2:F49" display="Índice general" xr:uid="{00000000-0004-0000-0200-00000F000000}"/>
    <hyperlink ref="B23" location="Glosario!E3" display="MB2" xr:uid="{00000000-0004-0000-0200-000010000000}"/>
    <hyperlink ref="C23" location="Glosario!E3" display=": Partidas del balance individual." xr:uid="{00000000-0004-0000-0200-000011000000}"/>
    <hyperlink ref="B24" r:id="rId3" xr:uid="{00000000-0004-0000-0200-000012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55" customWidth="1"/>
    <col min="2" max="2" width="20.7109375" style="59" customWidth="1"/>
    <col min="3" max="3" width="46" style="59" customWidth="1"/>
    <col min="4" max="4" width="33.28515625" style="58" customWidth="1"/>
    <col min="5" max="5" width="35.28515625" style="58" customWidth="1"/>
    <col min="6" max="16384" width="11.42578125" style="55"/>
  </cols>
  <sheetData>
    <row r="2" spans="1:5" ht="20.100000000000001" customHeight="1">
      <c r="A2" s="61" t="s">
        <v>82</v>
      </c>
      <c r="B2" s="56" t="s">
        <v>123</v>
      </c>
    </row>
    <row r="3" spans="1:5" ht="24.95" customHeight="1">
      <c r="B3" s="57" t="s">
        <v>106</v>
      </c>
      <c r="C3" s="57" t="s">
        <v>107</v>
      </c>
      <c r="D3" s="79" t="s">
        <v>197</v>
      </c>
      <c r="E3" s="79" t="s">
        <v>198</v>
      </c>
    </row>
    <row r="4" spans="1:5" ht="84.95" customHeight="1">
      <c r="B4" s="60" t="s">
        <v>1</v>
      </c>
      <c r="C4" s="60" t="s">
        <v>108</v>
      </c>
      <c r="D4" s="60" t="s">
        <v>164</v>
      </c>
      <c r="E4" s="60" t="s">
        <v>199</v>
      </c>
    </row>
    <row r="5" spans="1:5" ht="75" customHeight="1">
      <c r="B5" s="78" t="s">
        <v>5</v>
      </c>
      <c r="C5" s="60" t="s">
        <v>167</v>
      </c>
      <c r="D5" s="60" t="s">
        <v>134</v>
      </c>
      <c r="E5" s="60" t="s">
        <v>200</v>
      </c>
    </row>
    <row r="6" spans="1:5" ht="65.099999999999994" customHeight="1">
      <c r="B6" s="78" t="s">
        <v>6</v>
      </c>
      <c r="C6" s="60" t="s">
        <v>168</v>
      </c>
      <c r="D6" s="60" t="s">
        <v>162</v>
      </c>
      <c r="E6" s="60" t="s">
        <v>201</v>
      </c>
    </row>
    <row r="7" spans="1:5" ht="65.099999999999994"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4.95" customHeight="1">
      <c r="B10" s="78" t="s">
        <v>136</v>
      </c>
      <c r="C10" s="60" t="s">
        <v>166</v>
      </c>
      <c r="D10" s="60" t="s">
        <v>171</v>
      </c>
      <c r="E10" s="60" t="s">
        <v>205</v>
      </c>
    </row>
    <row r="11" spans="1:5" ht="84.95"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099999999999994" customHeight="1">
      <c r="B14" s="78" t="s">
        <v>113</v>
      </c>
      <c r="C14" s="60" t="s">
        <v>114</v>
      </c>
      <c r="D14" s="60">
        <v>2401000</v>
      </c>
      <c r="E14" s="60" t="s">
        <v>209</v>
      </c>
    </row>
    <row r="15" spans="1:5" ht="65.099999999999994"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39.950000000000003" customHeight="1">
      <c r="B18" s="60" t="s">
        <v>54</v>
      </c>
      <c r="C18" s="60" t="s">
        <v>118</v>
      </c>
      <c r="D18" s="60" t="s">
        <v>186</v>
      </c>
      <c r="E18" s="60" t="s">
        <v>213</v>
      </c>
    </row>
    <row r="19" spans="2:5" ht="30" customHeight="1">
      <c r="B19" s="60" t="s">
        <v>119</v>
      </c>
      <c r="C19" s="60" t="s">
        <v>120</v>
      </c>
      <c r="D19" s="60" t="s">
        <v>187</v>
      </c>
      <c r="E19" s="60" t="s">
        <v>214</v>
      </c>
    </row>
    <row r="20" spans="2:5" ht="39.950000000000003" customHeight="1">
      <c r="B20" s="60" t="s">
        <v>56</v>
      </c>
      <c r="C20" s="60" t="s">
        <v>178</v>
      </c>
      <c r="D20" s="60" t="s">
        <v>188</v>
      </c>
      <c r="E20" s="60" t="s">
        <v>215</v>
      </c>
    </row>
    <row r="21" spans="2:5" ht="65.099999999999994" customHeight="1">
      <c r="B21" s="60" t="s">
        <v>45</v>
      </c>
      <c r="C21" s="60" t="s">
        <v>179</v>
      </c>
      <c r="D21" s="60" t="s">
        <v>189</v>
      </c>
      <c r="E21" s="60" t="s">
        <v>216</v>
      </c>
    </row>
    <row r="22" spans="2:5" ht="45" customHeight="1">
      <c r="B22" s="60" t="s">
        <v>46</v>
      </c>
      <c r="C22" s="60" t="s">
        <v>180</v>
      </c>
      <c r="D22" s="60" t="s">
        <v>190</v>
      </c>
      <c r="E22" s="60" t="s">
        <v>217</v>
      </c>
    </row>
    <row r="23" spans="2:5" ht="65.099999999999994" customHeight="1">
      <c r="B23" s="60" t="s">
        <v>50</v>
      </c>
      <c r="C23" s="60" t="s">
        <v>192</v>
      </c>
      <c r="D23" s="60" t="s">
        <v>191</v>
      </c>
      <c r="E23" s="60" t="s">
        <v>218</v>
      </c>
    </row>
    <row r="24" spans="2:5" ht="110.1" customHeight="1">
      <c r="B24" s="60" t="s">
        <v>101</v>
      </c>
      <c r="C24" s="60" t="s">
        <v>194</v>
      </c>
      <c r="D24" s="60" t="s">
        <v>193</v>
      </c>
      <c r="E24" s="60" t="s">
        <v>219</v>
      </c>
    </row>
    <row r="25" spans="2:5" ht="39.950000000000003"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H40"/>
  <sheetViews>
    <sheetView tabSelected="1" zoomScale="95" zoomScaleNormal="95" workbookViewId="0">
      <pane xSplit="2" ySplit="6" topLeftCell="FQ7" activePane="bottomRight" state="frozenSplit"/>
      <selection activeCell="FR40" sqref="FR40"/>
      <selection pane="topRight" activeCell="FR40" sqref="FR40"/>
      <selection pane="bottomLeft" activeCell="FR40" sqref="FR40"/>
      <selection pane="bottomRight" activeCell="FR40" sqref="FR40"/>
    </sheetView>
  </sheetViews>
  <sheetFormatPr baseColWidth="10" defaultColWidth="11.42578125" defaultRowHeight="12.75"/>
  <cols>
    <col min="1" max="1" width="12.5703125" style="2" bestFit="1" customWidth="1"/>
    <col min="2" max="2" width="30.7109375" style="2" customWidth="1"/>
    <col min="3" max="166" width="9.7109375" style="2" customWidth="1"/>
    <col min="167" max="190" width="10.85546875" style="2" customWidth="1"/>
    <col min="191" max="16384" width="11.42578125" style="2"/>
  </cols>
  <sheetData>
    <row r="1" spans="1:190">
      <c r="A1" s="23"/>
      <c r="B1" s="4"/>
    </row>
    <row r="2" spans="1:190" ht="17.100000000000001"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90" ht="21.95"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90"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90" ht="17.100000000000001"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90"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row>
    <row r="7" spans="1:190"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c r="FU7" s="15">
        <f>IFERROR('1_02'!FU7+'1_03'!FU7+'1_04'!FU7+'1_05'!FU7,"ND")</f>
        <v>8239594.4748780001</v>
      </c>
      <c r="FV7" s="15">
        <f>IFERROR('1_02'!FV7+'1_03'!FV7+'1_04'!FV7+'1_05'!FV7,"ND")</f>
        <v>8290032.2525709998</v>
      </c>
      <c r="FW7" s="15">
        <f>IFERROR('1_02'!FW7+'1_03'!FW7+'1_04'!FW7+'1_05'!FW7,"ND")</f>
        <v>8439579.3739519995</v>
      </c>
      <c r="FX7" s="15">
        <f>IFERROR('1_02'!FX7+'1_03'!FX7+'1_04'!FX7+'1_05'!FX7,"ND")</f>
        <v>8470757.4396950006</v>
      </c>
      <c r="FY7" s="15">
        <f>IFERROR('1_02'!FY7+'1_03'!FY7+'1_04'!FY7+'1_05'!FY7,"ND")</f>
        <v>8488040.7236010004</v>
      </c>
      <c r="FZ7" s="15">
        <f>IFERROR('1_02'!FZ7+'1_03'!FZ7+'1_04'!FZ7+'1_05'!FZ7,"ND")</f>
        <v>8384156.7237680005</v>
      </c>
      <c r="GA7" s="15">
        <f>IFERROR('1_02'!GA7+'1_03'!GA7+'1_04'!GA7+'1_05'!GA7,"ND")</f>
        <v>8315662.9746359996</v>
      </c>
      <c r="GB7" s="15">
        <f>IFERROR('1_02'!GB7+'1_03'!GB7+'1_04'!GB7+'1_05'!GB7,"ND")</f>
        <v>8406292.7311110012</v>
      </c>
      <c r="GC7" s="15">
        <f>IFERROR('1_02'!GC7+'1_03'!GC7+'1_04'!GC7+'1_05'!GC7,"ND")</f>
        <v>8413588.898058001</v>
      </c>
      <c r="GD7" s="15">
        <f>IFERROR('1_02'!GD7+'1_03'!GD7+'1_04'!GD7+'1_05'!GD7,"ND")</f>
        <v>8507557.9632670004</v>
      </c>
      <c r="GE7" s="15">
        <f>IFERROR('1_02'!GE7+'1_03'!GE7+'1_04'!GE7+'1_05'!GE7,"ND")</f>
        <v>8448842.6586240008</v>
      </c>
      <c r="GF7" s="15">
        <f>IFERROR('1_02'!GF7+'1_03'!GF7+'1_04'!GF7+'1_05'!GF7,"ND")</f>
        <v>8425652.1161700003</v>
      </c>
      <c r="GG7" s="15">
        <f>IFERROR('1_02'!GG7+'1_03'!GG7+'1_04'!GG7+'1_05'!GG7,"ND")</f>
        <v>8452203.1245189998</v>
      </c>
      <c r="GH7" s="15">
        <f>IFERROR('1_02'!GH7+'1_03'!GH7+'1_04'!GH7+'1_05'!GH7,"ND")</f>
        <v>8497475.9619500004</v>
      </c>
    </row>
    <row r="8" spans="1:190"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c r="FU8" s="15">
        <f>IFERROR('1_02'!FU8+'1_03'!FU8+'1_04'!FU8+'1_05'!FU8,"ND")</f>
        <v>1976761.679217</v>
      </c>
      <c r="FV8" s="15">
        <f>IFERROR('1_02'!FV8+'1_03'!FV8+'1_04'!FV8+'1_05'!FV8,"ND")</f>
        <v>1985443.457893</v>
      </c>
      <c r="FW8" s="15">
        <f>IFERROR('1_02'!FW8+'1_03'!FW8+'1_04'!FW8+'1_05'!FW8,"ND")</f>
        <v>2090291.180129</v>
      </c>
      <c r="FX8" s="15">
        <f>IFERROR('1_02'!FX8+'1_03'!FX8+'1_04'!FX8+'1_05'!FX8,"ND")</f>
        <v>2146708.5275699999</v>
      </c>
      <c r="FY8" s="15">
        <f>IFERROR('1_02'!FY8+'1_03'!FY8+'1_04'!FY8+'1_05'!FY8,"ND")</f>
        <v>2207065.7987299999</v>
      </c>
      <c r="FZ8" s="15">
        <f>IFERROR('1_02'!FZ8+'1_03'!FZ8+'1_04'!FZ8+'1_05'!FZ8,"ND")</f>
        <v>2250786.6985619999</v>
      </c>
      <c r="GA8" s="15">
        <f>IFERROR('1_02'!GA8+'1_03'!GA8+'1_04'!GA8+'1_05'!GA8,"ND")</f>
        <v>2193492.5405839998</v>
      </c>
      <c r="GB8" s="15">
        <f>IFERROR('1_02'!GB8+'1_03'!GB8+'1_04'!GB8+'1_05'!GB8,"ND")</f>
        <v>2174844.7918079998</v>
      </c>
      <c r="GC8" s="15">
        <f>IFERROR('1_02'!GC8+'1_03'!GC8+'1_04'!GC8+'1_05'!GC8,"ND")</f>
        <v>2093066.1374900001</v>
      </c>
      <c r="GD8" s="15">
        <f>IFERROR('1_02'!GD8+'1_03'!GD8+'1_04'!GD8+'1_05'!GD8,"ND")</f>
        <v>2053762.7970400001</v>
      </c>
      <c r="GE8" s="15">
        <f>IFERROR('1_02'!GE8+'1_03'!GE8+'1_04'!GE8+'1_05'!GE8,"ND")</f>
        <v>2036902.4393470001</v>
      </c>
      <c r="GF8" s="15">
        <f>IFERROR('1_02'!GF8+'1_03'!GF8+'1_04'!GF8+'1_05'!GF8,"ND")</f>
        <v>1888070.009325</v>
      </c>
      <c r="GG8" s="15">
        <f>IFERROR('1_02'!GG8+'1_03'!GG8+'1_04'!GG8+'1_05'!GG8,"ND")</f>
        <v>1942422.8092360001</v>
      </c>
      <c r="GH8" s="15">
        <f>IFERROR('1_02'!GH8+'1_03'!GH8+'1_04'!GH8+'1_05'!GH8,"ND")</f>
        <v>1986146.1958280001</v>
      </c>
    </row>
    <row r="9" spans="1:190"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c r="FU9" s="15">
        <f>IFERROR('1_02'!FU9+'1_03'!FU9+'1_04'!FU9+'1_05'!FU9,"ND")</f>
        <v>4825494.1863770001</v>
      </c>
      <c r="FV9" s="15">
        <f>IFERROR('1_02'!FV9+'1_03'!FV9+'1_04'!FV9+'1_05'!FV9,"ND")</f>
        <v>4851524.4043570003</v>
      </c>
      <c r="FW9" s="15">
        <f>IFERROR('1_02'!FW9+'1_03'!FW9+'1_04'!FW9+'1_05'!FW9,"ND")</f>
        <v>4784521.6238850001</v>
      </c>
      <c r="FX9" s="15">
        <f>IFERROR('1_02'!FX9+'1_03'!FX9+'1_04'!FX9+'1_05'!FX9,"ND")</f>
        <v>4772231.5960550001</v>
      </c>
      <c r="FY9" s="15">
        <f>IFERROR('1_02'!FY9+'1_03'!FY9+'1_04'!FY9+'1_05'!FY9,"ND")</f>
        <v>4809422.8171049999</v>
      </c>
      <c r="FZ9" s="15">
        <f>IFERROR('1_02'!FZ9+'1_03'!FZ9+'1_04'!FZ9+'1_05'!FZ9,"ND")</f>
        <v>4837768.4249179997</v>
      </c>
      <c r="GA9" s="15">
        <f>IFERROR('1_02'!GA9+'1_03'!GA9+'1_04'!GA9+'1_05'!GA9,"ND")</f>
        <v>4805631.8508430002</v>
      </c>
      <c r="GB9" s="15">
        <f>IFERROR('1_02'!GB9+'1_03'!GB9+'1_04'!GB9+'1_05'!GB9,"ND")</f>
        <v>4810059.8106920002</v>
      </c>
      <c r="GC9" s="15">
        <f>IFERROR('1_02'!GC9+'1_03'!GC9+'1_04'!GC9+'1_05'!GC9,"ND")</f>
        <v>4810761.0674060006</v>
      </c>
      <c r="GD9" s="15">
        <f>IFERROR('1_02'!GD9+'1_03'!GD9+'1_04'!GD9+'1_05'!GD9,"ND")</f>
        <v>4855991.9794839993</v>
      </c>
      <c r="GE9" s="15">
        <f>IFERROR('1_02'!GE9+'1_03'!GE9+'1_04'!GE9+'1_05'!GE9,"ND")</f>
        <v>4827807.5919729993</v>
      </c>
      <c r="GF9" s="15">
        <f>IFERROR('1_02'!GF9+'1_03'!GF9+'1_04'!GF9+'1_05'!GF9,"ND")</f>
        <v>4765451.3990489999</v>
      </c>
      <c r="GG9" s="15">
        <f>IFERROR('1_02'!GG9+'1_03'!GG9+'1_04'!GG9+'1_05'!GG9,"ND")</f>
        <v>4766195.0411029998</v>
      </c>
      <c r="GH9" s="15">
        <f>IFERROR('1_02'!GH9+'1_03'!GH9+'1_04'!GH9+'1_05'!GH9,"ND")</f>
        <v>4764243.8454010002</v>
      </c>
    </row>
    <row r="10" spans="1:190"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c r="FU10" s="15">
        <f>IFERROR('1_02'!FU10+'1_03'!FU10+'1_04'!FU10+'1_05'!FU10,"ND")</f>
        <v>38924137.284946002</v>
      </c>
      <c r="FV10" s="15">
        <f>IFERROR('1_02'!FV10+'1_03'!FV10+'1_04'!FV10+'1_05'!FV10,"ND")</f>
        <v>38896747.178763002</v>
      </c>
      <c r="FW10" s="15">
        <f>IFERROR('1_02'!FW10+'1_03'!FW10+'1_04'!FW10+'1_05'!FW10,"ND")</f>
        <v>39407344.583676003</v>
      </c>
      <c r="FX10" s="15">
        <f>IFERROR('1_02'!FX10+'1_03'!FX10+'1_04'!FX10+'1_05'!FX10,"ND")</f>
        <v>39896667.263475999</v>
      </c>
      <c r="FY10" s="15">
        <f>IFERROR('1_02'!FY10+'1_03'!FY10+'1_04'!FY10+'1_05'!FY10,"ND")</f>
        <v>39461142.477137998</v>
      </c>
      <c r="FZ10" s="15">
        <f>IFERROR('1_02'!FZ10+'1_03'!FZ10+'1_04'!FZ10+'1_05'!FZ10,"ND")</f>
        <v>39831454.774256006</v>
      </c>
      <c r="GA10" s="15">
        <f>IFERROR('1_02'!GA10+'1_03'!GA10+'1_04'!GA10+'1_05'!GA10,"ND")</f>
        <v>39434975.706575006</v>
      </c>
      <c r="GB10" s="15">
        <f>IFERROR('1_02'!GB10+'1_03'!GB10+'1_04'!GB10+'1_05'!GB10,"ND")</f>
        <v>39626817.837628998</v>
      </c>
      <c r="GC10" s="15">
        <f>IFERROR('1_02'!GC10+'1_03'!GC10+'1_04'!GC10+'1_05'!GC10,"ND")</f>
        <v>39727131.543193996</v>
      </c>
      <c r="GD10" s="15">
        <f>IFERROR('1_02'!GD10+'1_03'!GD10+'1_04'!GD10+'1_05'!GD10,"ND")</f>
        <v>39748395.808600999</v>
      </c>
      <c r="GE10" s="15">
        <f>IFERROR('1_02'!GE10+'1_03'!GE10+'1_04'!GE10+'1_05'!GE10,"ND")</f>
        <v>39595271.607815005</v>
      </c>
      <c r="GF10" s="15">
        <f>IFERROR('1_02'!GF10+'1_03'!GF10+'1_04'!GF10+'1_05'!GF10,"ND")</f>
        <v>39144892.530037001</v>
      </c>
      <c r="GG10" s="15">
        <f>IFERROR('1_02'!GG10+'1_03'!GG10+'1_04'!GG10+'1_05'!GG10,"ND")</f>
        <v>39412844.509705998</v>
      </c>
      <c r="GH10" s="15">
        <f>IFERROR('1_02'!GH10+'1_03'!GH10+'1_04'!GH10+'1_05'!GH10,"ND")</f>
        <v>39703195.061558001</v>
      </c>
    </row>
    <row r="11" spans="1:190"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c r="FU11" s="15">
        <f>IFERROR('1_02'!FU11+'1_03'!FU11+'1_04'!FU11+'1_05'!FU11,"ND")</f>
        <v>32890102.065802</v>
      </c>
      <c r="FV11" s="15">
        <f>IFERROR('1_02'!FV11+'1_03'!FV11+'1_04'!FV11+'1_05'!FV11,"ND")</f>
        <v>33152081.727678999</v>
      </c>
      <c r="FW11" s="15">
        <f>IFERROR('1_02'!FW11+'1_03'!FW11+'1_04'!FW11+'1_05'!FW11,"ND")</f>
        <v>33596786.076284997</v>
      </c>
      <c r="FX11" s="15">
        <f>IFERROR('1_02'!FX11+'1_03'!FX11+'1_04'!FX11+'1_05'!FX11,"ND")</f>
        <v>33434053.893702999</v>
      </c>
      <c r="FY11" s="15">
        <f>IFERROR('1_02'!FY11+'1_03'!FY11+'1_04'!FY11+'1_05'!FY11,"ND")</f>
        <v>32885737.443972997</v>
      </c>
      <c r="FZ11" s="15">
        <f>IFERROR('1_02'!FZ11+'1_03'!FZ11+'1_04'!FZ11+'1_05'!FZ11,"ND")</f>
        <v>32746127.695825998</v>
      </c>
      <c r="GA11" s="15">
        <f>IFERROR('1_02'!GA11+'1_03'!GA11+'1_04'!GA11+'1_05'!GA11,"ND")</f>
        <v>32346055.242346998</v>
      </c>
      <c r="GB11" s="15">
        <f>IFERROR('1_02'!GB11+'1_03'!GB11+'1_04'!GB11+'1_05'!GB11,"ND")</f>
        <v>33026069.958689999</v>
      </c>
      <c r="GC11" s="15">
        <f>IFERROR('1_02'!GC11+'1_03'!GC11+'1_04'!GC11+'1_05'!GC11,"ND")</f>
        <v>32609630.135822996</v>
      </c>
      <c r="GD11" s="15">
        <f>IFERROR('1_02'!GD11+'1_03'!GD11+'1_04'!GD11+'1_05'!GD11,"ND")</f>
        <v>33136000.746114999</v>
      </c>
      <c r="GE11" s="15">
        <f>IFERROR('1_02'!GE11+'1_03'!GE11+'1_04'!GE11+'1_05'!GE11,"ND")</f>
        <v>33283035.001783997</v>
      </c>
      <c r="GF11" s="15">
        <f>IFERROR('1_02'!GF11+'1_03'!GF11+'1_04'!GF11+'1_05'!GF11,"ND")</f>
        <v>33821084.926225998</v>
      </c>
      <c r="GG11" s="15">
        <f>IFERROR('1_02'!GG11+'1_03'!GG11+'1_04'!GG11+'1_05'!GG11,"ND")</f>
        <v>33786680.240103997</v>
      </c>
      <c r="GH11" s="15">
        <f>IFERROR('1_02'!GH11+'1_03'!GH11+'1_04'!GH11+'1_05'!GH11,"ND")</f>
        <v>33927341.025846995</v>
      </c>
    </row>
    <row r="12" spans="1:190"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c r="FU12" s="15" t="str">
        <f>IFERROR('1_02'!FU12+'1_03'!FU12+'1_04'!FU12+'1_05'!FU12,"ND")</f>
        <v>ND</v>
      </c>
      <c r="FV12" s="15" t="str">
        <f>IFERROR('1_02'!FV12+'1_03'!FV12+'1_04'!FV12+'1_05'!FV12,"ND")</f>
        <v>ND</v>
      </c>
      <c r="FW12" s="15" t="str">
        <f>IFERROR('1_02'!FW12+'1_03'!FW12+'1_04'!FW12+'1_05'!FW12,"ND")</f>
        <v>ND</v>
      </c>
      <c r="FX12" s="15" t="str">
        <f>IFERROR('1_02'!FX12+'1_03'!FX12+'1_04'!FX12+'1_05'!FX12,"ND")</f>
        <v>ND</v>
      </c>
      <c r="FY12" s="15" t="str">
        <f>IFERROR('1_02'!FY12+'1_03'!FY12+'1_04'!FY12+'1_05'!FY12,"ND")</f>
        <v>ND</v>
      </c>
      <c r="FZ12" s="15" t="str">
        <f>IFERROR('1_02'!FZ12+'1_03'!FZ12+'1_04'!FZ12+'1_05'!FZ12,"ND")</f>
        <v>ND</v>
      </c>
      <c r="GA12" s="15" t="str">
        <f>IFERROR('1_02'!GA12+'1_03'!GA12+'1_04'!GA12+'1_05'!GA12,"ND")</f>
        <v>ND</v>
      </c>
      <c r="GB12" s="15" t="str">
        <f>IFERROR('1_02'!GB12+'1_03'!GB12+'1_04'!GB12+'1_05'!GB12,"ND")</f>
        <v>ND</v>
      </c>
      <c r="GC12" s="15" t="str">
        <f>IFERROR('1_02'!GC12+'1_03'!GC12+'1_04'!GC12+'1_05'!GC12,"ND")</f>
        <v>ND</v>
      </c>
      <c r="GD12" s="15" t="str">
        <f>IFERROR('1_02'!GD12+'1_03'!GD12+'1_04'!GD12+'1_05'!GD12,"ND")</f>
        <v>ND</v>
      </c>
      <c r="GE12" s="15" t="str">
        <f>IFERROR('1_02'!GE12+'1_03'!GE12+'1_04'!GE12+'1_05'!GE12,"ND")</f>
        <v>ND</v>
      </c>
      <c r="GF12" s="15" t="str">
        <f>IFERROR('1_02'!GF12+'1_03'!GF12+'1_04'!GF12+'1_05'!GF12,"ND")</f>
        <v>ND</v>
      </c>
      <c r="GG12" s="15" t="str">
        <f>IFERROR('1_02'!GG12+'1_03'!GG12+'1_04'!GG12+'1_05'!GG12,"ND")</f>
        <v>ND</v>
      </c>
      <c r="GH12" s="15" t="str">
        <f>IFERROR('1_02'!GH12+'1_03'!GH12+'1_04'!GH12+'1_05'!GH12,"ND")</f>
        <v>ND</v>
      </c>
    </row>
    <row r="13" spans="1:190"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c r="FU13" s="48">
        <f>IFERROR('1_02'!FU13+'1_03'!FU13+'1_04'!FU13+'1_05'!FU13,"ND")</f>
        <v>31339095.328445997</v>
      </c>
      <c r="FV13" s="48">
        <f>IFERROR('1_02'!FV13+'1_03'!FV13+'1_04'!FV13+'1_05'!FV13,"ND")</f>
        <v>31854786.105560996</v>
      </c>
      <c r="FW13" s="48">
        <f>IFERROR('1_02'!FW13+'1_03'!FW13+'1_04'!FW13+'1_05'!FW13,"ND")</f>
        <v>32130124.233546</v>
      </c>
      <c r="FX13" s="48">
        <f>IFERROR('1_02'!FX13+'1_03'!FX13+'1_04'!FX13+'1_05'!FX13,"ND")</f>
        <v>32373991.255073998</v>
      </c>
      <c r="FY13" s="48">
        <f>IFERROR('1_02'!FY13+'1_03'!FY13+'1_04'!FY13+'1_05'!FY13,"ND")</f>
        <v>32594214.883811995</v>
      </c>
      <c r="FZ13" s="48">
        <f>IFERROR('1_02'!FZ13+'1_03'!FZ13+'1_04'!FZ13+'1_05'!FZ13,"ND")</f>
        <v>32867401.057766002</v>
      </c>
      <c r="GA13" s="48">
        <f>IFERROR('1_02'!GA13+'1_03'!GA13+'1_04'!GA13+'1_05'!GA13,"ND")</f>
        <v>33056190.857342001</v>
      </c>
      <c r="GB13" s="48">
        <f>IFERROR('1_02'!GB13+'1_03'!GB13+'1_04'!GB13+'1_05'!GB13,"ND")</f>
        <v>33546838.948438004</v>
      </c>
      <c r="GC13" s="48">
        <f>IFERROR('1_02'!GC13+'1_03'!GC13+'1_04'!GC13+'1_05'!GC13,"ND")</f>
        <v>33781471.428741001</v>
      </c>
      <c r="GD13" s="48">
        <f>IFERROR('1_02'!GD13+'1_03'!GD13+'1_04'!GD13+'1_05'!GD13,"ND")</f>
        <v>34593728.808137998</v>
      </c>
      <c r="GE13" s="48">
        <f>IFERROR('1_02'!GE13+'1_03'!GE13+'1_04'!GE13+'1_05'!GE13,"ND")</f>
        <v>34933702.128006004</v>
      </c>
      <c r="GF13" s="48">
        <f>IFERROR('1_02'!GF13+'1_03'!GF13+'1_04'!GF13+'1_05'!GF13,"ND")</f>
        <v>34533604.132812999</v>
      </c>
      <c r="GG13" s="48">
        <f>IFERROR('1_02'!GG13+'1_03'!GG13+'1_04'!GG13+'1_05'!GG13,"ND")</f>
        <v>34710009.350579001</v>
      </c>
      <c r="GH13" s="48">
        <f>IFERROR('1_02'!GH13+'1_03'!GH13+'1_04'!GH13+'1_05'!GH13,"ND")</f>
        <v>35232899.482509002</v>
      </c>
    </row>
    <row r="14" spans="1:190"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c r="FU14" s="15" t="str">
        <f>IFERROR('1_02'!FU14+'1_03'!FU14+'1_04'!FU14+'1_05'!FU14,"ND")</f>
        <v>ND</v>
      </c>
      <c r="FV14" s="15" t="str">
        <f>IFERROR('1_02'!FV14+'1_03'!FV14+'1_04'!FV14+'1_05'!FV14,"ND")</f>
        <v>ND</v>
      </c>
      <c r="FW14" s="15" t="str">
        <f>IFERROR('1_02'!FW14+'1_03'!FW14+'1_04'!FW14+'1_05'!FW14,"ND")</f>
        <v>ND</v>
      </c>
      <c r="FX14" s="15" t="str">
        <f>IFERROR('1_02'!FX14+'1_03'!FX14+'1_04'!FX14+'1_05'!FX14,"ND")</f>
        <v>ND</v>
      </c>
      <c r="FY14" s="15" t="str">
        <f>IFERROR('1_02'!FY14+'1_03'!FY14+'1_04'!FY14+'1_05'!FY14,"ND")</f>
        <v>ND</v>
      </c>
      <c r="FZ14" s="15" t="str">
        <f>IFERROR('1_02'!FZ14+'1_03'!FZ14+'1_04'!FZ14+'1_05'!FZ14,"ND")</f>
        <v>ND</v>
      </c>
      <c r="GA14" s="15" t="str">
        <f>IFERROR('1_02'!GA14+'1_03'!GA14+'1_04'!GA14+'1_05'!GA14,"ND")</f>
        <v>ND</v>
      </c>
      <c r="GB14" s="15" t="str">
        <f>IFERROR('1_02'!GB14+'1_03'!GB14+'1_04'!GB14+'1_05'!GB14,"ND")</f>
        <v>ND</v>
      </c>
      <c r="GC14" s="15" t="str">
        <f>IFERROR('1_02'!GC14+'1_03'!GC14+'1_04'!GC14+'1_05'!GC14,"ND")</f>
        <v>ND</v>
      </c>
      <c r="GD14" s="15" t="str">
        <f>IFERROR('1_02'!GD14+'1_03'!GD14+'1_04'!GD14+'1_05'!GD14,"ND")</f>
        <v>ND</v>
      </c>
      <c r="GE14" s="15" t="str">
        <f>IFERROR('1_02'!GE14+'1_03'!GE14+'1_04'!GE14+'1_05'!GE14,"ND")</f>
        <v>ND</v>
      </c>
      <c r="GF14" s="15" t="str">
        <f>IFERROR('1_02'!GF14+'1_03'!GF14+'1_04'!GF14+'1_05'!GF14,"ND")</f>
        <v>ND</v>
      </c>
      <c r="GG14" s="15" t="str">
        <f>IFERROR('1_02'!GG14+'1_03'!GG14+'1_04'!GG14+'1_05'!GG14,"ND")</f>
        <v>ND</v>
      </c>
      <c r="GH14" s="15" t="str">
        <f>IFERROR('1_02'!GH14+'1_03'!GH14+'1_04'!GH14+'1_05'!GH14,"ND")</f>
        <v>ND</v>
      </c>
    </row>
    <row r="15" spans="1:190"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c r="FU15" s="15">
        <f>IFERROR('1_02'!FU15+'1_03'!FU15+'1_04'!FU15+'1_05'!FU15,"ND")</f>
        <v>1673341.3429330001</v>
      </c>
      <c r="FV15" s="15">
        <f>IFERROR('1_02'!FV15+'1_03'!FV15+'1_04'!FV15+'1_05'!FV15,"ND")</f>
        <v>1674828.9818790001</v>
      </c>
      <c r="FW15" s="15">
        <f>IFERROR('1_02'!FW15+'1_03'!FW15+'1_04'!FW15+'1_05'!FW15,"ND")</f>
        <v>1666714.5506290002</v>
      </c>
      <c r="FX15" s="15">
        <f>IFERROR('1_02'!FX15+'1_03'!FX15+'1_04'!FX15+'1_05'!FX15,"ND")</f>
        <v>1658921.3064580001</v>
      </c>
      <c r="FY15" s="15">
        <f>IFERROR('1_02'!FY15+'1_03'!FY15+'1_04'!FY15+'1_05'!FY15,"ND")</f>
        <v>1655469.9506899999</v>
      </c>
      <c r="FZ15" s="15">
        <f>IFERROR('1_02'!FZ15+'1_03'!FZ15+'1_04'!FZ15+'1_05'!FZ15,"ND")</f>
        <v>1643020.054513</v>
      </c>
      <c r="GA15" s="15">
        <f>IFERROR('1_02'!GA15+'1_03'!GA15+'1_04'!GA15+'1_05'!GA15,"ND")</f>
        <v>1630202.9671149999</v>
      </c>
      <c r="GB15" s="15">
        <f>IFERROR('1_02'!GB15+'1_03'!GB15+'1_04'!GB15+'1_05'!GB15,"ND")</f>
        <v>1610998.6391960001</v>
      </c>
      <c r="GC15" s="15">
        <f>IFERROR('1_02'!GC15+'1_03'!GC15+'1_04'!GC15+'1_05'!GC15,"ND")</f>
        <v>1588878.5050070002</v>
      </c>
      <c r="GD15" s="15">
        <f>IFERROR('1_02'!GD15+'1_03'!GD15+'1_04'!GD15+'1_05'!GD15,"ND")</f>
        <v>1570737.604573</v>
      </c>
      <c r="GE15" s="15">
        <f>IFERROR('1_02'!GE15+'1_03'!GE15+'1_04'!GE15+'1_05'!GE15,"ND")</f>
        <v>1548441.4376810002</v>
      </c>
      <c r="GF15" s="15">
        <f>IFERROR('1_02'!GF15+'1_03'!GF15+'1_04'!GF15+'1_05'!GF15,"ND")</f>
        <v>1523977.0995670001</v>
      </c>
      <c r="GG15" s="15">
        <f>IFERROR('1_02'!GG15+'1_03'!GG15+'1_04'!GG15+'1_05'!GG15,"ND")</f>
        <v>1498915.4129309999</v>
      </c>
      <c r="GH15" s="15">
        <f>IFERROR('1_02'!GH15+'1_03'!GH15+'1_04'!GH15+'1_05'!GH15,"ND")</f>
        <v>1485434.7226720001</v>
      </c>
    </row>
    <row r="16" spans="1:190"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c r="FU16" s="15">
        <f>IFERROR('1_02'!FU16+'1_03'!FU16+'1_04'!FU16+'1_05'!FU16,"ND")</f>
        <v>2361247.3975590002</v>
      </c>
      <c r="FV16" s="15">
        <f>IFERROR('1_02'!FV16+'1_03'!FV16+'1_04'!FV16+'1_05'!FV16,"ND")</f>
        <v>2395907.526054</v>
      </c>
      <c r="FW16" s="15">
        <f>IFERROR('1_02'!FW16+'1_03'!FW16+'1_04'!FW16+'1_05'!FW16,"ND")</f>
        <v>2421232.9977130005</v>
      </c>
      <c r="FX16" s="15">
        <f>IFERROR('1_02'!FX16+'1_03'!FX16+'1_04'!FX16+'1_05'!FX16,"ND")</f>
        <v>2417961.7159879999</v>
      </c>
      <c r="FY16" s="15">
        <f>IFERROR('1_02'!FY16+'1_03'!FY16+'1_04'!FY16+'1_05'!FY16,"ND")</f>
        <v>2448029.2739530001</v>
      </c>
      <c r="FZ16" s="15">
        <f>IFERROR('1_02'!FZ16+'1_03'!FZ16+'1_04'!FZ16+'1_05'!FZ16,"ND")</f>
        <v>2499658.1297519999</v>
      </c>
      <c r="GA16" s="15">
        <f>IFERROR('1_02'!GA16+'1_03'!GA16+'1_04'!GA16+'1_05'!GA16,"ND")</f>
        <v>2548504.3742139996</v>
      </c>
      <c r="GB16" s="15">
        <f>IFERROR('1_02'!GB16+'1_03'!GB16+'1_04'!GB16+'1_05'!GB16,"ND")</f>
        <v>2589699.7261199998</v>
      </c>
      <c r="GC16" s="15">
        <f>IFERROR('1_02'!GC16+'1_03'!GC16+'1_04'!GC16+'1_05'!GC16,"ND")</f>
        <v>2631029.2721760003</v>
      </c>
      <c r="GD16" s="15">
        <f>IFERROR('1_02'!GD16+'1_03'!GD16+'1_04'!GD16+'1_05'!GD16,"ND")</f>
        <v>2689499.6129350001</v>
      </c>
      <c r="GE16" s="15">
        <f>IFERROR('1_02'!GE16+'1_03'!GE16+'1_04'!GE16+'1_05'!GE16,"ND")</f>
        <v>2742759.1434729998</v>
      </c>
      <c r="GF16" s="15">
        <f>IFERROR('1_02'!GF16+'1_03'!GF16+'1_04'!GF16+'1_05'!GF16,"ND")</f>
        <v>2725310.8960060002</v>
      </c>
      <c r="GG16" s="15">
        <f>IFERROR('1_02'!GG16+'1_03'!GG16+'1_04'!GG16+'1_05'!GG16,"ND")</f>
        <v>2769211.0008790004</v>
      </c>
      <c r="GH16" s="15">
        <f>IFERROR('1_02'!GH16+'1_03'!GH16+'1_04'!GH16+'1_05'!GH16,"ND")</f>
        <v>2794495.0161339999</v>
      </c>
    </row>
    <row r="17" spans="2:190"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c r="FU17" s="15">
        <f>IFERROR('1_02'!FU17+'1_03'!FU17+'1_04'!FU17+'1_05'!FU17,"ND")</f>
        <v>21997292.892717998</v>
      </c>
      <c r="FV17" s="15">
        <f>IFERROR('1_02'!FV17+'1_03'!FV17+'1_04'!FV17+'1_05'!FV17,"ND")</f>
        <v>22160323.976401001</v>
      </c>
      <c r="FW17" s="15">
        <f>IFERROR('1_02'!FW17+'1_03'!FW17+'1_04'!FW17+'1_05'!FW17,"ND")</f>
        <v>22624649.040073</v>
      </c>
      <c r="FX17" s="15">
        <f>IFERROR('1_02'!FX17+'1_03'!FX17+'1_04'!FX17+'1_05'!FX17,"ND")</f>
        <v>22755339.578606002</v>
      </c>
      <c r="FY17" s="15">
        <f>IFERROR('1_02'!FY17+'1_03'!FY17+'1_04'!FY17+'1_05'!FY17,"ND")</f>
        <v>22762913.248911001</v>
      </c>
      <c r="FZ17" s="15">
        <f>IFERROR('1_02'!FZ17+'1_03'!FZ17+'1_04'!FZ17+'1_05'!FZ17,"ND")</f>
        <v>22960622.264651999</v>
      </c>
      <c r="GA17" s="15">
        <f>IFERROR('1_02'!GA17+'1_03'!GA17+'1_04'!GA17+'1_05'!GA17,"ND")</f>
        <v>22730770.696830999</v>
      </c>
      <c r="GB17" s="15">
        <f>IFERROR('1_02'!GB17+'1_03'!GB17+'1_04'!GB17+'1_05'!GB17,"ND")</f>
        <v>22850296.888129</v>
      </c>
      <c r="GC17" s="15">
        <f>IFERROR('1_02'!GC17+'1_03'!GC17+'1_04'!GC17+'1_05'!GC17,"ND")</f>
        <v>22916001.647487998</v>
      </c>
      <c r="GD17" s="15">
        <f>IFERROR('1_02'!GD17+'1_03'!GD17+'1_04'!GD17+'1_05'!GD17,"ND")</f>
        <v>23172424.198143002</v>
      </c>
      <c r="GE17" s="15">
        <f>IFERROR('1_02'!GE17+'1_03'!GE17+'1_04'!GE17+'1_05'!GE17,"ND")</f>
        <v>23126016.708425</v>
      </c>
      <c r="GF17" s="15">
        <f>IFERROR('1_02'!GF17+'1_03'!GF17+'1_04'!GF17+'1_05'!GF17,"ND")</f>
        <v>22634456.103943001</v>
      </c>
      <c r="GG17" s="15">
        <f>IFERROR('1_02'!GG17+'1_03'!GG17+'1_04'!GG17+'1_05'!GG17,"ND")</f>
        <v>22863551.277773999</v>
      </c>
      <c r="GH17" s="15">
        <f>IFERROR('1_02'!GH17+'1_03'!GH17+'1_04'!GH17+'1_05'!GH17,"ND")</f>
        <v>22851143.913132001</v>
      </c>
    </row>
    <row r="18" spans="2:190"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c r="FU18" s="15" t="str">
        <f>IFERROR('1_02'!FU18+'1_03'!FU18+'1_04'!FU18+'1_05'!FU18,"ND")</f>
        <v>ND</v>
      </c>
      <c r="FV18" s="15" t="str">
        <f>IFERROR('1_02'!FV18+'1_03'!FV18+'1_04'!FV18+'1_05'!FV18,"ND")</f>
        <v>ND</v>
      </c>
      <c r="FW18" s="15" t="str">
        <f>IFERROR('1_02'!FW18+'1_03'!FW18+'1_04'!FW18+'1_05'!FW18,"ND")</f>
        <v>ND</v>
      </c>
      <c r="FX18" s="15" t="str">
        <f>IFERROR('1_02'!FX18+'1_03'!FX18+'1_04'!FX18+'1_05'!FX18,"ND")</f>
        <v>ND</v>
      </c>
      <c r="FY18" s="15" t="str">
        <f>IFERROR('1_02'!FY18+'1_03'!FY18+'1_04'!FY18+'1_05'!FY18,"ND")</f>
        <v>ND</v>
      </c>
      <c r="FZ18" s="15" t="str">
        <f>IFERROR('1_02'!FZ18+'1_03'!FZ18+'1_04'!FZ18+'1_05'!FZ18,"ND")</f>
        <v>ND</v>
      </c>
      <c r="GA18" s="15" t="str">
        <f>IFERROR('1_02'!GA18+'1_03'!GA18+'1_04'!GA18+'1_05'!GA18,"ND")</f>
        <v>ND</v>
      </c>
      <c r="GB18" s="15" t="str">
        <f>IFERROR('1_02'!GB18+'1_03'!GB18+'1_04'!GB18+'1_05'!GB18,"ND")</f>
        <v>ND</v>
      </c>
      <c r="GC18" s="15" t="str">
        <f>IFERROR('1_02'!GC18+'1_03'!GC18+'1_04'!GC18+'1_05'!GC18,"ND")</f>
        <v>ND</v>
      </c>
      <c r="GD18" s="15" t="str">
        <f>IFERROR('1_02'!GD18+'1_03'!GD18+'1_04'!GD18+'1_05'!GD18,"ND")</f>
        <v>ND</v>
      </c>
      <c r="GE18" s="15" t="str">
        <f>IFERROR('1_02'!GE18+'1_03'!GE18+'1_04'!GE18+'1_05'!GE18,"ND")</f>
        <v>ND</v>
      </c>
      <c r="GF18" s="15" t="str">
        <f>IFERROR('1_02'!GF18+'1_03'!GF18+'1_04'!GF18+'1_05'!GF18,"ND")</f>
        <v>ND</v>
      </c>
      <c r="GG18" s="15" t="str">
        <f>IFERROR('1_02'!GG18+'1_03'!GG18+'1_04'!GG18+'1_05'!GG18,"ND")</f>
        <v>ND</v>
      </c>
      <c r="GH18" s="15" t="str">
        <f>IFERROR('1_02'!GH18+'1_03'!GH18+'1_04'!GH18+'1_05'!GH18,"ND")</f>
        <v>ND</v>
      </c>
    </row>
    <row r="19" spans="2:190"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c r="FU19" s="15" t="str">
        <f>IFERROR('1_02'!FU19+'1_03'!FU19+'1_04'!FU19+'1_05'!FU19,"ND")</f>
        <v>ND</v>
      </c>
      <c r="FV19" s="15" t="str">
        <f>IFERROR('1_02'!FV19+'1_03'!FV19+'1_04'!FV19+'1_05'!FV19,"ND")</f>
        <v>ND</v>
      </c>
      <c r="FW19" s="15" t="str">
        <f>IFERROR('1_02'!FW19+'1_03'!FW19+'1_04'!FW19+'1_05'!FW19,"ND")</f>
        <v>ND</v>
      </c>
      <c r="FX19" s="15" t="str">
        <f>IFERROR('1_02'!FX19+'1_03'!FX19+'1_04'!FX19+'1_05'!FX19,"ND")</f>
        <v>ND</v>
      </c>
      <c r="FY19" s="15" t="str">
        <f>IFERROR('1_02'!FY19+'1_03'!FY19+'1_04'!FY19+'1_05'!FY19,"ND")</f>
        <v>ND</v>
      </c>
      <c r="FZ19" s="15" t="str">
        <f>IFERROR('1_02'!FZ19+'1_03'!FZ19+'1_04'!FZ19+'1_05'!FZ19,"ND")</f>
        <v>ND</v>
      </c>
      <c r="GA19" s="15" t="str">
        <f>IFERROR('1_02'!GA19+'1_03'!GA19+'1_04'!GA19+'1_05'!GA19,"ND")</f>
        <v>ND</v>
      </c>
      <c r="GB19" s="15" t="str">
        <f>IFERROR('1_02'!GB19+'1_03'!GB19+'1_04'!GB19+'1_05'!GB19,"ND")</f>
        <v>ND</v>
      </c>
      <c r="GC19" s="15" t="str">
        <f>IFERROR('1_02'!GC19+'1_03'!GC19+'1_04'!GC19+'1_05'!GC19,"ND")</f>
        <v>ND</v>
      </c>
      <c r="GD19" s="15" t="str">
        <f>IFERROR('1_02'!GD19+'1_03'!GD19+'1_04'!GD19+'1_05'!GD19,"ND")</f>
        <v>ND</v>
      </c>
      <c r="GE19" s="15" t="str">
        <f>IFERROR('1_02'!GE19+'1_03'!GE19+'1_04'!GE19+'1_05'!GE19,"ND")</f>
        <v>ND</v>
      </c>
      <c r="GF19" s="15" t="str">
        <f>IFERROR('1_02'!GF19+'1_03'!GF19+'1_04'!GF19+'1_05'!GF19,"ND")</f>
        <v>ND</v>
      </c>
      <c r="GG19" s="15" t="str">
        <f>IFERROR('1_02'!GG19+'1_03'!GG19+'1_04'!GG19+'1_05'!GG19,"ND")</f>
        <v>ND</v>
      </c>
      <c r="GH19" s="15" t="str">
        <f>IFERROR('1_02'!GH19+'1_03'!GH19+'1_04'!GH19+'1_05'!GH19,"ND")</f>
        <v>ND</v>
      </c>
    </row>
    <row r="20" spans="2:190"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c r="FU20" s="15">
        <f>IFERROR('1_02'!FU20+'1_03'!FU20+'1_04'!FU20+'1_05'!FU20,"ND")</f>
        <v>95263.198188000009</v>
      </c>
      <c r="FV20" s="15">
        <f>IFERROR('1_02'!FV20+'1_03'!FV20+'1_04'!FV20+'1_05'!FV20,"ND")</f>
        <v>94353.345800999989</v>
      </c>
      <c r="FW20" s="15">
        <f>IFERROR('1_02'!FW20+'1_03'!FW20+'1_04'!FW20+'1_05'!FW20,"ND")</f>
        <v>93118.912935</v>
      </c>
      <c r="FX20" s="15">
        <f>IFERROR('1_02'!FX20+'1_03'!FX20+'1_04'!FX20+'1_05'!FX20,"ND")</f>
        <v>93613.672431999992</v>
      </c>
      <c r="FY20" s="15">
        <f>IFERROR('1_02'!FY20+'1_03'!FY20+'1_04'!FY20+'1_05'!FY20,"ND")</f>
        <v>93770.902788000007</v>
      </c>
      <c r="FZ20" s="15">
        <f>IFERROR('1_02'!FZ20+'1_03'!FZ20+'1_04'!FZ20+'1_05'!FZ20,"ND")</f>
        <v>92906.730978000007</v>
      </c>
      <c r="GA20" s="15">
        <f>IFERROR('1_02'!GA20+'1_03'!GA20+'1_04'!GA20+'1_05'!GA20,"ND")</f>
        <v>93170.623006999987</v>
      </c>
      <c r="GB20" s="15">
        <f>IFERROR('1_02'!GB20+'1_03'!GB20+'1_04'!GB20+'1_05'!GB20,"ND")</f>
        <v>93291.805424000006</v>
      </c>
      <c r="GC20" s="15">
        <f>IFERROR('1_02'!GC20+'1_03'!GC20+'1_04'!GC20+'1_05'!GC20,"ND")</f>
        <v>93186.428874999998</v>
      </c>
      <c r="GD20" s="15">
        <f>IFERROR('1_02'!GD20+'1_03'!GD20+'1_04'!GD20+'1_05'!GD20,"ND")</f>
        <v>92446.478807999985</v>
      </c>
      <c r="GE20" s="15">
        <f>IFERROR('1_02'!GE20+'1_03'!GE20+'1_04'!GE20+'1_05'!GE20,"ND")</f>
        <v>93400.322025999994</v>
      </c>
      <c r="GF20" s="15">
        <f>IFERROR('1_02'!GF20+'1_03'!GF20+'1_04'!GF20+'1_05'!GF20,"ND")</f>
        <v>92207.604657000003</v>
      </c>
      <c r="GG20" s="15">
        <f>IFERROR('1_02'!GG20+'1_03'!GG20+'1_04'!GG20+'1_05'!GG20,"ND")</f>
        <v>90812.67667700001</v>
      </c>
      <c r="GH20" s="15">
        <f>IFERROR('1_02'!GH20+'1_03'!GH20+'1_04'!GH20+'1_05'!GH20,"ND")</f>
        <v>89490.646099999998</v>
      </c>
    </row>
    <row r="21" spans="2:190"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c r="FU21" s="15">
        <f>IFERROR('1_02'!FU21+'1_03'!FU21+'1_04'!FU21+'1_05'!FU21,"ND")</f>
        <v>40351078.403183997</v>
      </c>
      <c r="FV21" s="15">
        <f>IFERROR('1_02'!FV21+'1_03'!FV21+'1_04'!FV21+'1_05'!FV21,"ND")</f>
        <v>40214282.647024997</v>
      </c>
      <c r="FW21" s="15">
        <f>IFERROR('1_02'!FW21+'1_03'!FW21+'1_04'!FW21+'1_05'!FW21,"ND")</f>
        <v>41001578.387975007</v>
      </c>
      <c r="FX21" s="15">
        <f>IFERROR('1_02'!FX21+'1_03'!FX21+'1_04'!FX21+'1_05'!FX21,"ND")</f>
        <v>41278971.947179995</v>
      </c>
      <c r="FY21" s="15">
        <f>IFERROR('1_02'!FY21+'1_03'!FY21+'1_04'!FY21+'1_05'!FY21,"ND")</f>
        <v>41060748.465279005</v>
      </c>
      <c r="FZ21" s="15">
        <f>IFERROR('1_02'!FZ21+'1_03'!FZ21+'1_04'!FZ21+'1_05'!FZ21,"ND")</f>
        <v>41011772.295678005</v>
      </c>
      <c r="GA21" s="15">
        <f>IFERROR('1_02'!GA21+'1_03'!GA21+'1_04'!GA21+'1_05'!GA21,"ND")</f>
        <v>40363853.265267007</v>
      </c>
      <c r="GB21" s="15">
        <f>IFERROR('1_02'!GB21+'1_03'!GB21+'1_04'!GB21+'1_05'!GB21,"ND")</f>
        <v>40594328.591086999</v>
      </c>
      <c r="GC21" s="15">
        <f>IFERROR('1_02'!GC21+'1_03'!GC21+'1_04'!GC21+'1_05'!GC21,"ND")</f>
        <v>40871553.496316999</v>
      </c>
      <c r="GD21" s="15">
        <f>IFERROR('1_02'!GD21+'1_03'!GD21+'1_04'!GD21+'1_05'!GD21,"ND")</f>
        <v>41244115.051718995</v>
      </c>
      <c r="GE21" s="15">
        <f>IFERROR('1_02'!GE21+'1_03'!GE21+'1_04'!GE21+'1_05'!GE21,"ND")</f>
        <v>41275247.527969003</v>
      </c>
      <c r="GF21" s="15">
        <f>IFERROR('1_02'!GF21+'1_03'!GF21+'1_04'!GF21+'1_05'!GF21,"ND")</f>
        <v>41074955.689919993</v>
      </c>
      <c r="GG21" s="15">
        <f>IFERROR('1_02'!GG21+'1_03'!GG21+'1_04'!GG21+'1_05'!GG21,"ND")</f>
        <v>41094599.079942003</v>
      </c>
      <c r="GH21" s="15">
        <f>IFERROR('1_02'!GH21+'1_03'!GH21+'1_04'!GH21+'1_05'!GH21,"ND")</f>
        <v>41305921.661324002</v>
      </c>
    </row>
    <row r="22" spans="2:190"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c r="FU22" s="15">
        <f>IFERROR('1_02'!FU22+'1_03'!FU22+'1_04'!FU22+'1_05'!FU22,"ND")</f>
        <v>7436757.3166309996</v>
      </c>
      <c r="FV22" s="15">
        <f>IFERROR('1_02'!FV22+'1_03'!FV22+'1_04'!FV22+'1_05'!FV22,"ND")</f>
        <v>7418223.1245799996</v>
      </c>
      <c r="FW22" s="15">
        <f>IFERROR('1_02'!FW22+'1_03'!FW22+'1_04'!FW22+'1_05'!FW22,"ND")</f>
        <v>7532670.5628349995</v>
      </c>
      <c r="FX22" s="15">
        <f>IFERROR('1_02'!FX22+'1_03'!FX22+'1_04'!FX22+'1_05'!FX22,"ND")</f>
        <v>7516822.1794919996</v>
      </c>
      <c r="FY22" s="15">
        <f>IFERROR('1_02'!FY22+'1_03'!FY22+'1_04'!FY22+'1_05'!FY22,"ND")</f>
        <v>7519974.2010559998</v>
      </c>
      <c r="FZ22" s="15">
        <f>IFERROR('1_02'!FZ22+'1_03'!FZ22+'1_04'!FZ22+'1_05'!FZ22,"ND")</f>
        <v>7531908.7772209998</v>
      </c>
      <c r="GA22" s="15">
        <f>IFERROR('1_02'!GA22+'1_03'!GA22+'1_04'!GA22+'1_05'!GA22,"ND")</f>
        <v>7503451.2598669995</v>
      </c>
      <c r="GB22" s="15">
        <f>IFERROR('1_02'!GB22+'1_03'!GB22+'1_04'!GB22+'1_05'!GB22,"ND")</f>
        <v>7528700.7959790006</v>
      </c>
      <c r="GC22" s="15">
        <f>IFERROR('1_02'!GC22+'1_03'!GC22+'1_04'!GC22+'1_05'!GC22,"ND")</f>
        <v>7564150.4081660006</v>
      </c>
      <c r="GD22" s="15">
        <f>IFERROR('1_02'!GD22+'1_03'!GD22+'1_04'!GD22+'1_05'!GD22,"ND")</f>
        <v>7703726.6114610005</v>
      </c>
      <c r="GE22" s="15">
        <f>IFERROR('1_02'!GE22+'1_03'!GE22+'1_04'!GE22+'1_05'!GE22,"ND")</f>
        <v>7685823.0191210015</v>
      </c>
      <c r="GF22" s="15">
        <f>IFERROR('1_02'!GF22+'1_03'!GF22+'1_04'!GF22+'1_05'!GF22,"ND")</f>
        <v>7687812.5060769999</v>
      </c>
      <c r="GG22" s="15">
        <f>IFERROR('1_02'!GG22+'1_03'!GG22+'1_04'!GG22+'1_05'!GG22,"ND")</f>
        <v>7687015.4360119998</v>
      </c>
      <c r="GH22" s="15">
        <f>IFERROR('1_02'!GH22+'1_03'!GH22+'1_04'!GH22+'1_05'!GH22,"ND")</f>
        <v>7533934.5353220003</v>
      </c>
    </row>
    <row r="23" spans="2:190"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c r="FU23" s="15" t="str">
        <f>IFERROR('1_02'!FU23+'1_03'!FU23+'1_04'!FU23+'1_05'!FU23,"ND")</f>
        <v>ND</v>
      </c>
      <c r="FV23" s="15" t="str">
        <f>IFERROR('1_02'!FV23+'1_03'!FV23+'1_04'!FV23+'1_05'!FV23,"ND")</f>
        <v>ND</v>
      </c>
      <c r="FW23" s="15" t="str">
        <f>IFERROR('1_02'!FW23+'1_03'!FW23+'1_04'!FW23+'1_05'!FW23,"ND")</f>
        <v>ND</v>
      </c>
      <c r="FX23" s="15" t="str">
        <f>IFERROR('1_02'!FX23+'1_03'!FX23+'1_04'!FX23+'1_05'!FX23,"ND")</f>
        <v>ND</v>
      </c>
      <c r="FY23" s="15" t="str">
        <f>IFERROR('1_02'!FY23+'1_03'!FY23+'1_04'!FY23+'1_05'!FY23,"ND")</f>
        <v>ND</v>
      </c>
      <c r="FZ23" s="15" t="str">
        <f>IFERROR('1_02'!FZ23+'1_03'!FZ23+'1_04'!FZ23+'1_05'!FZ23,"ND")</f>
        <v>ND</v>
      </c>
      <c r="GA23" s="15" t="str">
        <f>IFERROR('1_02'!GA23+'1_03'!GA23+'1_04'!GA23+'1_05'!GA23,"ND")</f>
        <v>ND</v>
      </c>
      <c r="GB23" s="15" t="str">
        <f>IFERROR('1_02'!GB23+'1_03'!GB23+'1_04'!GB23+'1_05'!GB23,"ND")</f>
        <v>ND</v>
      </c>
      <c r="GC23" s="15" t="str">
        <f>IFERROR('1_02'!GC23+'1_03'!GC23+'1_04'!GC23+'1_05'!GC23,"ND")</f>
        <v>ND</v>
      </c>
      <c r="GD23" s="15" t="str">
        <f>IFERROR('1_02'!GD23+'1_03'!GD23+'1_04'!GD23+'1_05'!GD23,"ND")</f>
        <v>ND</v>
      </c>
      <c r="GE23" s="15" t="str">
        <f>IFERROR('1_02'!GE23+'1_03'!GE23+'1_04'!GE23+'1_05'!GE23,"ND")</f>
        <v>ND</v>
      </c>
      <c r="GF23" s="15" t="str">
        <f>IFERROR('1_02'!GF23+'1_03'!GF23+'1_04'!GF23+'1_05'!GF23,"ND")</f>
        <v>ND</v>
      </c>
      <c r="GG23" s="15" t="str">
        <f>IFERROR('1_02'!GG23+'1_03'!GG23+'1_04'!GG23+'1_05'!GG23,"ND")</f>
        <v>ND</v>
      </c>
      <c r="GH23" s="15" t="str">
        <f>IFERROR('1_02'!GH23+'1_03'!GH23+'1_04'!GH23+'1_05'!GH23,"ND")</f>
        <v>ND</v>
      </c>
    </row>
    <row r="24" spans="2:190"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c r="FU24" s="15">
        <f>IFERROR('1_02'!FU24+'1_03'!FU24+'1_04'!FU24+'1_05'!FU24,"ND")</f>
        <v>249628.00698100001</v>
      </c>
      <c r="FV24" s="15">
        <f>IFERROR('1_02'!FV24+'1_03'!FV24+'1_04'!FV24+'1_05'!FV24,"ND")</f>
        <v>253222.01755600001</v>
      </c>
      <c r="FW24" s="15">
        <f>IFERROR('1_02'!FW24+'1_03'!FW24+'1_04'!FW24+'1_05'!FW24,"ND")</f>
        <v>258718.86629000001</v>
      </c>
      <c r="FX24" s="15">
        <f>IFERROR('1_02'!FX24+'1_03'!FX24+'1_04'!FX24+'1_05'!FX24,"ND")</f>
        <v>253792.498165</v>
      </c>
      <c r="FY24" s="15">
        <f>IFERROR('1_02'!FY24+'1_03'!FY24+'1_04'!FY24+'1_05'!FY24,"ND")</f>
        <v>226898.97611300001</v>
      </c>
      <c r="FZ24" s="15">
        <f>IFERROR('1_02'!FZ24+'1_03'!FZ24+'1_04'!FZ24+'1_05'!FZ24,"ND")</f>
        <v>223489.81616000002</v>
      </c>
      <c r="GA24" s="15">
        <f>IFERROR('1_02'!GA24+'1_03'!GA24+'1_04'!GA24+'1_05'!GA24,"ND")</f>
        <v>235958.85850500001</v>
      </c>
      <c r="GB24" s="15">
        <f>IFERROR('1_02'!GB24+'1_03'!GB24+'1_04'!GB24+'1_05'!GB24,"ND")</f>
        <v>239082.62232699999</v>
      </c>
      <c r="GC24" s="15">
        <f>IFERROR('1_02'!GC24+'1_03'!GC24+'1_04'!GC24+'1_05'!GC24,"ND")</f>
        <v>226156.60942300002</v>
      </c>
      <c r="GD24" s="15">
        <f>IFERROR('1_02'!GD24+'1_03'!GD24+'1_04'!GD24+'1_05'!GD24,"ND")</f>
        <v>222928.22776900002</v>
      </c>
      <c r="GE24" s="15">
        <f>IFERROR('1_02'!GE24+'1_03'!GE24+'1_04'!GE24+'1_05'!GE24,"ND")</f>
        <v>223716.85014699999</v>
      </c>
      <c r="GF24" s="15">
        <f>IFERROR('1_02'!GF24+'1_03'!GF24+'1_04'!GF24+'1_05'!GF24,"ND")</f>
        <v>215851.44920599999</v>
      </c>
      <c r="GG24" s="15">
        <f>IFERROR('1_02'!GG24+'1_03'!GG24+'1_04'!GG24+'1_05'!GG24,"ND")</f>
        <v>224043.884322</v>
      </c>
      <c r="GH24" s="15">
        <f>IFERROR('1_02'!GH24+'1_03'!GH24+'1_04'!GH24+'1_05'!GH24,"ND")</f>
        <v>231883.24836499998</v>
      </c>
    </row>
    <row r="25" spans="2:190"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c r="FU25" s="15" t="str">
        <f>IFERROR('1_02'!FU25+'1_03'!FU25+'1_04'!FU25+'1_05'!FU25,"ND")</f>
        <v>ND</v>
      </c>
      <c r="FV25" s="15" t="str">
        <f>IFERROR('1_02'!FV25+'1_03'!FV25+'1_04'!FV25+'1_05'!FV25,"ND")</f>
        <v>ND</v>
      </c>
      <c r="FW25" s="15" t="str">
        <f>IFERROR('1_02'!FW25+'1_03'!FW25+'1_04'!FW25+'1_05'!FW25,"ND")</f>
        <v>ND</v>
      </c>
      <c r="FX25" s="15" t="str">
        <f>IFERROR('1_02'!FX25+'1_03'!FX25+'1_04'!FX25+'1_05'!FX25,"ND")</f>
        <v>ND</v>
      </c>
      <c r="FY25" s="15" t="str">
        <f>IFERROR('1_02'!FY25+'1_03'!FY25+'1_04'!FY25+'1_05'!FY25,"ND")</f>
        <v>ND</v>
      </c>
      <c r="FZ25" s="15" t="str">
        <f>IFERROR('1_02'!FZ25+'1_03'!FZ25+'1_04'!FZ25+'1_05'!FZ25,"ND")</f>
        <v>ND</v>
      </c>
      <c r="GA25" s="15" t="str">
        <f>IFERROR('1_02'!GA25+'1_03'!GA25+'1_04'!GA25+'1_05'!GA25,"ND")</f>
        <v>ND</v>
      </c>
      <c r="GB25" s="15" t="str">
        <f>IFERROR('1_02'!GB25+'1_03'!GB25+'1_04'!GB25+'1_05'!GB25,"ND")</f>
        <v>ND</v>
      </c>
      <c r="GC25" s="15" t="str">
        <f>IFERROR('1_02'!GC25+'1_03'!GC25+'1_04'!GC25+'1_05'!GC25,"ND")</f>
        <v>ND</v>
      </c>
      <c r="GD25" s="15" t="str">
        <f>IFERROR('1_02'!GD25+'1_03'!GD25+'1_04'!GD25+'1_05'!GD25,"ND")</f>
        <v>ND</v>
      </c>
      <c r="GE25" s="15" t="str">
        <f>IFERROR('1_02'!GE25+'1_03'!GE25+'1_04'!GE25+'1_05'!GE25,"ND")</f>
        <v>ND</v>
      </c>
      <c r="GF25" s="15" t="str">
        <f>IFERROR('1_02'!GF25+'1_03'!GF25+'1_04'!GF25+'1_05'!GF25,"ND")</f>
        <v>ND</v>
      </c>
      <c r="GG25" s="15" t="str">
        <f>IFERROR('1_02'!GG25+'1_03'!GG25+'1_04'!GG25+'1_05'!GG25,"ND")</f>
        <v>ND</v>
      </c>
      <c r="GH25" s="15" t="str">
        <f>IFERROR('1_02'!GH25+'1_03'!GH25+'1_04'!GH25+'1_05'!GH25,"ND")</f>
        <v>ND</v>
      </c>
    </row>
    <row r="26" spans="2:190"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c r="FU26" s="15" t="str">
        <f>IFERROR('1_02'!FU26+'1_03'!FU26+'1_04'!FU26+'1_05'!FU26,"ND")</f>
        <v>ND</v>
      </c>
      <c r="FV26" s="15" t="str">
        <f>IFERROR('1_02'!FV26+'1_03'!FV26+'1_04'!FV26+'1_05'!FV26,"ND")</f>
        <v>ND</v>
      </c>
      <c r="FW26" s="15" t="str">
        <f>IFERROR('1_02'!FW26+'1_03'!FW26+'1_04'!FW26+'1_05'!FW26,"ND")</f>
        <v>ND</v>
      </c>
      <c r="FX26" s="15" t="str">
        <f>IFERROR('1_02'!FX26+'1_03'!FX26+'1_04'!FX26+'1_05'!FX26,"ND")</f>
        <v>ND</v>
      </c>
      <c r="FY26" s="15" t="str">
        <f>IFERROR('1_02'!FY26+'1_03'!FY26+'1_04'!FY26+'1_05'!FY26,"ND")</f>
        <v>ND</v>
      </c>
      <c r="FZ26" s="15" t="str">
        <f>IFERROR('1_02'!FZ26+'1_03'!FZ26+'1_04'!FZ26+'1_05'!FZ26,"ND")</f>
        <v>ND</v>
      </c>
      <c r="GA26" s="15" t="str">
        <f>IFERROR('1_02'!GA26+'1_03'!GA26+'1_04'!GA26+'1_05'!GA26,"ND")</f>
        <v>ND</v>
      </c>
      <c r="GB26" s="15" t="str">
        <f>IFERROR('1_02'!GB26+'1_03'!GB26+'1_04'!GB26+'1_05'!GB26,"ND")</f>
        <v>ND</v>
      </c>
      <c r="GC26" s="15" t="str">
        <f>IFERROR('1_02'!GC26+'1_03'!GC26+'1_04'!GC26+'1_05'!GC26,"ND")</f>
        <v>ND</v>
      </c>
      <c r="GD26" s="15" t="str">
        <f>IFERROR('1_02'!GD26+'1_03'!GD26+'1_04'!GD26+'1_05'!GD26,"ND")</f>
        <v>ND</v>
      </c>
      <c r="GE26" s="15" t="str">
        <f>IFERROR('1_02'!GE26+'1_03'!GE26+'1_04'!GE26+'1_05'!GE26,"ND")</f>
        <v>ND</v>
      </c>
      <c r="GF26" s="15" t="str">
        <f>IFERROR('1_02'!GF26+'1_03'!GF26+'1_04'!GF26+'1_05'!GF26,"ND")</f>
        <v>ND</v>
      </c>
      <c r="GG26" s="15" t="str">
        <f>IFERROR('1_02'!GG26+'1_03'!GG26+'1_04'!GG26+'1_05'!GG26,"ND")</f>
        <v>ND</v>
      </c>
      <c r="GH26" s="15" t="str">
        <f>IFERROR('1_02'!GH26+'1_03'!GH26+'1_04'!GH26+'1_05'!GH26,"ND")</f>
        <v>ND</v>
      </c>
    </row>
    <row r="27" spans="2:190"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c r="FU27" s="15">
        <f>IFERROR('1_02'!FU27+'1_03'!FU27+'1_04'!FU27+'1_05'!FU27,"ND")</f>
        <v>210568.19366900003</v>
      </c>
      <c r="FV27" s="15">
        <f>IFERROR('1_02'!FV27+'1_03'!FV27+'1_04'!FV27+'1_05'!FV27,"ND")</f>
        <v>201255.83825299999</v>
      </c>
      <c r="FW27" s="15">
        <f>IFERROR('1_02'!FW27+'1_03'!FW27+'1_04'!FW27+'1_05'!FW27,"ND")</f>
        <v>219538.517895</v>
      </c>
      <c r="FX27" s="15">
        <f>IFERROR('1_02'!FX27+'1_03'!FX27+'1_04'!FX27+'1_05'!FX27,"ND")</f>
        <v>225921.29289500002</v>
      </c>
      <c r="FY27" s="15">
        <f>IFERROR('1_02'!FY27+'1_03'!FY27+'1_04'!FY27+'1_05'!FY27,"ND")</f>
        <v>236278.10219799998</v>
      </c>
      <c r="FZ27" s="15">
        <f>IFERROR('1_02'!FZ27+'1_03'!FZ27+'1_04'!FZ27+'1_05'!FZ27,"ND")</f>
        <v>244682.45492999998</v>
      </c>
      <c r="GA27" s="15">
        <f>IFERROR('1_02'!GA27+'1_03'!GA27+'1_04'!GA27+'1_05'!GA27,"ND")</f>
        <v>231078.71489900001</v>
      </c>
      <c r="GB27" s="15">
        <f>IFERROR('1_02'!GB27+'1_03'!GB27+'1_04'!GB27+'1_05'!GB27,"ND")</f>
        <v>258598.98052700001</v>
      </c>
      <c r="GC27" s="15">
        <f>IFERROR('1_02'!GC27+'1_03'!GC27+'1_04'!GC27+'1_05'!GC27,"ND")</f>
        <v>258679.58826399999</v>
      </c>
      <c r="GD27" s="15">
        <f>IFERROR('1_02'!GD27+'1_03'!GD27+'1_04'!GD27+'1_05'!GD27,"ND")</f>
        <v>297028.38380400004</v>
      </c>
      <c r="GE27" s="15">
        <f>IFERROR('1_02'!GE27+'1_03'!GE27+'1_04'!GE27+'1_05'!GE27,"ND")</f>
        <v>291888.51876999997</v>
      </c>
      <c r="GF27" s="15">
        <f>IFERROR('1_02'!GF27+'1_03'!GF27+'1_04'!GF27+'1_05'!GF27,"ND")</f>
        <v>285020.19709000003</v>
      </c>
      <c r="GG27" s="15">
        <f>IFERROR('1_02'!GG27+'1_03'!GG27+'1_04'!GG27+'1_05'!GG27,"ND")</f>
        <v>293550.61427100003</v>
      </c>
      <c r="GH27" s="15">
        <f>IFERROR('1_02'!GH27+'1_03'!GH27+'1_04'!GH27+'1_05'!GH27,"ND")</f>
        <v>298094.65398800001</v>
      </c>
    </row>
    <row r="28" spans="2:190"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c r="FU28" s="15">
        <f>IFERROR('1_02'!FU28+'1_03'!FU28+'1_04'!FU28+'1_05'!FU28,"ND")</f>
        <v>5427.3381410000002</v>
      </c>
      <c r="FV28" s="15">
        <f>IFERROR('1_02'!FV28+'1_03'!FV28+'1_04'!FV28+'1_05'!FV28,"ND")</f>
        <v>5541.2942309999999</v>
      </c>
      <c r="FW28" s="15">
        <f>IFERROR('1_02'!FW28+'1_03'!FW28+'1_04'!FW28+'1_05'!FW28,"ND")</f>
        <v>7950.9111460000004</v>
      </c>
      <c r="FX28" s="15">
        <f>IFERROR('1_02'!FX28+'1_03'!FX28+'1_04'!FX28+'1_05'!FX28,"ND")</f>
        <v>7745.9110179999998</v>
      </c>
      <c r="FY28" s="15">
        <f>IFERROR('1_02'!FY28+'1_03'!FY28+'1_04'!FY28+'1_05'!FY28,"ND")</f>
        <v>7268.4525480000002</v>
      </c>
      <c r="FZ28" s="15">
        <f>IFERROR('1_02'!FZ28+'1_03'!FZ28+'1_04'!FZ28+'1_05'!FZ28,"ND")</f>
        <v>10494.918351</v>
      </c>
      <c r="GA28" s="15">
        <f>IFERROR('1_02'!GA28+'1_03'!GA28+'1_04'!GA28+'1_05'!GA28,"ND")</f>
        <v>10179.184354999999</v>
      </c>
      <c r="GB28" s="15">
        <f>IFERROR('1_02'!GB28+'1_03'!GB28+'1_04'!GB28+'1_05'!GB28,"ND")</f>
        <v>8947.55278</v>
      </c>
      <c r="GC28" s="15">
        <f>IFERROR('1_02'!GC28+'1_03'!GC28+'1_04'!GC28+'1_05'!GC28,"ND")</f>
        <v>7636.8964999999998</v>
      </c>
      <c r="GD28" s="15">
        <f>IFERROR('1_02'!GD28+'1_03'!GD28+'1_04'!GD28+'1_05'!GD28,"ND")</f>
        <v>22445.027622000001</v>
      </c>
      <c r="GE28" s="15">
        <f>IFERROR('1_02'!GE28+'1_03'!GE28+'1_04'!GE28+'1_05'!GE28,"ND")</f>
        <v>20862.524555</v>
      </c>
      <c r="GF28" s="15">
        <f>IFERROR('1_02'!GF28+'1_03'!GF28+'1_04'!GF28+'1_05'!GF28,"ND")</f>
        <v>32893.242911000001</v>
      </c>
      <c r="GG28" s="15">
        <f>IFERROR('1_02'!GG28+'1_03'!GG28+'1_04'!GG28+'1_05'!GG28,"ND")</f>
        <v>44360.399522</v>
      </c>
      <c r="GH28" s="15">
        <f>IFERROR('1_02'!GH28+'1_03'!GH28+'1_04'!GH28+'1_05'!GH28,"ND")</f>
        <v>19698.064985000001</v>
      </c>
    </row>
    <row r="29" spans="2:190"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c r="FU29" s="15" t="str">
        <f>IFERROR('1_02'!FU29+'1_03'!FU29+'1_04'!FU29+'1_05'!FU29,"ND")</f>
        <v>ND</v>
      </c>
      <c r="FV29" s="15" t="str">
        <f>IFERROR('1_02'!FV29+'1_03'!FV29+'1_04'!FV29+'1_05'!FV29,"ND")</f>
        <v>ND</v>
      </c>
      <c r="FW29" s="15" t="str">
        <f>IFERROR('1_02'!FW29+'1_03'!FW29+'1_04'!FW29+'1_05'!FW29,"ND")</f>
        <v>ND</v>
      </c>
      <c r="FX29" s="15" t="str">
        <f>IFERROR('1_02'!FX29+'1_03'!FX29+'1_04'!FX29+'1_05'!FX29,"ND")</f>
        <v>ND</v>
      </c>
      <c r="FY29" s="15" t="str">
        <f>IFERROR('1_02'!FY29+'1_03'!FY29+'1_04'!FY29+'1_05'!FY29,"ND")</f>
        <v>ND</v>
      </c>
      <c r="FZ29" s="15" t="str">
        <f>IFERROR('1_02'!FZ29+'1_03'!FZ29+'1_04'!FZ29+'1_05'!FZ29,"ND")</f>
        <v>ND</v>
      </c>
      <c r="GA29" s="15" t="str">
        <f>IFERROR('1_02'!GA29+'1_03'!GA29+'1_04'!GA29+'1_05'!GA29,"ND")</f>
        <v>ND</v>
      </c>
      <c r="GB29" s="15" t="str">
        <f>IFERROR('1_02'!GB29+'1_03'!GB29+'1_04'!GB29+'1_05'!GB29,"ND")</f>
        <v>ND</v>
      </c>
      <c r="GC29" s="15" t="str">
        <f>IFERROR('1_02'!GC29+'1_03'!GC29+'1_04'!GC29+'1_05'!GC29,"ND")</f>
        <v>ND</v>
      </c>
      <c r="GD29" s="15" t="str">
        <f>IFERROR('1_02'!GD29+'1_03'!GD29+'1_04'!GD29+'1_05'!GD29,"ND")</f>
        <v>ND</v>
      </c>
      <c r="GE29" s="15" t="str">
        <f>IFERROR('1_02'!GE29+'1_03'!GE29+'1_04'!GE29+'1_05'!GE29,"ND")</f>
        <v>ND</v>
      </c>
      <c r="GF29" s="15" t="str">
        <f>IFERROR('1_02'!GF29+'1_03'!GF29+'1_04'!GF29+'1_05'!GF29,"ND")</f>
        <v>ND</v>
      </c>
      <c r="GG29" s="15" t="str">
        <f>IFERROR('1_02'!GG29+'1_03'!GG29+'1_04'!GG29+'1_05'!GG29,"ND")</f>
        <v>ND</v>
      </c>
      <c r="GH29" s="15" t="str">
        <f>IFERROR('1_02'!GH29+'1_03'!GH29+'1_04'!GH29+'1_05'!GH29,"ND")</f>
        <v>ND</v>
      </c>
    </row>
    <row r="30" spans="2:190"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c r="FU30" s="15">
        <f>IFERROR('1_02'!FU30+'1_03'!FU30+'1_04'!FU30+'1_05'!FU30,"ND")</f>
        <v>32241739.528894</v>
      </c>
      <c r="FV30" s="15">
        <f>IFERROR('1_02'!FV30+'1_03'!FV30+'1_04'!FV30+'1_05'!FV30,"ND")</f>
        <v>32716301.691731002</v>
      </c>
      <c r="FW30" s="15">
        <f>IFERROR('1_02'!FW30+'1_03'!FW30+'1_04'!FW30+'1_05'!FW30,"ND")</f>
        <v>33401614.895371001</v>
      </c>
      <c r="FX30" s="15">
        <f>IFERROR('1_02'!FX30+'1_03'!FX30+'1_04'!FX30+'1_05'!FX30,"ND")</f>
        <v>33452256.784175999</v>
      </c>
      <c r="FY30" s="15">
        <f>IFERROR('1_02'!FY30+'1_03'!FY30+'1_04'!FY30+'1_05'!FY30,"ND")</f>
        <v>33369059.925593004</v>
      </c>
      <c r="FZ30" s="15">
        <f>IFERROR('1_02'!FZ30+'1_03'!FZ30+'1_04'!FZ30+'1_05'!FZ30,"ND")</f>
        <v>33485443.647511002</v>
      </c>
      <c r="GA30" s="15">
        <f>IFERROR('1_02'!GA30+'1_03'!GA30+'1_04'!GA30+'1_05'!GA30,"ND")</f>
        <v>32815533.513581004</v>
      </c>
      <c r="GB30" s="15">
        <f>IFERROR('1_02'!GB30+'1_03'!GB30+'1_04'!GB30+'1_05'!GB30,"ND")</f>
        <v>32986125.870049</v>
      </c>
      <c r="GC30" s="15">
        <f>IFERROR('1_02'!GC30+'1_03'!GC30+'1_04'!GC30+'1_05'!GC30,"ND")</f>
        <v>32981395.823035002</v>
      </c>
      <c r="GD30" s="15">
        <f>IFERROR('1_02'!GD30+'1_03'!GD30+'1_04'!GD30+'1_05'!GD30,"ND")</f>
        <v>33241073.916825999</v>
      </c>
      <c r="GE30" s="15">
        <f>IFERROR('1_02'!GE30+'1_03'!GE30+'1_04'!GE30+'1_05'!GE30,"ND")</f>
        <v>33038926.967367996</v>
      </c>
      <c r="GF30" s="15">
        <f>IFERROR('1_02'!GF30+'1_03'!GF30+'1_04'!GF30+'1_05'!GF30,"ND")</f>
        <v>32657593.882733002</v>
      </c>
      <c r="GG30" s="15">
        <f>IFERROR('1_02'!GG30+'1_03'!GG30+'1_04'!GG30+'1_05'!GG30,"ND")</f>
        <v>33057908.372437999</v>
      </c>
      <c r="GH30" s="15">
        <f>IFERROR('1_02'!GH30+'1_03'!GH30+'1_04'!GH30+'1_05'!GH30,"ND")</f>
        <v>32888863.329855997</v>
      </c>
    </row>
    <row r="31" spans="2:190"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c r="FU31" s="15" t="str">
        <f>IFERROR('1_02'!FU31+'1_03'!FU31+'1_04'!FU31+'1_05'!FU31,"ND")</f>
        <v>ND</v>
      </c>
      <c r="FV31" s="15" t="str">
        <f>IFERROR('1_02'!FV31+'1_03'!FV31+'1_04'!FV31+'1_05'!FV31,"ND")</f>
        <v>ND</v>
      </c>
      <c r="FW31" s="15" t="str">
        <f>IFERROR('1_02'!FW31+'1_03'!FW31+'1_04'!FW31+'1_05'!FW31,"ND")</f>
        <v>ND</v>
      </c>
      <c r="FX31" s="15" t="str">
        <f>IFERROR('1_02'!FX31+'1_03'!FX31+'1_04'!FX31+'1_05'!FX31,"ND")</f>
        <v>ND</v>
      </c>
      <c r="FY31" s="15" t="str">
        <f>IFERROR('1_02'!FY31+'1_03'!FY31+'1_04'!FY31+'1_05'!FY31,"ND")</f>
        <v>ND</v>
      </c>
      <c r="FZ31" s="15" t="str">
        <f>IFERROR('1_02'!FZ31+'1_03'!FZ31+'1_04'!FZ31+'1_05'!FZ31,"ND")</f>
        <v>ND</v>
      </c>
      <c r="GA31" s="15" t="str">
        <f>IFERROR('1_02'!GA31+'1_03'!GA31+'1_04'!GA31+'1_05'!GA31,"ND")</f>
        <v>ND</v>
      </c>
      <c r="GB31" s="15" t="str">
        <f>IFERROR('1_02'!GB31+'1_03'!GB31+'1_04'!GB31+'1_05'!GB31,"ND")</f>
        <v>ND</v>
      </c>
      <c r="GC31" s="15" t="str">
        <f>IFERROR('1_02'!GC31+'1_03'!GC31+'1_04'!GC31+'1_05'!GC31,"ND")</f>
        <v>ND</v>
      </c>
      <c r="GD31" s="15" t="str">
        <f>IFERROR('1_02'!GD31+'1_03'!GD31+'1_04'!GD31+'1_05'!GD31,"ND")</f>
        <v>ND</v>
      </c>
      <c r="GE31" s="15" t="str">
        <f>IFERROR('1_02'!GE31+'1_03'!GE31+'1_04'!GE31+'1_05'!GE31,"ND")</f>
        <v>ND</v>
      </c>
      <c r="GF31" s="15" t="str">
        <f>IFERROR('1_02'!GF31+'1_03'!GF31+'1_04'!GF31+'1_05'!GF31,"ND")</f>
        <v>ND</v>
      </c>
      <c r="GG31" s="15" t="str">
        <f>IFERROR('1_02'!GG31+'1_03'!GG31+'1_04'!GG31+'1_05'!GG31,"ND")</f>
        <v>ND</v>
      </c>
      <c r="GH31" s="15" t="str">
        <f>IFERROR('1_02'!GH31+'1_03'!GH31+'1_04'!GH31+'1_05'!GH31,"ND")</f>
        <v>ND</v>
      </c>
    </row>
    <row r="32" spans="2:190"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c r="FU32" s="15">
        <f>IFERROR('1_02'!FU32+'1_03'!FU32+'1_04'!FU32+'1_05'!FU32,"ND")</f>
        <v>4702.0703890000004</v>
      </c>
      <c r="FV32" s="15">
        <f>IFERROR('1_02'!FV32+'1_03'!FV32+'1_04'!FV32+'1_05'!FV32,"ND")</f>
        <v>4733.8100839999997</v>
      </c>
      <c r="FW32" s="15">
        <f>IFERROR('1_02'!FW32+'1_03'!FW32+'1_04'!FW32+'1_05'!FW32,"ND")</f>
        <v>4764.5259159999996</v>
      </c>
      <c r="FX32" s="15">
        <f>IFERROR('1_02'!FX32+'1_03'!FX32+'1_04'!FX32+'1_05'!FX32,"ND")</f>
        <v>4796.2656120000001</v>
      </c>
      <c r="FY32" s="15">
        <f>IFERROR('1_02'!FY32+'1_03'!FY32+'1_04'!FY32+'1_05'!FY32,"ND")</f>
        <v>4826.981444</v>
      </c>
      <c r="FZ32" s="15">
        <f>IFERROR('1_02'!FZ32+'1_03'!FZ32+'1_04'!FZ32+'1_05'!FZ32,"ND")</f>
        <v>4858.7211390000002</v>
      </c>
      <c r="GA32" s="15">
        <f>IFERROR('1_02'!GA32+'1_03'!GA32+'1_04'!GA32+'1_05'!GA32,"ND")</f>
        <v>4815.1276669999997</v>
      </c>
      <c r="GB32" s="15">
        <f>IFERROR('1_02'!GB32+'1_03'!GB32+'1_04'!GB32+'1_05'!GB32,"ND")</f>
        <v>4849.5777779999999</v>
      </c>
      <c r="GC32" s="15">
        <f>IFERROR('1_02'!GC32+'1_03'!GC32+'1_04'!GC32+'1_05'!GC32,"ND")</f>
        <v>4887.7189719999997</v>
      </c>
      <c r="GD32" s="15">
        <f>IFERROR('1_02'!GD32+'1_03'!GD32+'1_04'!GD32+'1_05'!GD32,"ND")</f>
        <v>4924.6298059999999</v>
      </c>
      <c r="GE32" s="15">
        <f>IFERROR('1_02'!GE32+'1_03'!GE32+'1_04'!GE32+'1_05'!GE32,"ND")</f>
        <v>2876.5707929999999</v>
      </c>
      <c r="GF32" s="15">
        <f>IFERROR('1_02'!GF32+'1_03'!GF32+'1_04'!GF32+'1_05'!GF32,"ND")</f>
        <v>8491.4126089999991</v>
      </c>
      <c r="GG32" s="15">
        <f>IFERROR('1_02'!GG32+'1_03'!GG32+'1_04'!GG32+'1_05'!GG32,"ND")</f>
        <v>8476.8450090000006</v>
      </c>
      <c r="GH32" s="15">
        <f>IFERROR('1_02'!GH32+'1_03'!GH32+'1_04'!GH32+'1_05'!GH32,"ND")</f>
        <v>9419.4181009999993</v>
      </c>
    </row>
    <row r="33" spans="2:190"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c r="FU33" s="16">
        <f>IFERROR('1_02'!FU33+'1_03'!FU33+'1_04'!FU33+'1_05'!FU33,"ND")</f>
        <v>224822230.70895299</v>
      </c>
      <c r="FV33" s="16">
        <f>IFERROR('1_02'!FV33+'1_03'!FV33+'1_04'!FV33+'1_05'!FV33,"ND")</f>
        <v>226169589.38041899</v>
      </c>
      <c r="FW33" s="16">
        <f>IFERROR('1_02'!FW33+'1_03'!FW33+'1_04'!FW33+'1_05'!FW33,"ND")</f>
        <v>229681199.24025097</v>
      </c>
      <c r="FX33" s="16">
        <f>IFERROR('1_02'!FX33+'1_03'!FX33+'1_04'!FX33+'1_05'!FX33,"ND")</f>
        <v>230760553.12759501</v>
      </c>
      <c r="FY33" s="16">
        <f>IFERROR('1_02'!FY33+'1_03'!FY33+'1_04'!FY33+'1_05'!FY33,"ND")</f>
        <v>229830862.62493199</v>
      </c>
      <c r="FZ33" s="16">
        <f>IFERROR('1_02'!FZ33+'1_03'!FZ33+'1_04'!FZ33+'1_05'!FZ33,"ND")</f>
        <v>230626553.18598101</v>
      </c>
      <c r="GA33" s="16">
        <f>IFERROR('1_02'!GA33+'1_03'!GA33+'1_04'!GA33+'1_05'!GA33,"ND")</f>
        <v>228319527.757635</v>
      </c>
      <c r="GB33" s="16">
        <f>IFERROR('1_02'!GB33+'1_03'!GB33+'1_04'!GB33+'1_05'!GB33,"ND")</f>
        <v>230355845.12776405</v>
      </c>
      <c r="GC33" s="16">
        <f>IFERROR('1_02'!GC33+'1_03'!GC33+'1_04'!GC33+'1_05'!GC33,"ND")</f>
        <v>230579205.60493502</v>
      </c>
      <c r="GD33" s="16">
        <f>IFERROR('1_02'!GD33+'1_03'!GD33+'1_04'!GD33+'1_05'!GD33,"ND")</f>
        <v>233156787.846111</v>
      </c>
      <c r="GE33" s="16">
        <f>IFERROR('1_02'!GE33+'1_03'!GE33+'1_04'!GE33+'1_05'!GE33,"ND")</f>
        <v>233175521.01787701</v>
      </c>
      <c r="GF33" s="16">
        <f>IFERROR('1_02'!GF33+'1_03'!GF33+'1_04'!GF33+'1_05'!GF33,"ND")</f>
        <v>231517325.19833896</v>
      </c>
      <c r="GG33" s="16">
        <f>IFERROR('1_02'!GG33+'1_03'!GG33+'1_04'!GG33+'1_05'!GG33,"ND")</f>
        <v>232702800.07502398</v>
      </c>
      <c r="GH33" s="16">
        <f>IFERROR('1_02'!GH33+'1_03'!GH33+'1_04'!GH33+'1_05'!GH33,"ND")</f>
        <v>233619680.78307199</v>
      </c>
    </row>
    <row r="34" spans="2:190" s="14" customFormat="1" ht="4.5" customHeight="1">
      <c r="DJ34" s="14">
        <v>149268994.252615</v>
      </c>
    </row>
    <row r="35" spans="2:190" s="14" customFormat="1" ht="9">
      <c r="B35" s="51"/>
      <c r="N35" s="17"/>
      <c r="Z35" s="17"/>
      <c r="AL35" s="17"/>
      <c r="AX35" s="17"/>
      <c r="BJ35" s="17"/>
      <c r="BV35" s="17"/>
      <c r="EZ35" s="77"/>
      <c r="FA35" s="77"/>
    </row>
    <row r="36" spans="2:190"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0">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0" ht="27">
      <c r="B38" s="44" t="s">
        <v>100</v>
      </c>
    </row>
    <row r="40" spans="2:190">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4000000}"/>
    <hyperlink ref="A3" location="Notas_generales!B2:C2" display="Notas generales" xr:uid="{00000000-0004-0000-0400-000005000000}"/>
    <hyperlink ref="A4" r:id="rId1" xr:uid="{00000000-0004-0000-0400-000006000000}"/>
    <hyperlink ref="B17" location="Notas_generales!B12:C12" display="Banco Itaú Corpbanca (10)" xr:uid="{00000000-0004-0000-0400-000007000000}"/>
    <hyperlink ref="B24" location="Notas_generales!B14:C14" display="China Construction Bank, agencia en Chile (11)" xr:uid="{00000000-0004-0000-0400-000008000000}"/>
    <hyperlink ref="B25" location="Notas_generales!B14:C14" display="Deutsche Bank (Chile) (12)" xr:uid="{00000000-0004-0000-0400-000009000000}"/>
    <hyperlink ref="B18" location="Notas_generales!B15:C15" display="Banco Paris (13)" xr:uid="{00000000-0004-0000-0400-00000A000000}"/>
    <hyperlink ref="B19" location="Notas_generales!B16:C16" display="Banco Penta (14)" xr:uid="{00000000-0004-0000-0400-00000B000000}"/>
    <hyperlink ref="B29" location="Notas_generales!B17:C17" display="Rabobank Chile (15)" xr:uid="{00000000-0004-0000-0400-00000C000000}"/>
    <hyperlink ref="B8" location="Notas_generales!B11:C11" display="Banco BTG Pactual Chile (9)" xr:uid="{00000000-0004-0000-0400-00000D000000}"/>
    <hyperlink ref="B12" location="Notas_generales!B20:C20" display="Banco de la Nación Argentina (18)" xr:uid="{00000000-0004-0000-0400-00000E000000}"/>
    <hyperlink ref="B14" location="Notas_generales!B22:C22" display="Banco do Brasil S.A. (20)" xr:uid="{00000000-0004-0000-0400-00000F000000}"/>
    <hyperlink ref="B31" location="Notas_generales!B21:C21" display="The Bank of Tokyo - Mitsubishi Ufj. Ltd. (19)" xr:uid="{00000000-0004-0000-0400-000010000000}"/>
    <hyperlink ref="B32" location="Notas_generales!B18:C18" display="Bank of China (16)" xr:uid="{00000000-0004-0000-04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H39"/>
  <sheetViews>
    <sheetView zoomScaleNormal="100" workbookViewId="0">
      <pane xSplit="2" ySplit="6" topLeftCell="FS7" activePane="bottomRight" state="frozenSplit"/>
      <selection activeCell="FR40" sqref="FR40"/>
      <selection pane="topRight" activeCell="FR40" sqref="FR40"/>
      <selection pane="bottomLeft" activeCell="FR40" sqref="FR40"/>
      <selection pane="bottomRight" activeCell="FR40" sqref="FR40"/>
    </sheetView>
  </sheetViews>
  <sheetFormatPr baseColWidth="10" defaultColWidth="11.42578125" defaultRowHeight="12.75"/>
  <cols>
    <col min="1" max="1" width="12.5703125" style="14" customWidth="1"/>
    <col min="2" max="2" width="28.7109375" style="14" customWidth="1"/>
    <col min="3" max="67" width="9.7109375" style="14" customWidth="1"/>
    <col min="68" max="74" width="9.7109375" style="2" customWidth="1"/>
    <col min="75" max="166" width="9.7109375" style="14" customWidth="1"/>
    <col min="167" max="190" width="10.85546875" style="14" customWidth="1"/>
    <col min="191" max="16384" width="11.42578125" style="14"/>
  </cols>
  <sheetData>
    <row r="1" spans="1:190">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0" ht="17.100000000000001"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0" ht="21.95"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0"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0"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0"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row>
    <row r="7" spans="1:190"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c r="FU7" s="15">
        <v>5930040.79684</v>
      </c>
      <c r="FV7" s="15">
        <v>5929990.0441269996</v>
      </c>
      <c r="FW7" s="15">
        <v>6023556.9584480003</v>
      </c>
      <c r="FX7" s="15">
        <v>6073838.5233309995</v>
      </c>
      <c r="FY7" s="15">
        <v>6121023.2357200002</v>
      </c>
      <c r="FZ7" s="15">
        <v>6052931.5978250001</v>
      </c>
      <c r="GA7" s="15">
        <v>6006124.3992999997</v>
      </c>
      <c r="GB7" s="15">
        <v>6053387.2665170003</v>
      </c>
      <c r="GC7" s="15">
        <v>6064449.3630889999</v>
      </c>
      <c r="GD7" s="15">
        <v>6084417.7937150002</v>
      </c>
      <c r="GE7" s="15">
        <v>5995931.5088590002</v>
      </c>
      <c r="GF7" s="15">
        <v>5950458.6099030003</v>
      </c>
      <c r="GG7" s="15">
        <v>5974517.4503229996</v>
      </c>
      <c r="GH7" s="15">
        <v>6033328.1223360002</v>
      </c>
    </row>
    <row r="8" spans="1:190"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c r="FU8" s="15">
        <v>1976761.679217</v>
      </c>
      <c r="FV8" s="15">
        <v>1985443.457893</v>
      </c>
      <c r="FW8" s="15">
        <v>2090291.180129</v>
      </c>
      <c r="FX8" s="15">
        <v>2146708.5275699999</v>
      </c>
      <c r="FY8" s="15">
        <v>2207065.7987299999</v>
      </c>
      <c r="FZ8" s="15">
        <v>2250786.6985619999</v>
      </c>
      <c r="GA8" s="15">
        <v>2193492.5405839998</v>
      </c>
      <c r="GB8" s="15">
        <v>2174844.7918079998</v>
      </c>
      <c r="GC8" s="15">
        <v>2093066.1374900001</v>
      </c>
      <c r="GD8" s="15">
        <v>2053762.7970400001</v>
      </c>
      <c r="GE8" s="15">
        <v>2036902.4393470001</v>
      </c>
      <c r="GF8" s="15">
        <v>1888070.009325</v>
      </c>
      <c r="GG8" s="15">
        <v>1942422.8092360001</v>
      </c>
      <c r="GH8" s="15">
        <v>1986146.1958280001</v>
      </c>
    </row>
    <row r="9" spans="1:190"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c r="FU9" s="15">
        <v>3413187.599374</v>
      </c>
      <c r="FV9" s="15">
        <v>3416480.3440749999</v>
      </c>
      <c r="FW9" s="15">
        <v>3318548.7679980001</v>
      </c>
      <c r="FX9" s="15">
        <v>3320530.080137</v>
      </c>
      <c r="FY9" s="15">
        <v>3338682.4692660002</v>
      </c>
      <c r="FZ9" s="15">
        <v>3327255.6331870002</v>
      </c>
      <c r="GA9" s="15">
        <v>3269102.9775680001</v>
      </c>
      <c r="GB9" s="15">
        <v>3233909.972455</v>
      </c>
      <c r="GC9" s="15">
        <v>3219313.8800940001</v>
      </c>
      <c r="GD9" s="15">
        <v>3238281.5323439999</v>
      </c>
      <c r="GE9" s="15">
        <v>3182938.8966299999</v>
      </c>
      <c r="GF9" s="15">
        <v>3096086.4004779998</v>
      </c>
      <c r="GG9" s="15">
        <v>3085671.6210599998</v>
      </c>
      <c r="GH9" s="15">
        <v>3070866.7285040002</v>
      </c>
    </row>
    <row r="10" spans="1:190"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c r="FU10" s="15">
        <v>21576671.273320001</v>
      </c>
      <c r="FV10" s="15">
        <v>21465963.335386001</v>
      </c>
      <c r="FW10" s="15">
        <v>21561440.432236001</v>
      </c>
      <c r="FX10" s="15">
        <v>21758305.304903999</v>
      </c>
      <c r="FY10" s="15">
        <v>21423476.835969999</v>
      </c>
      <c r="FZ10" s="15">
        <v>21821012.390268002</v>
      </c>
      <c r="GA10" s="15">
        <v>21360371.261052001</v>
      </c>
      <c r="GB10" s="15">
        <v>21397966.755523</v>
      </c>
      <c r="GC10" s="15">
        <v>21328079.754673</v>
      </c>
      <c r="GD10" s="15">
        <v>21352118.311719</v>
      </c>
      <c r="GE10" s="15">
        <v>21008742.053856</v>
      </c>
      <c r="GF10" s="15">
        <v>20602970.709752001</v>
      </c>
      <c r="GG10" s="15">
        <v>20583034.288913</v>
      </c>
      <c r="GH10" s="15">
        <v>20615829.391036998</v>
      </c>
    </row>
    <row r="11" spans="1:190"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c r="FU11" s="15">
        <v>18942170.816969</v>
      </c>
      <c r="FV11" s="15">
        <v>19036597.849723</v>
      </c>
      <c r="FW11" s="15">
        <v>19242003.482012998</v>
      </c>
      <c r="FX11" s="15">
        <v>19138818.80999</v>
      </c>
      <c r="FY11" s="15">
        <v>18589819.723694999</v>
      </c>
      <c r="FZ11" s="15">
        <v>18535266.804265998</v>
      </c>
      <c r="GA11" s="15">
        <v>18198893.325550001</v>
      </c>
      <c r="GB11" s="15">
        <v>18508029.806637999</v>
      </c>
      <c r="GC11" s="15">
        <v>18278944.416016001</v>
      </c>
      <c r="GD11" s="15">
        <v>18583807.688065998</v>
      </c>
      <c r="GE11" s="15">
        <v>18633275.389033999</v>
      </c>
      <c r="GF11" s="15">
        <v>19003984.693585001</v>
      </c>
      <c r="GG11" s="15">
        <v>18949206.744546998</v>
      </c>
      <c r="GH11" s="15">
        <v>18935292.004228</v>
      </c>
    </row>
    <row r="12" spans="1:190"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c r="FU12" s="15" t="s">
        <v>65</v>
      </c>
      <c r="FV12" s="15" t="s">
        <v>65</v>
      </c>
      <c r="FW12" s="15" t="s">
        <v>65</v>
      </c>
      <c r="FX12" s="15" t="s">
        <v>65</v>
      </c>
      <c r="FY12" s="15" t="s">
        <v>65</v>
      </c>
      <c r="FZ12" s="15" t="s">
        <v>65</v>
      </c>
      <c r="GA12" s="15" t="s">
        <v>65</v>
      </c>
      <c r="GB12" s="15" t="s">
        <v>65</v>
      </c>
      <c r="GC12" s="15" t="s">
        <v>65</v>
      </c>
      <c r="GD12" s="15" t="s">
        <v>65</v>
      </c>
      <c r="GE12" s="15" t="s">
        <v>65</v>
      </c>
      <c r="GF12" s="15" t="s">
        <v>65</v>
      </c>
      <c r="GG12" s="15" t="s">
        <v>65</v>
      </c>
      <c r="GH12" s="15" t="s">
        <v>65</v>
      </c>
    </row>
    <row r="13" spans="1:190"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c r="FU13" s="48">
        <v>15503443.480133999</v>
      </c>
      <c r="FV13" s="48">
        <v>15908813.189378999</v>
      </c>
      <c r="FW13" s="48">
        <v>15890829.973982001</v>
      </c>
      <c r="FX13" s="48">
        <v>16035358.181779001</v>
      </c>
      <c r="FY13" s="48">
        <v>16239654.277621999</v>
      </c>
      <c r="FZ13" s="48">
        <v>16283926.367102001</v>
      </c>
      <c r="GA13" s="48">
        <v>16227409.657749999</v>
      </c>
      <c r="GB13" s="48">
        <v>16362885.361273</v>
      </c>
      <c r="GC13" s="48">
        <v>16531572.486826001</v>
      </c>
      <c r="GD13" s="48">
        <v>17027191.673427001</v>
      </c>
      <c r="GE13" s="48">
        <v>17026425.555268001</v>
      </c>
      <c r="GF13" s="48">
        <v>16873557.565062001</v>
      </c>
      <c r="GG13" s="48">
        <v>16858446.441461001</v>
      </c>
      <c r="GH13" s="48">
        <v>16965537.446692999</v>
      </c>
    </row>
    <row r="14" spans="1:190"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c r="FU14" s="15" t="s">
        <v>65</v>
      </c>
      <c r="FV14" s="15" t="s">
        <v>65</v>
      </c>
      <c r="FW14" s="15" t="s">
        <v>65</v>
      </c>
      <c r="FX14" s="15" t="s">
        <v>65</v>
      </c>
      <c r="FY14" s="15" t="s">
        <v>65</v>
      </c>
      <c r="FZ14" s="15" t="s">
        <v>65</v>
      </c>
      <c r="GA14" s="15" t="s">
        <v>65</v>
      </c>
      <c r="GB14" s="15" t="s">
        <v>65</v>
      </c>
      <c r="GC14" s="15" t="s">
        <v>65</v>
      </c>
      <c r="GD14" s="15" t="s">
        <v>65</v>
      </c>
      <c r="GE14" s="15" t="s">
        <v>65</v>
      </c>
      <c r="GF14" s="15" t="s">
        <v>65</v>
      </c>
      <c r="GG14" s="15" t="s">
        <v>65</v>
      </c>
      <c r="GH14" s="15" t="s">
        <v>65</v>
      </c>
    </row>
    <row r="15" spans="1:190"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c r="FU15" s="15">
        <v>17653.489418000001</v>
      </c>
      <c r="FV15" s="15">
        <v>18389.016715000002</v>
      </c>
      <c r="FW15" s="15">
        <v>18572.591926000001</v>
      </c>
      <c r="FX15" s="15">
        <v>18822.664939999999</v>
      </c>
      <c r="FY15" s="15">
        <v>19326.521358000002</v>
      </c>
      <c r="FZ15" s="15">
        <v>19084.133387999998</v>
      </c>
      <c r="GA15" s="15">
        <v>19597.902865</v>
      </c>
      <c r="GB15" s="15">
        <v>19748.233441</v>
      </c>
      <c r="GC15" s="15">
        <v>20563.880015999999</v>
      </c>
      <c r="GD15" s="15">
        <v>20676.417813</v>
      </c>
      <c r="GE15" s="15">
        <v>21524.936911000001</v>
      </c>
      <c r="GF15" s="15">
        <v>21392.530661000001</v>
      </c>
      <c r="GG15" s="15">
        <v>21661.511446</v>
      </c>
      <c r="GH15" s="15">
        <v>22902.101384000001</v>
      </c>
    </row>
    <row r="16" spans="1:190"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c r="FU16" s="15">
        <v>2147438.7569869999</v>
      </c>
      <c r="FV16" s="15">
        <v>2200481.1491780002</v>
      </c>
      <c r="FW16" s="15">
        <v>2199687.0235910001</v>
      </c>
      <c r="FX16" s="15">
        <v>2212084.0792899998</v>
      </c>
      <c r="FY16" s="15">
        <v>2241940.8441249998</v>
      </c>
      <c r="FZ16" s="15">
        <v>2289877.3594479999</v>
      </c>
      <c r="GA16" s="15">
        <v>2342303.7439549998</v>
      </c>
      <c r="GB16" s="15">
        <v>2374896.6859380002</v>
      </c>
      <c r="GC16" s="15">
        <v>2414941.599374</v>
      </c>
      <c r="GD16" s="15">
        <v>2474259.0240719998</v>
      </c>
      <c r="GE16" s="15">
        <v>2525664.812254</v>
      </c>
      <c r="GF16" s="15">
        <v>2511681.8969720001</v>
      </c>
      <c r="GG16" s="15">
        <v>2549469.8803340001</v>
      </c>
      <c r="GH16" s="15">
        <v>2571277.4712180002</v>
      </c>
    </row>
    <row r="17" spans="2:190"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c r="FU17" s="15">
        <v>12286191.854307</v>
      </c>
      <c r="FV17" s="15">
        <v>12271324.042978</v>
      </c>
      <c r="FW17" s="15">
        <v>12556341.457068</v>
      </c>
      <c r="FX17" s="15">
        <v>12689992.888836</v>
      </c>
      <c r="FY17" s="15">
        <v>12660802.660359001</v>
      </c>
      <c r="FZ17" s="15">
        <v>12781170.084406</v>
      </c>
      <c r="GA17" s="15">
        <v>12518279.273074999</v>
      </c>
      <c r="GB17" s="15">
        <v>12471578.107423</v>
      </c>
      <c r="GC17" s="15">
        <v>12625213.424888</v>
      </c>
      <c r="GD17" s="15">
        <v>12679661.273916001</v>
      </c>
      <c r="GE17" s="15">
        <v>12602811.716294</v>
      </c>
      <c r="GF17" s="15">
        <v>12283244.733817</v>
      </c>
      <c r="GG17" s="15">
        <v>12359827.820014</v>
      </c>
      <c r="GH17" s="15">
        <v>12360193.582664</v>
      </c>
    </row>
    <row r="18" spans="2:190"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c r="FU18" s="15" t="s">
        <v>65</v>
      </c>
      <c r="FV18" s="15" t="s">
        <v>65</v>
      </c>
      <c r="FW18" s="15" t="s">
        <v>65</v>
      </c>
      <c r="FX18" s="15" t="s">
        <v>65</v>
      </c>
      <c r="FY18" s="15" t="s">
        <v>65</v>
      </c>
      <c r="FZ18" s="15" t="s">
        <v>65</v>
      </c>
      <c r="GA18" s="15" t="s">
        <v>65</v>
      </c>
      <c r="GB18" s="15" t="s">
        <v>65</v>
      </c>
      <c r="GC18" s="15" t="s">
        <v>65</v>
      </c>
      <c r="GD18" s="15" t="s">
        <v>65</v>
      </c>
      <c r="GE18" s="15" t="s">
        <v>65</v>
      </c>
      <c r="GF18" s="15" t="s">
        <v>65</v>
      </c>
      <c r="GG18" s="15" t="s">
        <v>65</v>
      </c>
      <c r="GH18" s="15" t="s">
        <v>65</v>
      </c>
    </row>
    <row r="19" spans="2:190"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c r="FU19" s="15" t="s">
        <v>65</v>
      </c>
      <c r="FV19" s="15" t="s">
        <v>65</v>
      </c>
      <c r="FW19" s="15" t="s">
        <v>65</v>
      </c>
      <c r="FX19" s="15" t="s">
        <v>65</v>
      </c>
      <c r="FY19" s="15" t="s">
        <v>65</v>
      </c>
      <c r="FZ19" s="15" t="s">
        <v>65</v>
      </c>
      <c r="GA19" s="15" t="s">
        <v>65</v>
      </c>
      <c r="GB19" s="15" t="s">
        <v>65</v>
      </c>
      <c r="GC19" s="15" t="s">
        <v>65</v>
      </c>
      <c r="GD19" s="15" t="s">
        <v>65</v>
      </c>
      <c r="GE19" s="15" t="s">
        <v>65</v>
      </c>
      <c r="GF19" s="15" t="s">
        <v>65</v>
      </c>
      <c r="GG19" s="15" t="s">
        <v>65</v>
      </c>
      <c r="GH19" s="15" t="s">
        <v>65</v>
      </c>
    </row>
    <row r="20" spans="2:190"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c r="FU20" s="15">
        <v>195.26966200000001</v>
      </c>
      <c r="FV20" s="15">
        <v>193.027997</v>
      </c>
      <c r="FW20" s="15">
        <v>190.900936</v>
      </c>
      <c r="FX20" s="15">
        <v>185.70521500000001</v>
      </c>
      <c r="FY20" s="15">
        <v>182.089932</v>
      </c>
      <c r="FZ20" s="15">
        <v>179.04289800000001</v>
      </c>
      <c r="GA20" s="15">
        <v>176.08031800000001</v>
      </c>
      <c r="GB20" s="15">
        <v>172.37618900000001</v>
      </c>
      <c r="GC20" s="15">
        <v>168.348105</v>
      </c>
      <c r="GD20" s="15">
        <v>164.988405</v>
      </c>
      <c r="GE20" s="15">
        <v>162.08062699999999</v>
      </c>
      <c r="GF20" s="15">
        <v>157.99092899999999</v>
      </c>
      <c r="GG20" s="15">
        <v>143.83342300000001</v>
      </c>
      <c r="GH20" s="15">
        <v>140.051828</v>
      </c>
    </row>
    <row r="21" spans="2:190"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c r="FU21" s="15">
        <v>19240968.171422999</v>
      </c>
      <c r="FV21" s="15">
        <v>18958709.089517999</v>
      </c>
      <c r="FW21" s="15">
        <v>19387125.558269002</v>
      </c>
      <c r="FX21" s="15">
        <v>19466702.830784</v>
      </c>
      <c r="FY21" s="15">
        <v>19189256.063675001</v>
      </c>
      <c r="FZ21" s="15">
        <v>19045038.417924002</v>
      </c>
      <c r="GA21" s="15">
        <v>18426324.171491001</v>
      </c>
      <c r="GB21" s="15">
        <v>18550651.320571002</v>
      </c>
      <c r="GC21" s="15">
        <v>18560292.811664999</v>
      </c>
      <c r="GD21" s="15">
        <v>18772045.401253</v>
      </c>
      <c r="GE21" s="15">
        <v>18421785.705958001</v>
      </c>
      <c r="GF21" s="15">
        <v>18248061.028653</v>
      </c>
      <c r="GG21" s="15">
        <v>18181701.086555</v>
      </c>
      <c r="GH21" s="15">
        <v>18178644.034277</v>
      </c>
    </row>
    <row r="22" spans="2:190"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c r="FU22" s="15">
        <v>5808911.5903479997</v>
      </c>
      <c r="FV22" s="15">
        <v>5799849.3932419997</v>
      </c>
      <c r="FW22" s="15">
        <v>5886234.4168649996</v>
      </c>
      <c r="FX22" s="15">
        <v>5846596.1687540002</v>
      </c>
      <c r="FY22" s="15">
        <v>5850942.2601720002</v>
      </c>
      <c r="FZ22" s="15">
        <v>5839998.8851330001</v>
      </c>
      <c r="GA22" s="15">
        <v>5807695.0771509996</v>
      </c>
      <c r="GB22" s="15">
        <v>5814119.7026350005</v>
      </c>
      <c r="GC22" s="15">
        <v>5855604.6261809999</v>
      </c>
      <c r="GD22" s="15">
        <v>5973814.7511750003</v>
      </c>
      <c r="GE22" s="15">
        <v>5939901.0085300002</v>
      </c>
      <c r="GF22" s="15">
        <v>5942485.7739329999</v>
      </c>
      <c r="GG22" s="15">
        <v>5913747.6728419997</v>
      </c>
      <c r="GH22" s="15">
        <v>5760565.0911290003</v>
      </c>
    </row>
    <row r="23" spans="2:190"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c r="GH23" s="15" t="s">
        <v>65</v>
      </c>
    </row>
    <row r="24" spans="2:190"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c r="FU24" s="15">
        <v>220207.19013</v>
      </c>
      <c r="FV24" s="15">
        <v>224510.772998</v>
      </c>
      <c r="FW24" s="15">
        <v>227930.722259</v>
      </c>
      <c r="FX24" s="15">
        <v>224486.90805200001</v>
      </c>
      <c r="FY24" s="15">
        <v>207505.902462</v>
      </c>
      <c r="FZ24" s="15">
        <v>205040.968827</v>
      </c>
      <c r="GA24" s="15">
        <v>215722.85617300001</v>
      </c>
      <c r="GB24" s="15">
        <v>220094.963338</v>
      </c>
      <c r="GC24" s="15">
        <v>208338.31500900001</v>
      </c>
      <c r="GD24" s="15">
        <v>210587.54060000001</v>
      </c>
      <c r="GE24" s="15">
        <v>209002.945358</v>
      </c>
      <c r="GF24" s="15">
        <v>204801.23127799999</v>
      </c>
      <c r="GG24" s="15">
        <v>208235.53414800001</v>
      </c>
      <c r="GH24" s="15">
        <v>215274.70199999999</v>
      </c>
    </row>
    <row r="25" spans="2:190"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c r="GH25" s="15" t="s">
        <v>65</v>
      </c>
    </row>
    <row r="26" spans="2:190"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c r="GH26" s="15" t="s">
        <v>65</v>
      </c>
    </row>
    <row r="27" spans="2:190"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c r="FU27" s="15">
        <v>198679.26766700001</v>
      </c>
      <c r="FV27" s="15">
        <v>192149.88754500001</v>
      </c>
      <c r="FW27" s="15">
        <v>209692.41050500001</v>
      </c>
      <c r="FX27" s="15">
        <v>216342.193581</v>
      </c>
      <c r="FY27" s="15">
        <v>213314.59103899999</v>
      </c>
      <c r="FZ27" s="15">
        <v>226191.053445</v>
      </c>
      <c r="GA27" s="15">
        <v>215262.51196100001</v>
      </c>
      <c r="GB27" s="15">
        <v>245385.67681500001</v>
      </c>
      <c r="GC27" s="15">
        <v>242467.04268899999</v>
      </c>
      <c r="GD27" s="15">
        <v>280533.35376600001</v>
      </c>
      <c r="GE27" s="15">
        <v>277439.50814300001</v>
      </c>
      <c r="GF27" s="15">
        <v>271953.41050300002</v>
      </c>
      <c r="GG27" s="15">
        <v>281519.460013</v>
      </c>
      <c r="GH27" s="15">
        <v>285796.79005900002</v>
      </c>
    </row>
    <row r="28" spans="2:190"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c r="FU28" s="15">
        <v>5427.3381410000002</v>
      </c>
      <c r="FV28" s="15">
        <v>5541.2942309999999</v>
      </c>
      <c r="FW28" s="15">
        <v>7950.9111460000004</v>
      </c>
      <c r="FX28" s="15">
        <v>7745.9110179999998</v>
      </c>
      <c r="FY28" s="15">
        <v>7268.4525480000002</v>
      </c>
      <c r="FZ28" s="15">
        <v>10494.918351</v>
      </c>
      <c r="GA28" s="15">
        <v>10179.184354999999</v>
      </c>
      <c r="GB28" s="15">
        <v>8947.55278</v>
      </c>
      <c r="GC28" s="15">
        <v>7636.8964999999998</v>
      </c>
      <c r="GD28" s="15">
        <v>22445.027622000001</v>
      </c>
      <c r="GE28" s="15">
        <v>20862.524555</v>
      </c>
      <c r="GF28" s="15">
        <v>32893.242911000001</v>
      </c>
      <c r="GG28" s="15">
        <v>44360.399522</v>
      </c>
      <c r="GH28" s="15">
        <v>19698.064985000001</v>
      </c>
    </row>
    <row r="29" spans="2:190"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c r="FU29" s="15" t="s">
        <v>65</v>
      </c>
      <c r="FV29" s="15" t="s">
        <v>65</v>
      </c>
      <c r="FW29" s="15" t="s">
        <v>65</v>
      </c>
      <c r="FX29" s="15" t="s">
        <v>65</v>
      </c>
      <c r="FY29" s="15" t="s">
        <v>65</v>
      </c>
      <c r="FZ29" s="15" t="s">
        <v>65</v>
      </c>
      <c r="GA29" s="15" t="s">
        <v>65</v>
      </c>
      <c r="GB29" s="15" t="s">
        <v>65</v>
      </c>
      <c r="GC29" s="15" t="s">
        <v>65</v>
      </c>
      <c r="GD29" s="15" t="s">
        <v>65</v>
      </c>
      <c r="GE29" s="15" t="s">
        <v>65</v>
      </c>
      <c r="GF29" s="15" t="s">
        <v>65</v>
      </c>
      <c r="GG29" s="15" t="s">
        <v>65</v>
      </c>
      <c r="GH29" s="15" t="s">
        <v>65</v>
      </c>
    </row>
    <row r="30" spans="2:190"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c r="FU30" s="15">
        <v>15782952.317309</v>
      </c>
      <c r="FV30" s="15">
        <v>16083243.938425001</v>
      </c>
      <c r="FW30" s="15">
        <v>16481925.119077001</v>
      </c>
      <c r="FX30" s="15">
        <v>16378924.195805</v>
      </c>
      <c r="FY30" s="15">
        <v>16325137.953243</v>
      </c>
      <c r="FZ30" s="15">
        <v>16329474.095427001</v>
      </c>
      <c r="GA30" s="15">
        <v>15757298.701609001</v>
      </c>
      <c r="GB30" s="15">
        <v>15846344.617773</v>
      </c>
      <c r="GC30" s="15">
        <v>15712457.886909001</v>
      </c>
      <c r="GD30" s="15">
        <v>15821467.920187</v>
      </c>
      <c r="GE30" s="15">
        <v>15562061.495154001</v>
      </c>
      <c r="GF30" s="15">
        <v>15140112.859846</v>
      </c>
      <c r="GG30" s="15">
        <v>15400895.677573999</v>
      </c>
      <c r="GH30" s="15">
        <v>15268452.3894</v>
      </c>
    </row>
    <row r="31" spans="2:190"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c r="FU31" s="15" t="s">
        <v>65</v>
      </c>
      <c r="FV31" s="15" t="s">
        <v>65</v>
      </c>
      <c r="FW31" s="15" t="s">
        <v>65</v>
      </c>
      <c r="FX31" s="15" t="s">
        <v>65</v>
      </c>
      <c r="FY31" s="15" t="s">
        <v>65</v>
      </c>
      <c r="FZ31" s="15" t="s">
        <v>65</v>
      </c>
      <c r="GA31" s="15" t="s">
        <v>65</v>
      </c>
      <c r="GB31" s="15" t="s">
        <v>65</v>
      </c>
      <c r="GC31" s="15" t="s">
        <v>65</v>
      </c>
      <c r="GD31" s="15" t="s">
        <v>65</v>
      </c>
      <c r="GE31" s="15" t="s">
        <v>65</v>
      </c>
      <c r="GF31" s="15" t="s">
        <v>65</v>
      </c>
      <c r="GG31" s="15" t="s">
        <v>65</v>
      </c>
      <c r="GH31" s="15" t="s">
        <v>65</v>
      </c>
    </row>
    <row r="32" spans="2:190"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c r="FU32" s="15">
        <v>4702.0703890000004</v>
      </c>
      <c r="FV32" s="15">
        <v>4733.8100839999997</v>
      </c>
      <c r="FW32" s="15">
        <v>4764.5259159999996</v>
      </c>
      <c r="FX32" s="15">
        <v>4796.2656120000001</v>
      </c>
      <c r="FY32" s="15">
        <v>4826.981444</v>
      </c>
      <c r="FZ32" s="15">
        <v>4858.7211390000002</v>
      </c>
      <c r="GA32" s="15">
        <v>4815.1276669999997</v>
      </c>
      <c r="GB32" s="15">
        <v>4849.5777779999999</v>
      </c>
      <c r="GC32" s="15">
        <v>4887.7189719999997</v>
      </c>
      <c r="GD32" s="15">
        <v>4924.6298059999999</v>
      </c>
      <c r="GE32" s="15">
        <v>2439.5090559999999</v>
      </c>
      <c r="GF32" s="15">
        <v>8060.1371669999999</v>
      </c>
      <c r="GG32" s="15">
        <v>8023.4686110000002</v>
      </c>
      <c r="GH32" s="15">
        <v>8100.1161110000003</v>
      </c>
    </row>
    <row r="33" spans="2:190"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c r="FU33" s="16">
        <f t="shared" ref="FU33:FW33" si="1">SUM(FU7:FU32)</f>
        <v>123055602.96163499</v>
      </c>
      <c r="FV33" s="16">
        <f t="shared" ref="FV33:FY33" si="2">SUM(FV7:FV32)</f>
        <v>123502413.64349401</v>
      </c>
      <c r="FW33" s="16">
        <f t="shared" si="1"/>
        <v>125107086.43236399</v>
      </c>
      <c r="FX33" s="16">
        <f t="shared" si="2"/>
        <v>125540239.23959801</v>
      </c>
      <c r="FY33" s="16">
        <f t="shared" si="2"/>
        <v>124640226.66136</v>
      </c>
      <c r="FZ33" s="16">
        <f t="shared" ref="FZ33:GA33" si="3">SUM(FZ7:FZ32)</f>
        <v>125022587.17159599</v>
      </c>
      <c r="GA33" s="16">
        <f t="shared" si="3"/>
        <v>122573048.79242399</v>
      </c>
      <c r="GB33" s="16">
        <f t="shared" ref="GB33:GD33" si="4">SUM(GB7:GB32)</f>
        <v>123287812.76889502</v>
      </c>
      <c r="GC33" s="16">
        <f t="shared" si="4"/>
        <v>123167998.588496</v>
      </c>
      <c r="GD33" s="16">
        <f t="shared" si="4"/>
        <v>124600160.124926</v>
      </c>
      <c r="GE33" s="16">
        <f t="shared" ref="GE33:GF33" si="5">SUM(GE7:GE32)</f>
        <v>123467872.085834</v>
      </c>
      <c r="GF33" s="16">
        <f t="shared" si="5"/>
        <v>122079972.82477498</v>
      </c>
      <c r="GG33" s="16">
        <f t="shared" ref="GG33:GH33" si="6">SUM(GG7:GG32)</f>
        <v>122362885.700022</v>
      </c>
      <c r="GH33" s="16">
        <f t="shared" si="6"/>
        <v>122298044.28368101</v>
      </c>
    </row>
    <row r="34" spans="2:190" ht="2.1" customHeight="1">
      <c r="BP34" s="14"/>
      <c r="BQ34" s="14"/>
      <c r="BR34" s="14"/>
      <c r="BS34" s="14"/>
      <c r="BT34" s="14"/>
      <c r="BU34" s="14"/>
      <c r="BV34" s="14"/>
    </row>
    <row r="35" spans="2:190"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0"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0"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0" ht="27">
      <c r="B38" s="44" t="s">
        <v>100</v>
      </c>
    </row>
    <row r="39" spans="2:190" ht="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00000000-0004-0000-0500-000000000000}"/>
    <hyperlink ref="B23" location="Notas_generales!B6:C8" display="Banco Sudamericano (4) (5) (6)" xr:uid="{00000000-0004-0000-0500-000001000000}"/>
    <hyperlink ref="B26" location="Notas_generales!B9:C10" display="DnB NOR Bank ASA (7) (8)" xr:uid="{00000000-0004-0000-0500-000002000000}"/>
    <hyperlink ref="B9" location="Notas_generales!B3:C3" display="Banco Consorcio (1)" xr:uid="{00000000-0004-0000-0500-000003000000}"/>
    <hyperlink ref="B17" location="Notas_generales!B12:C12" display="Banco Itaú Corpbanca (10)" xr:uid="{00000000-0004-0000-0500-000004000000}"/>
    <hyperlink ref="B24" location="Notas_generales!B14:C14" display="China Construction Bank, agencia en Chile (11)" xr:uid="{00000000-0004-0000-0500-000005000000}"/>
    <hyperlink ref="B25" location="Notas_generales!B14:C14" display="Deutsche Bank (Chile) (12)" xr:uid="{00000000-0004-0000-0500-000006000000}"/>
    <hyperlink ref="B18" location="Notas_generales!B15:C15" display="Banco Paris (13)" xr:uid="{00000000-0004-0000-0500-000007000000}"/>
    <hyperlink ref="B19" location="Notas_generales!B16:C16" display="Banco Penta (14)" xr:uid="{00000000-0004-0000-0500-000008000000}"/>
    <hyperlink ref="B29" location="Notas_generales!B17:C17" display="Rabobank Chile (15)" xr:uid="{00000000-0004-0000-0500-000009000000}"/>
    <hyperlink ref="B8" location="Notas_generales!B11:C11" display="Banco BTG Pactual Chile (9)" xr:uid="{00000000-0004-0000-0500-00000A000000}"/>
    <hyperlink ref="B12" location="Notas_generales!B20:C20" display="Banco de la Nación Argentina (18)" xr:uid="{00000000-0004-0000-0500-00000B000000}"/>
    <hyperlink ref="B14" location="Notas_generales!B22:C22" display="Banco do Brasil S.A. (20)" xr:uid="{00000000-0004-0000-0500-00000C000000}"/>
    <hyperlink ref="B31" location="Notas_generales!B21:C21" display="The Bank of Tokyo - Mitsubishi Ufj. Ltd. (19)" xr:uid="{00000000-0004-0000-0500-00000D000000}"/>
    <hyperlink ref="B32" location="Notas_generales!B18:C18" display="Bank of China (16)" xr:uid="{00000000-0004-0000-0500-00000E000000}"/>
    <hyperlink ref="A2" location="Índice_general!E8:F8" display="Índice general" xr:uid="{00000000-0004-0000-0500-00000F000000}"/>
    <hyperlink ref="A3" location="Notas_generales!B2:C2" display="Notas generales" xr:uid="{00000000-0004-0000-0500-000010000000}"/>
    <hyperlink ref="A4" r:id="rId1" xr:uid="{00000000-0004-0000-05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H39"/>
  <sheetViews>
    <sheetView zoomScaleNormal="100" workbookViewId="0">
      <pane xSplit="2" ySplit="6" topLeftCell="FP7" activePane="bottomRight" state="frozenSplit"/>
      <selection activeCell="FR40" sqref="FR40"/>
      <selection pane="topRight" activeCell="FR40" sqref="FR40"/>
      <selection pane="bottomLeft" activeCell="FR40" sqref="FR40"/>
      <selection pane="bottomRight" activeCell="FR40" sqref="FR40"/>
    </sheetView>
  </sheetViews>
  <sheetFormatPr baseColWidth="10" defaultColWidth="11.42578125" defaultRowHeight="15"/>
  <cols>
    <col min="1" max="1" width="12.5703125" style="24" customWidth="1"/>
    <col min="2" max="2" width="28.7109375" style="24" customWidth="1"/>
    <col min="3" max="166" width="9.7109375" style="24" customWidth="1"/>
    <col min="167" max="190" width="10.85546875" style="24" customWidth="1"/>
    <col min="191" max="16384" width="11.42578125" style="24"/>
  </cols>
  <sheetData>
    <row r="1" spans="1:190">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0" ht="17.100000000000001"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0" ht="21.95"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0"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0">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0"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row>
    <row r="7" spans="1:190"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c r="FU7" s="25">
        <v>195234.22611300001</v>
      </c>
      <c r="FV7" s="25">
        <v>197962.61881000001</v>
      </c>
      <c r="FW7" s="25">
        <v>200153.03107200001</v>
      </c>
      <c r="FX7" s="25">
        <v>204107.82821199999</v>
      </c>
      <c r="FY7" s="25">
        <v>207816.06437800001</v>
      </c>
      <c r="FZ7" s="25">
        <v>209236.09966499999</v>
      </c>
      <c r="GA7" s="25">
        <v>212361.53627300001</v>
      </c>
      <c r="GB7" s="25">
        <v>215420.93074700001</v>
      </c>
      <c r="GC7" s="25">
        <v>215298.22391500001</v>
      </c>
      <c r="GD7" s="25">
        <v>219987.071792</v>
      </c>
      <c r="GE7" s="25">
        <v>222899.22603699999</v>
      </c>
      <c r="GF7" s="25">
        <v>224653.97461800001</v>
      </c>
      <c r="GG7" s="25">
        <v>224445.99080599999</v>
      </c>
      <c r="GH7" s="25">
        <v>223870.469511</v>
      </c>
    </row>
    <row r="8" spans="1:190"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row>
    <row r="9" spans="1:190"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c r="FU9" s="25">
        <v>81216.864247000005</v>
      </c>
      <c r="FV9" s="25">
        <v>81868.010613000006</v>
      </c>
      <c r="FW9" s="25">
        <v>82494.782009000002</v>
      </c>
      <c r="FX9" s="25">
        <v>83315.280673000001</v>
      </c>
      <c r="FY9" s="25">
        <v>84262.483315000005</v>
      </c>
      <c r="FZ9" s="25">
        <v>85325.902040999994</v>
      </c>
      <c r="GA9" s="25">
        <v>86263.338751000003</v>
      </c>
      <c r="GB9" s="25">
        <v>86984.871396000002</v>
      </c>
      <c r="GC9" s="25">
        <v>88212.293174999999</v>
      </c>
      <c r="GD9" s="25">
        <v>89054.116045999996</v>
      </c>
      <c r="GE9" s="25">
        <v>90476.712094999995</v>
      </c>
      <c r="GF9" s="25">
        <v>91067.910308999999</v>
      </c>
      <c r="GG9" s="25">
        <v>92221.835720000003</v>
      </c>
      <c r="GH9" s="25">
        <v>94401.661475000001</v>
      </c>
    </row>
    <row r="10" spans="1:190"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c r="FU10" s="25">
        <v>4078680.455385</v>
      </c>
      <c r="FV10" s="25">
        <v>4167794.7916000001</v>
      </c>
      <c r="FW10" s="25">
        <v>4189266.932112</v>
      </c>
      <c r="FX10" s="25">
        <v>4226322.6814270001</v>
      </c>
      <c r="FY10" s="25">
        <v>4317429.9899239996</v>
      </c>
      <c r="FZ10" s="25">
        <v>4325517.7263200004</v>
      </c>
      <c r="GA10" s="25">
        <v>4379072.1650130004</v>
      </c>
      <c r="GB10" s="25">
        <v>4414578.363264</v>
      </c>
      <c r="GC10" s="25">
        <v>4442781.8959809998</v>
      </c>
      <c r="GD10" s="25">
        <v>4446748.3823990002</v>
      </c>
      <c r="GE10" s="25">
        <v>4494803.3602649998</v>
      </c>
      <c r="GF10" s="25">
        <v>4505166.1009449996</v>
      </c>
      <c r="GG10" s="25">
        <v>4489087.6851279996</v>
      </c>
      <c r="GH10" s="25">
        <v>4539444.9240060002</v>
      </c>
    </row>
    <row r="11" spans="1:190"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c r="FU11" s="25">
        <v>2626567.694015</v>
      </c>
      <c r="FV11" s="25">
        <v>2625852.9181889999</v>
      </c>
      <c r="FW11" s="25">
        <v>2620452.4968460002</v>
      </c>
      <c r="FX11" s="25">
        <v>2608190.6535709999</v>
      </c>
      <c r="FY11" s="25">
        <v>2613827.8974029999</v>
      </c>
      <c r="FZ11" s="25">
        <v>2562246.7946049999</v>
      </c>
      <c r="GA11" s="25">
        <v>2565423.1858629999</v>
      </c>
      <c r="GB11" s="25">
        <v>2553800.985074</v>
      </c>
      <c r="GC11" s="25">
        <v>2510172.5657890001</v>
      </c>
      <c r="GD11" s="25">
        <v>2482065.8092749999</v>
      </c>
      <c r="GE11" s="25">
        <v>2463436.3642810001</v>
      </c>
      <c r="GF11" s="25">
        <v>2443387.860109</v>
      </c>
      <c r="GG11" s="25">
        <v>2420159.4563569999</v>
      </c>
      <c r="GH11" s="25">
        <v>2407473.2171959998</v>
      </c>
    </row>
    <row r="12" spans="1:190"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row>
    <row r="13" spans="1:190"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c r="FU13" s="49">
        <v>2026355.779471</v>
      </c>
      <c r="FV13" s="49">
        <v>2069431.2681199999</v>
      </c>
      <c r="FW13" s="49">
        <v>2084873.268191</v>
      </c>
      <c r="FX13" s="49">
        <v>2127366.2936649998</v>
      </c>
      <c r="FY13" s="49">
        <v>2187410.8684009998</v>
      </c>
      <c r="FZ13" s="49">
        <v>2214667.9003889998</v>
      </c>
      <c r="GA13" s="49">
        <v>2271906.2427289998</v>
      </c>
      <c r="GB13" s="49">
        <v>2302490.5766659998</v>
      </c>
      <c r="GC13" s="49">
        <v>2350221.9702969999</v>
      </c>
      <c r="GD13" s="49">
        <v>2385639.9897360001</v>
      </c>
      <c r="GE13" s="49">
        <v>2421575.4790010001</v>
      </c>
      <c r="GF13" s="49">
        <v>2436069.662215</v>
      </c>
      <c r="GG13" s="49">
        <v>2462615.5101720002</v>
      </c>
      <c r="GH13" s="49">
        <v>2499503.5605700002</v>
      </c>
    </row>
    <row r="14" spans="1:190"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row>
    <row r="15" spans="1:190"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c r="FU15" s="25">
        <v>1051418.64598</v>
      </c>
      <c r="FV15" s="25">
        <v>1046911.286745</v>
      </c>
      <c r="FW15" s="25">
        <v>1033187.786718</v>
      </c>
      <c r="FX15" s="25">
        <v>1021318.121549</v>
      </c>
      <c r="FY15" s="25">
        <v>1014142.445311</v>
      </c>
      <c r="FZ15" s="25">
        <v>998935.19865100004</v>
      </c>
      <c r="GA15" s="25">
        <v>984358.68953099998</v>
      </c>
      <c r="GB15" s="25">
        <v>963434.04316100001</v>
      </c>
      <c r="GC15" s="25">
        <v>940665.96861600003</v>
      </c>
      <c r="GD15" s="25">
        <v>920125.18822799996</v>
      </c>
      <c r="GE15" s="25">
        <v>895212.08396900003</v>
      </c>
      <c r="GF15" s="25">
        <v>871924.44682399998</v>
      </c>
      <c r="GG15" s="25">
        <v>849152.73835500004</v>
      </c>
      <c r="GH15" s="25">
        <v>834712.80571800005</v>
      </c>
    </row>
    <row r="16" spans="1:190"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c r="FU16" s="25">
        <v>20533.285404999999</v>
      </c>
      <c r="FV16" s="25">
        <v>20965.764844000001</v>
      </c>
      <c r="FW16" s="25">
        <v>21070.745738000001</v>
      </c>
      <c r="FX16" s="25">
        <v>21921.322668000001</v>
      </c>
      <c r="FY16" s="25">
        <v>23365.721685</v>
      </c>
      <c r="FZ16" s="25">
        <v>24667.474574</v>
      </c>
      <c r="GA16" s="25">
        <v>26163.599200000001</v>
      </c>
      <c r="GB16" s="25">
        <v>26510.832079</v>
      </c>
      <c r="GC16" s="25">
        <v>28365.551106999999</v>
      </c>
      <c r="GD16" s="25">
        <v>29256.063243000001</v>
      </c>
      <c r="GE16" s="25">
        <v>30737.123144000001</v>
      </c>
      <c r="GF16" s="25">
        <v>32130.556906999998</v>
      </c>
      <c r="GG16" s="25">
        <v>33188.756221000003</v>
      </c>
      <c r="GH16" s="25">
        <v>35114.164745000002</v>
      </c>
    </row>
    <row r="17" spans="2:190"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c r="FU17" s="25">
        <v>1941248.288556</v>
      </c>
      <c r="FV17" s="25">
        <v>1982078.4792259999</v>
      </c>
      <c r="FW17" s="25">
        <v>2004169.149886</v>
      </c>
      <c r="FX17" s="25">
        <v>2046924.1387080001</v>
      </c>
      <c r="FY17" s="25">
        <v>2093168.983975</v>
      </c>
      <c r="FZ17" s="25">
        <v>2123497.212508</v>
      </c>
      <c r="GA17" s="25">
        <v>2181220.0596909998</v>
      </c>
      <c r="GB17" s="25">
        <v>2209159.691195</v>
      </c>
      <c r="GC17" s="25">
        <v>2199379.3272509999</v>
      </c>
      <c r="GD17" s="25">
        <v>2205458.926275</v>
      </c>
      <c r="GE17" s="25">
        <v>2215205.1146260002</v>
      </c>
      <c r="GF17" s="25">
        <v>2221522.2816690002</v>
      </c>
      <c r="GG17" s="25">
        <v>2218758.0191029999</v>
      </c>
      <c r="GH17" s="25">
        <v>2219293.4458389999</v>
      </c>
    </row>
    <row r="18" spans="2:190"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row>
    <row r="19" spans="2:190"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row>
    <row r="20" spans="2:190"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c r="FU20" s="25">
        <v>76752.379811999999</v>
      </c>
      <c r="FV20" s="25">
        <v>75946.710567999995</v>
      </c>
      <c r="FW20" s="25">
        <v>74806.031915</v>
      </c>
      <c r="FX20" s="25">
        <v>75494.849900999994</v>
      </c>
      <c r="FY20" s="25">
        <v>75910.506943</v>
      </c>
      <c r="FZ20" s="25">
        <v>75240.942643000002</v>
      </c>
      <c r="GA20" s="25">
        <v>75779.276801999993</v>
      </c>
      <c r="GB20" s="25">
        <v>76066.212702000004</v>
      </c>
      <c r="GC20" s="25">
        <v>76246.599581999995</v>
      </c>
      <c r="GD20" s="25">
        <v>75712.344658999995</v>
      </c>
      <c r="GE20" s="25">
        <v>76908.335762999995</v>
      </c>
      <c r="GF20" s="25">
        <v>75966.485031999997</v>
      </c>
      <c r="GG20" s="25">
        <v>74905.571544000006</v>
      </c>
      <c r="GH20" s="25">
        <v>73852.291385000004</v>
      </c>
    </row>
    <row r="21" spans="2:190"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c r="FU21" s="25">
        <v>4194216.6407269998</v>
      </c>
      <c r="FV21" s="25">
        <v>4189101.3250409998</v>
      </c>
      <c r="FW21" s="25">
        <v>4149981.387809</v>
      </c>
      <c r="FX21" s="25">
        <v>4229751.5834729997</v>
      </c>
      <c r="FY21" s="25">
        <v>4285776.9768850002</v>
      </c>
      <c r="FZ21" s="25">
        <v>4336702.0547329998</v>
      </c>
      <c r="GA21" s="25">
        <v>4334847.2132489998</v>
      </c>
      <c r="GB21" s="25">
        <v>4309207.4330209997</v>
      </c>
      <c r="GC21" s="25">
        <v>4396113.3235600004</v>
      </c>
      <c r="GD21" s="25">
        <v>4439305.8201339999</v>
      </c>
      <c r="GE21" s="25">
        <v>4476279.0656009996</v>
      </c>
      <c r="GF21" s="25">
        <v>4473365.1007610001</v>
      </c>
      <c r="GG21" s="25">
        <v>4493857.436954</v>
      </c>
      <c r="GH21" s="25">
        <v>4512164.7955480004</v>
      </c>
    </row>
    <row r="22" spans="2:190"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c r="FU22" s="25">
        <v>403512.20332299999</v>
      </c>
      <c r="FV22" s="25">
        <v>400941.50200699997</v>
      </c>
      <c r="FW22" s="25">
        <v>398970.25961800001</v>
      </c>
      <c r="FX22" s="25">
        <v>400007.932333</v>
      </c>
      <c r="FY22" s="25">
        <v>405840.838499</v>
      </c>
      <c r="FZ22" s="25">
        <v>407462.83112699998</v>
      </c>
      <c r="GA22" s="25">
        <v>413356.65808800003</v>
      </c>
      <c r="GB22" s="25">
        <v>413727.71707700001</v>
      </c>
      <c r="GC22" s="25">
        <v>409625.97369000001</v>
      </c>
      <c r="GD22" s="25">
        <v>410836.75576999999</v>
      </c>
      <c r="GE22" s="25">
        <v>412403.53078700003</v>
      </c>
      <c r="GF22" s="25">
        <v>412579.76416399999</v>
      </c>
      <c r="GG22" s="25">
        <v>414029.46058800002</v>
      </c>
      <c r="GH22" s="25">
        <v>416375.781586</v>
      </c>
    </row>
    <row r="23" spans="2:190"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c r="GH23" s="15" t="s">
        <v>65</v>
      </c>
    </row>
    <row r="24" spans="2:190"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c r="FU24" s="15">
        <v>0</v>
      </c>
      <c r="FV24" s="15">
        <v>0</v>
      </c>
      <c r="FW24" s="15">
        <v>0</v>
      </c>
      <c r="FX24" s="15">
        <v>0</v>
      </c>
      <c r="FY24" s="15">
        <v>0</v>
      </c>
      <c r="FZ24" s="15">
        <v>0</v>
      </c>
      <c r="GA24" s="15">
        <v>0</v>
      </c>
      <c r="GB24" s="15">
        <v>0</v>
      </c>
      <c r="GC24" s="15">
        <v>0</v>
      </c>
      <c r="GD24" s="15">
        <v>0</v>
      </c>
      <c r="GE24" s="15">
        <v>0</v>
      </c>
      <c r="GF24" s="15">
        <v>0</v>
      </c>
      <c r="GG24" s="15">
        <v>0</v>
      </c>
      <c r="GH24" s="15">
        <v>0</v>
      </c>
    </row>
    <row r="25" spans="2:190"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c r="GH25" s="15" t="s">
        <v>65</v>
      </c>
    </row>
    <row r="26" spans="2:190"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c r="GH26" s="15" t="s">
        <v>65</v>
      </c>
    </row>
    <row r="27" spans="2:190"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c r="FU27" s="25">
        <v>51.482185999999999</v>
      </c>
      <c r="FV27" s="25">
        <v>47.162388999999997</v>
      </c>
      <c r="FW27" s="25">
        <v>43.669083000000001</v>
      </c>
      <c r="FX27" s="25">
        <v>40.167389</v>
      </c>
      <c r="FY27" s="25">
        <v>36.645716</v>
      </c>
      <c r="FZ27" s="25">
        <v>54.291725</v>
      </c>
      <c r="GA27" s="25">
        <v>47.527194000000001</v>
      </c>
      <c r="GB27" s="25">
        <v>25.726102999999998</v>
      </c>
      <c r="GC27" s="25">
        <v>27.011458000000001</v>
      </c>
      <c r="GD27" s="25">
        <v>24.130009000000001</v>
      </c>
      <c r="GE27" s="25">
        <v>21.631273</v>
      </c>
      <c r="GF27" s="25">
        <v>19.143882000000001</v>
      </c>
      <c r="GG27" s="25">
        <v>17.109476999999998</v>
      </c>
      <c r="GH27" s="25">
        <v>26.281455999999999</v>
      </c>
    </row>
    <row r="28" spans="2:190"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row>
    <row r="29" spans="2:190"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row>
    <row r="30" spans="2:190"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c r="FU30" s="25">
        <v>1981521.565895</v>
      </c>
      <c r="FV30" s="25">
        <v>1992175.669886</v>
      </c>
      <c r="FW30" s="25">
        <v>1991965.6525739999</v>
      </c>
      <c r="FX30" s="25">
        <v>2006728.6484620001</v>
      </c>
      <c r="FY30" s="25">
        <v>2016759.6302050001</v>
      </c>
      <c r="FZ30" s="25">
        <v>2008653.3007100001</v>
      </c>
      <c r="GA30" s="25">
        <v>2013819.599341</v>
      </c>
      <c r="GB30" s="25">
        <v>2002567.241198</v>
      </c>
      <c r="GC30" s="25">
        <v>1990942.554492</v>
      </c>
      <c r="GD30" s="25">
        <v>1980223.0774709999</v>
      </c>
      <c r="GE30" s="25">
        <v>1982180.1315619999</v>
      </c>
      <c r="GF30" s="25">
        <v>1990593.357025</v>
      </c>
      <c r="GG30" s="25">
        <v>2006906.483973</v>
      </c>
      <c r="GH30" s="25">
        <v>2039442.320022</v>
      </c>
    </row>
    <row r="31" spans="2:190"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row>
    <row r="32" spans="2:190"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row>
    <row r="33" spans="2:190"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c r="FU33" s="26">
        <v>18677309.511115</v>
      </c>
      <c r="FV33" s="26">
        <v>18851077.508037999</v>
      </c>
      <c r="FW33" s="26">
        <v>18851435.193570998</v>
      </c>
      <c r="FX33" s="26">
        <v>19051489.502030998</v>
      </c>
      <c r="FY33" s="26">
        <v>19325749.052639998</v>
      </c>
      <c r="FZ33" s="26">
        <v>19372207.729690999</v>
      </c>
      <c r="GA33" s="26">
        <v>19544619.091724999</v>
      </c>
      <c r="GB33" s="26">
        <v>19573974.623683002</v>
      </c>
      <c r="GC33" s="26">
        <v>19648053.258913003</v>
      </c>
      <c r="GD33" s="26">
        <v>19684437.675037004</v>
      </c>
      <c r="GE33" s="26">
        <v>19782138.158403996</v>
      </c>
      <c r="GF33" s="26">
        <v>19778446.64446</v>
      </c>
      <c r="GG33" s="26">
        <v>19779346.054398</v>
      </c>
      <c r="GH33" s="26">
        <v>19895675.719057001</v>
      </c>
    </row>
    <row r="34" spans="2:190" s="14" customFormat="1" ht="2.1" customHeight="1">
      <c r="FO34" s="14" t="s">
        <v>65</v>
      </c>
      <c r="FP34" s="14" t="s">
        <v>65</v>
      </c>
      <c r="FQ34" s="14" t="s">
        <v>65</v>
      </c>
      <c r="FR34" s="14" t="s">
        <v>65</v>
      </c>
      <c r="FS34" s="14" t="s">
        <v>65</v>
      </c>
      <c r="FT34" s="14" t="s">
        <v>65</v>
      </c>
      <c r="FU34" s="14" t="s">
        <v>65</v>
      </c>
      <c r="FV34" s="14" t="s">
        <v>65</v>
      </c>
      <c r="FW34" s="14" t="s">
        <v>65</v>
      </c>
      <c r="FX34" s="14" t="s">
        <v>65</v>
      </c>
      <c r="FY34" s="14" t="s">
        <v>65</v>
      </c>
      <c r="FZ34" s="14" t="s">
        <v>65</v>
      </c>
      <c r="GA34" s="14" t="s">
        <v>65</v>
      </c>
      <c r="GB34" s="14" t="s">
        <v>65</v>
      </c>
      <c r="GC34" s="14" t="s">
        <v>65</v>
      </c>
      <c r="GD34" s="14" t="s">
        <v>65</v>
      </c>
      <c r="GE34" s="14" t="s">
        <v>65</v>
      </c>
      <c r="GF34" s="14" t="s">
        <v>65</v>
      </c>
      <c r="GG34" s="14" t="s">
        <v>65</v>
      </c>
      <c r="GH34" s="14" t="s">
        <v>65</v>
      </c>
    </row>
    <row r="35" spans="2:190"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0"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0"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0" ht="27">
      <c r="B38" s="44" t="s">
        <v>100</v>
      </c>
    </row>
    <row r="39" spans="2:190">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00000000-0004-0000-0600-000000000000}"/>
    <hyperlink ref="B23" location="Notas_generales!B6:C8" display="Banco Sudamericano (4) (5) (6)" xr:uid="{00000000-0004-0000-0600-000001000000}"/>
    <hyperlink ref="B26" location="Notas_generales!B9:C10" display="DnB NOR Bank ASA (7) (8)" xr:uid="{00000000-0004-0000-0600-000002000000}"/>
    <hyperlink ref="B9" location="Notas_generales!B3:C3" display="Banco Consorcio (1)" xr:uid="{00000000-0004-0000-0600-000003000000}"/>
    <hyperlink ref="B17" location="Notas_generales!B12:C12" display="Banco Itaú Corpbanca (10)" xr:uid="{00000000-0004-0000-0600-000004000000}"/>
    <hyperlink ref="B24" location="Notas_generales!B14:C14" display="China Construction Bank, agencia en Chile (11)" xr:uid="{00000000-0004-0000-0600-000005000000}"/>
    <hyperlink ref="B25" location="Notas_generales!B14:C14" display="Deutsche Bank (Chile) (12)" xr:uid="{00000000-0004-0000-0600-000006000000}"/>
    <hyperlink ref="B18" location="Notas_generales!B15:C15" display="Banco Paris (13)" xr:uid="{00000000-0004-0000-0600-000007000000}"/>
    <hyperlink ref="B19" location="Notas_generales!B16:C16" display="Banco Penta (14)" xr:uid="{00000000-0004-0000-0600-000008000000}"/>
    <hyperlink ref="B29" location="Notas_generales!B17:C17" display="Rabobank Chile (15)" xr:uid="{00000000-0004-0000-0600-000009000000}"/>
    <hyperlink ref="B8" location="Notas_generales!B11:C11" display="Banco BTG Pactual Chile (9)" xr:uid="{00000000-0004-0000-0600-00000A000000}"/>
    <hyperlink ref="B12" location="Notas_generales!B20:C20" display="Banco de la Nación Argentina (18)" xr:uid="{00000000-0004-0000-0600-00000B000000}"/>
    <hyperlink ref="B14" location="Notas_generales!B22:C22" display="Banco do Brasil S.A. (20)" xr:uid="{00000000-0004-0000-0600-00000C000000}"/>
    <hyperlink ref="B31" location="Notas_generales!B21:C21" display="The Bank of Tokyo - Mitsubishi Ufj. Ltd. (19)" xr:uid="{00000000-0004-0000-0600-00000D000000}"/>
    <hyperlink ref="B32" location="Notas_generales!B18:C18" display="Bank of China (16)" xr:uid="{00000000-0004-0000-0600-00000E000000}"/>
    <hyperlink ref="A2" location="Índice_general!E8:F8" display="Índice general" xr:uid="{00000000-0004-0000-0600-00000F000000}"/>
    <hyperlink ref="A3" location="Notas_generales!B2:C2" display="Notas generales" xr:uid="{00000000-0004-0000-0600-000010000000}"/>
    <hyperlink ref="A4" r:id="rId1" xr:uid="{00000000-0004-0000-06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H39"/>
  <sheetViews>
    <sheetView zoomScale="95" zoomScaleNormal="95" workbookViewId="0">
      <pane xSplit="2" ySplit="6" topLeftCell="FP7" activePane="bottomRight" state="frozenSplit"/>
      <selection activeCell="FR40" sqref="FR40"/>
      <selection pane="topRight" activeCell="FR40" sqref="FR40"/>
      <selection pane="bottomLeft" activeCell="FR40" sqref="FR40"/>
      <selection pane="bottomRight" activeCell="FR40" sqref="FR40"/>
    </sheetView>
  </sheetViews>
  <sheetFormatPr baseColWidth="10" defaultColWidth="11.42578125" defaultRowHeight="14.25"/>
  <cols>
    <col min="1" max="1" width="12.5703125" style="28" customWidth="1"/>
    <col min="2" max="2" width="28.7109375" style="28" customWidth="1"/>
    <col min="3" max="166" width="9.7109375" style="28" customWidth="1"/>
    <col min="167" max="190" width="10.85546875" style="28" customWidth="1"/>
    <col min="191" max="16384" width="11.42578125" style="28"/>
  </cols>
  <sheetData>
    <row r="1" spans="1:190"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0" ht="17.100000000000001"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0" ht="21.95"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0"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0"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0"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row>
    <row r="7" spans="1:190"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c r="FU7" s="25">
        <v>1572756.782289</v>
      </c>
      <c r="FV7" s="25">
        <v>1593490.152638</v>
      </c>
      <c r="FW7" s="25">
        <v>1617752.3580149999</v>
      </c>
      <c r="FX7" s="25">
        <v>1636921.6631700001</v>
      </c>
      <c r="FY7" s="25">
        <v>1650501.594326</v>
      </c>
      <c r="FZ7" s="25">
        <v>1665710.8029149999</v>
      </c>
      <c r="GA7" s="25">
        <v>1674652.4748879999</v>
      </c>
      <c r="GB7" s="25">
        <v>1694334.0308610001</v>
      </c>
      <c r="GC7" s="25">
        <v>1701230.3119900001</v>
      </c>
      <c r="GD7" s="25">
        <v>1720014.56489</v>
      </c>
      <c r="GE7" s="25">
        <v>1734483.3979110001</v>
      </c>
      <c r="GF7" s="25">
        <v>1740181.732292</v>
      </c>
      <c r="GG7" s="25">
        <v>1742574.559194</v>
      </c>
      <c r="GH7" s="25">
        <v>1747735.7352130001</v>
      </c>
    </row>
    <row r="8" spans="1:190"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row>
    <row r="9" spans="1:190"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c r="FU9" s="25">
        <v>1169192.9448299999</v>
      </c>
      <c r="FV9" s="25">
        <v>1184609.588975</v>
      </c>
      <c r="FW9" s="25">
        <v>1198545.1384320001</v>
      </c>
      <c r="FX9" s="25">
        <v>1212443.86897</v>
      </c>
      <c r="FY9" s="25">
        <v>1241595.1596919999</v>
      </c>
      <c r="FZ9" s="25">
        <v>1282189.5660250001</v>
      </c>
      <c r="GA9" s="25">
        <v>1305849.073657</v>
      </c>
      <c r="GB9" s="25">
        <v>1331747.2355810001</v>
      </c>
      <c r="GC9" s="25">
        <v>1350926.2223730001</v>
      </c>
      <c r="GD9" s="25">
        <v>1373845.3538240001</v>
      </c>
      <c r="GE9" s="25">
        <v>1395694.963424</v>
      </c>
      <c r="GF9" s="25">
        <v>1413880.2701650001</v>
      </c>
      <c r="GG9" s="25">
        <v>1407446.296391</v>
      </c>
      <c r="GH9" s="25">
        <v>1409295.0148189999</v>
      </c>
    </row>
    <row r="10" spans="1:190"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c r="FU10" s="25">
        <v>10922420.769126</v>
      </c>
      <c r="FV10" s="25">
        <v>11047783.127179001</v>
      </c>
      <c r="FW10" s="25">
        <v>11164421.820472</v>
      </c>
      <c r="FX10" s="25">
        <v>11267148.519792</v>
      </c>
      <c r="FY10" s="25">
        <v>11311430.655622</v>
      </c>
      <c r="FZ10" s="25">
        <v>11416154.333326999</v>
      </c>
      <c r="GA10" s="25">
        <v>11477210.165363999</v>
      </c>
      <c r="GB10" s="25">
        <v>11542913.137977</v>
      </c>
      <c r="GC10" s="25">
        <v>11584487.138994999</v>
      </c>
      <c r="GD10" s="25">
        <v>11670299.920055</v>
      </c>
      <c r="GE10" s="25">
        <v>11771671.14728</v>
      </c>
      <c r="GF10" s="25">
        <v>11843184.456290999</v>
      </c>
      <c r="GG10" s="25">
        <v>11884555.964251</v>
      </c>
      <c r="GH10" s="25">
        <v>11962644.874971</v>
      </c>
    </row>
    <row r="11" spans="1:190"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c r="FU11" s="25">
        <v>9433030.7128640004</v>
      </c>
      <c r="FV11" s="25">
        <v>9557061.2857949995</v>
      </c>
      <c r="FW11" s="25">
        <v>9677194.448996</v>
      </c>
      <c r="FX11" s="25">
        <v>9775487.1950449999</v>
      </c>
      <c r="FY11" s="25">
        <v>9839158.335407</v>
      </c>
      <c r="FZ11" s="25">
        <v>9942312.6417009998</v>
      </c>
      <c r="GA11" s="25">
        <v>9991618.6920839995</v>
      </c>
      <c r="GB11" s="25">
        <v>10054784.512241</v>
      </c>
      <c r="GC11" s="25">
        <v>10073603.809297999</v>
      </c>
      <c r="GD11" s="25">
        <v>10144301.700865</v>
      </c>
      <c r="GE11" s="25">
        <v>10202444.090584001</v>
      </c>
      <c r="GF11" s="25">
        <v>10215819.055823</v>
      </c>
      <c r="GG11" s="25">
        <v>10201400.583782</v>
      </c>
      <c r="GH11" s="25">
        <v>10230529.173025999</v>
      </c>
    </row>
    <row r="12" spans="1:190"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row>
    <row r="13" spans="1:190"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c r="FU13" s="49">
        <v>12351317.650807999</v>
      </c>
      <c r="FV13" s="49">
        <v>12544284.764017999</v>
      </c>
      <c r="FW13" s="49">
        <v>12799425.238536</v>
      </c>
      <c r="FX13" s="49">
        <v>12924184.877653999</v>
      </c>
      <c r="FY13" s="49">
        <v>13029096.033386</v>
      </c>
      <c r="FZ13" s="49">
        <v>13196072.354327001</v>
      </c>
      <c r="GA13" s="49">
        <v>13287191.596758001</v>
      </c>
      <c r="GB13" s="49">
        <v>13395648.563263001</v>
      </c>
      <c r="GC13" s="49">
        <v>13520599.198928</v>
      </c>
      <c r="GD13" s="49">
        <v>13650799.858114</v>
      </c>
      <c r="GE13" s="49">
        <v>13760786.664455</v>
      </c>
      <c r="GF13" s="49">
        <v>13887921.064632</v>
      </c>
      <c r="GG13" s="49">
        <v>13943757.760694999</v>
      </c>
      <c r="GH13" s="49">
        <v>14100036.763404001</v>
      </c>
    </row>
    <row r="14" spans="1:190"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row>
    <row r="15" spans="1:190"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c r="FU15" s="25">
        <v>604269.20753500005</v>
      </c>
      <c r="FV15" s="25">
        <v>609528.678419</v>
      </c>
      <c r="FW15" s="25">
        <v>614954.17198500002</v>
      </c>
      <c r="FX15" s="25">
        <v>618780.51996900002</v>
      </c>
      <c r="FY15" s="25">
        <v>622000.98402099998</v>
      </c>
      <c r="FZ15" s="25">
        <v>625000.72247399995</v>
      </c>
      <c r="GA15" s="25">
        <v>626246.37471899996</v>
      </c>
      <c r="GB15" s="25">
        <v>627816.36259399995</v>
      </c>
      <c r="GC15" s="25">
        <v>627648.65637500002</v>
      </c>
      <c r="GD15" s="25">
        <v>629935.998532</v>
      </c>
      <c r="GE15" s="25">
        <v>631704.41680100001</v>
      </c>
      <c r="GF15" s="25">
        <v>630660.12208200002</v>
      </c>
      <c r="GG15" s="25">
        <v>628101.16313</v>
      </c>
      <c r="GH15" s="25">
        <v>627819.81556999998</v>
      </c>
    </row>
    <row r="16" spans="1:190"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c r="FU16" s="25">
        <v>64078.336364000003</v>
      </c>
      <c r="FV16" s="25">
        <v>66013.551915000004</v>
      </c>
      <c r="FW16" s="25">
        <v>67086.575108000005</v>
      </c>
      <c r="FX16" s="25">
        <v>67430.647146000003</v>
      </c>
      <c r="FY16" s="25">
        <v>68550.268784999993</v>
      </c>
      <c r="FZ16" s="25">
        <v>70799.394149999993</v>
      </c>
      <c r="GA16" s="25">
        <v>72029.551798999993</v>
      </c>
      <c r="GB16" s="25">
        <v>72880.365399000002</v>
      </c>
      <c r="GC16" s="25">
        <v>74781.513972999994</v>
      </c>
      <c r="GD16" s="25">
        <v>76675.303016999998</v>
      </c>
      <c r="GE16" s="25">
        <v>79652.680022</v>
      </c>
      <c r="GF16" s="25">
        <v>82569.295266000001</v>
      </c>
      <c r="GG16" s="25">
        <v>83907.043986000004</v>
      </c>
      <c r="GH16" s="25">
        <v>86227.684995000003</v>
      </c>
    </row>
    <row r="17" spans="2:190"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c r="FU17" s="25">
        <v>6043797.6847489998</v>
      </c>
      <c r="FV17" s="25">
        <v>6129424.6669140002</v>
      </c>
      <c r="FW17" s="25">
        <v>6214490.8895049999</v>
      </c>
      <c r="FX17" s="25">
        <v>6272851.2553359997</v>
      </c>
      <c r="FY17" s="25">
        <v>6320756.1973559996</v>
      </c>
      <c r="FZ17" s="25">
        <v>6393143.6719580004</v>
      </c>
      <c r="GA17" s="25">
        <v>6410885.2218599999</v>
      </c>
      <c r="GB17" s="25">
        <v>6453744.90656</v>
      </c>
      <c r="GC17" s="25">
        <v>6472348.3597670002</v>
      </c>
      <c r="GD17" s="25">
        <v>6512724.0967469998</v>
      </c>
      <c r="GE17" s="25">
        <v>6551184.582707</v>
      </c>
      <c r="GF17" s="25">
        <v>6565133.9874069998</v>
      </c>
      <c r="GG17" s="25">
        <v>6563121.9139999999</v>
      </c>
      <c r="GH17" s="25">
        <v>6585907.8078429997</v>
      </c>
    </row>
    <row r="18" spans="2:190"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row>
    <row r="19" spans="2:190"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row>
    <row r="20" spans="2:190"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c r="FU20" s="25">
        <v>18315.548714</v>
      </c>
      <c r="FV20" s="25">
        <v>18213.607236</v>
      </c>
      <c r="FW20" s="25">
        <v>18121.980083999999</v>
      </c>
      <c r="FX20" s="25">
        <v>17933.117316</v>
      </c>
      <c r="FY20" s="25">
        <v>17678.305913</v>
      </c>
      <c r="FZ20" s="25">
        <v>17486.745437000001</v>
      </c>
      <c r="GA20" s="25">
        <v>17215.265887000001</v>
      </c>
      <c r="GB20" s="25">
        <v>17053.216532999999</v>
      </c>
      <c r="GC20" s="25">
        <v>16771.481188000002</v>
      </c>
      <c r="GD20" s="25">
        <v>16569.145744000001</v>
      </c>
      <c r="GE20" s="25">
        <v>16329.905636</v>
      </c>
      <c r="GF20" s="25">
        <v>16083.128696</v>
      </c>
      <c r="GG20" s="25">
        <v>15763.271710000001</v>
      </c>
      <c r="GH20" s="25">
        <v>15498.302887</v>
      </c>
    </row>
    <row r="21" spans="2:190"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c r="FU21" s="25">
        <v>14873437.130054999</v>
      </c>
      <c r="FV21" s="25">
        <v>15078756.818112001</v>
      </c>
      <c r="FW21" s="25">
        <v>15270087.776223</v>
      </c>
      <c r="FX21" s="25">
        <v>15424046.278769</v>
      </c>
      <c r="FY21" s="25">
        <v>15540938.936442001</v>
      </c>
      <c r="FZ21" s="25">
        <v>15729009.862049</v>
      </c>
      <c r="GA21" s="25">
        <v>15836492.622353001</v>
      </c>
      <c r="GB21" s="25">
        <v>15950068.287683999</v>
      </c>
      <c r="GC21" s="25">
        <v>16029868.355139</v>
      </c>
      <c r="GD21" s="25">
        <v>16194867.149729</v>
      </c>
      <c r="GE21" s="25">
        <v>16333880.859084999</v>
      </c>
      <c r="GF21" s="25">
        <v>16407125.889520001</v>
      </c>
      <c r="GG21" s="25">
        <v>16451761.840384001</v>
      </c>
      <c r="GH21" s="25">
        <v>16567664.024367001</v>
      </c>
    </row>
    <row r="22" spans="2:190"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c r="FU22" s="25">
        <v>921874.544566</v>
      </c>
      <c r="FV22" s="25">
        <v>939677.59477199998</v>
      </c>
      <c r="FW22" s="25">
        <v>957682.95056499995</v>
      </c>
      <c r="FX22" s="25">
        <v>971561.07610199996</v>
      </c>
      <c r="FY22" s="25">
        <v>986534.68861399998</v>
      </c>
      <c r="FZ22" s="25">
        <v>1004136.69735</v>
      </c>
      <c r="GA22" s="25">
        <v>1014351.908117</v>
      </c>
      <c r="GB22" s="25">
        <v>1028510.999255</v>
      </c>
      <c r="GC22" s="25">
        <v>1036993.5525240001</v>
      </c>
      <c r="GD22" s="25">
        <v>1052816.378421</v>
      </c>
      <c r="GE22" s="25">
        <v>1061567.012598</v>
      </c>
      <c r="GF22" s="25">
        <v>1071741.9826700001</v>
      </c>
      <c r="GG22" s="25">
        <v>1076409.8781920001</v>
      </c>
      <c r="GH22" s="25">
        <v>1081695.3090989999</v>
      </c>
    </row>
    <row r="23" spans="2:190"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row>
    <row r="24" spans="2:190"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c r="FV24" s="25">
        <v>0</v>
      </c>
      <c r="FW24" s="25">
        <v>0</v>
      </c>
      <c r="FX24" s="25">
        <v>0</v>
      </c>
      <c r="FY24" s="25">
        <v>0</v>
      </c>
      <c r="FZ24" s="25">
        <v>0</v>
      </c>
      <c r="GA24" s="25">
        <v>0</v>
      </c>
      <c r="GB24" s="25">
        <v>0</v>
      </c>
      <c r="GC24" s="25">
        <v>0</v>
      </c>
      <c r="GD24" s="25">
        <v>0</v>
      </c>
      <c r="GE24" s="25">
        <v>0</v>
      </c>
      <c r="GF24" s="25">
        <v>0</v>
      </c>
      <c r="GG24" s="25">
        <v>0</v>
      </c>
      <c r="GH24" s="25">
        <v>0</v>
      </c>
    </row>
    <row r="25" spans="2:190"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row>
    <row r="26" spans="2:190"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row>
    <row r="27" spans="2:190"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c r="FV27" s="25">
        <v>0</v>
      </c>
      <c r="FW27" s="25">
        <v>0</v>
      </c>
      <c r="FX27" s="25">
        <v>0</v>
      </c>
      <c r="FY27" s="25">
        <v>0</v>
      </c>
      <c r="FZ27" s="25">
        <v>0</v>
      </c>
      <c r="GA27" s="25">
        <v>0</v>
      </c>
      <c r="GB27" s="25">
        <v>0</v>
      </c>
      <c r="GC27" s="25">
        <v>0</v>
      </c>
      <c r="GD27" s="25">
        <v>0</v>
      </c>
      <c r="GE27" s="25">
        <v>0</v>
      </c>
      <c r="GF27" s="25">
        <v>0</v>
      </c>
      <c r="GG27" s="25">
        <v>0</v>
      </c>
      <c r="GH27" s="25">
        <v>0</v>
      </c>
    </row>
    <row r="28" spans="2:190"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row>
    <row r="29" spans="2:190"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row>
    <row r="30" spans="2:190"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c r="FU30" s="25">
        <v>12813298.861621</v>
      </c>
      <c r="FV30" s="25">
        <v>13005955.468797</v>
      </c>
      <c r="FW30" s="25">
        <v>13174498.652551999</v>
      </c>
      <c r="FX30" s="25">
        <v>13318495.458084</v>
      </c>
      <c r="FY30" s="25">
        <v>13403925.896255</v>
      </c>
      <c r="FZ30" s="25">
        <v>13544964.685412001</v>
      </c>
      <c r="GA30" s="25">
        <v>13618926.702731</v>
      </c>
      <c r="GB30" s="25">
        <v>13700861.590910999</v>
      </c>
      <c r="GC30" s="25">
        <v>13717685.822418001</v>
      </c>
      <c r="GD30" s="25">
        <v>13792799.167615</v>
      </c>
      <c r="GE30" s="25">
        <v>13833668.111335</v>
      </c>
      <c r="GF30" s="25">
        <v>13826273.904018</v>
      </c>
      <c r="GG30" s="25">
        <v>13777651.768606</v>
      </c>
      <c r="GH30" s="25">
        <v>13772229.814448001</v>
      </c>
    </row>
    <row r="31" spans="2:190"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row>
    <row r="32" spans="2:190"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row>
    <row r="33" spans="2:190"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c r="FU33" s="26">
        <v>70787790.173520997</v>
      </c>
      <c r="FV33" s="26">
        <v>71774799.304770008</v>
      </c>
      <c r="FW33" s="26">
        <v>72774262.000472993</v>
      </c>
      <c r="FX33" s="26">
        <v>73507284.477353007</v>
      </c>
      <c r="FY33" s="26">
        <v>74032167.055819005</v>
      </c>
      <c r="FZ33" s="26">
        <v>74886981.477125004</v>
      </c>
      <c r="GA33" s="26">
        <v>75332669.650216997</v>
      </c>
      <c r="GB33" s="26">
        <v>75870363.208859012</v>
      </c>
      <c r="GC33" s="26">
        <v>76206944.422968</v>
      </c>
      <c r="GD33" s="26">
        <v>76835648.637553006</v>
      </c>
      <c r="GE33" s="26">
        <v>77373067.831838012</v>
      </c>
      <c r="GF33" s="26">
        <v>77700574.888861999</v>
      </c>
      <c r="GG33" s="26">
        <v>77776452.044321001</v>
      </c>
      <c r="GH33" s="26">
        <v>78187284.320641994</v>
      </c>
    </row>
    <row r="34" spans="2:190" s="14" customFormat="1" ht="2.1" customHeight="1"/>
    <row r="35" spans="2:190"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0"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0"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0" ht="27">
      <c r="B38" s="44" t="s">
        <v>100</v>
      </c>
    </row>
    <row r="39" spans="2:19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700-000000000000}"/>
    <hyperlink ref="B23" location="Notas_generales!B6:C8" display="Banco Sudamericano (4) (5) (6)" xr:uid="{00000000-0004-0000-0700-000001000000}"/>
    <hyperlink ref="B26" location="Notas_generales!B9:C10" display="DnB NOR Bank ASA (7) (8)" xr:uid="{00000000-0004-0000-0700-000002000000}"/>
    <hyperlink ref="B9" location="Notas_generales!B3:C3" display="Banco Consorcio (1)" xr:uid="{00000000-0004-0000-0700-000003000000}"/>
    <hyperlink ref="B17" location="Notas_generales!B12:C12" display="Banco Itaú Corpbanca (10)" xr:uid="{00000000-0004-0000-0700-000004000000}"/>
    <hyperlink ref="B24" location="Notas_generales!B14:C14" display="China Construction Bank, agencia en Chile (11)" xr:uid="{00000000-0004-0000-0700-000005000000}"/>
    <hyperlink ref="B25" location="Notas_generales!B14:C14" display="Deutsche Bank (Chile) (12)" xr:uid="{00000000-0004-0000-0700-000006000000}"/>
    <hyperlink ref="B18" location="Notas_generales!B15:C15" display="Banco Paris (13)" xr:uid="{00000000-0004-0000-0700-000007000000}"/>
    <hyperlink ref="B19" location="Notas_generales!B16:C16" display="Banco Penta (14)" xr:uid="{00000000-0004-0000-0700-000008000000}"/>
    <hyperlink ref="B29" location="Notas_generales!B17:C17" display="Rabobank Chile (15)" xr:uid="{00000000-0004-0000-0700-000009000000}"/>
    <hyperlink ref="B8" location="Notas_generales!B11:C11" display="Banco BTG Pactual Chile (9)" xr:uid="{00000000-0004-0000-0700-00000A000000}"/>
    <hyperlink ref="B12" location="Notas_generales!B20:C20" display="Banco de la Nación Argentina (18)" xr:uid="{00000000-0004-0000-0700-00000B000000}"/>
    <hyperlink ref="B14" location="Notas_generales!B22:C22" display="Banco do Brasil S.A. (20)" xr:uid="{00000000-0004-0000-0700-00000C000000}"/>
    <hyperlink ref="B31" location="Notas_generales!B21:C21" display="The Bank of Tokyo - Mitsubishi Ufj. Ltd. (19)" xr:uid="{00000000-0004-0000-0700-00000D000000}"/>
    <hyperlink ref="B32" location="Notas_generales!B18:C18" display="Bank of China (16)" xr:uid="{00000000-0004-0000-0700-00000E000000}"/>
    <hyperlink ref="A2" location="Índice_general!E8:F8" display="Índice general" xr:uid="{00000000-0004-0000-0700-00000F000000}"/>
    <hyperlink ref="A3" location="Notas_generales!B2:C2" display="Notas generales" xr:uid="{00000000-0004-0000-0700-000010000000}"/>
    <hyperlink ref="A4" r:id="rId1" xr:uid="{00000000-0004-0000-07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H39"/>
  <sheetViews>
    <sheetView zoomScale="95" zoomScaleNormal="95" workbookViewId="0">
      <pane xSplit="2" ySplit="6" topLeftCell="FP7" activePane="bottomRight" state="frozenSplit"/>
      <selection activeCell="FR40" sqref="FR40"/>
      <selection pane="topRight" activeCell="FR40" sqref="FR40"/>
      <selection pane="bottomLeft" activeCell="FR40" sqref="FR40"/>
      <selection pane="bottomRight" activeCell="FS3" sqref="FS3"/>
    </sheetView>
  </sheetViews>
  <sheetFormatPr baseColWidth="10" defaultColWidth="11.42578125" defaultRowHeight="14.25"/>
  <cols>
    <col min="1" max="1" width="12.5703125" style="28" customWidth="1"/>
    <col min="2" max="2" width="28.7109375" style="28" customWidth="1"/>
    <col min="3" max="166" width="9.7109375" style="28" customWidth="1"/>
    <col min="167" max="190" width="10.85546875" style="28" customWidth="1"/>
    <col min="191" max="16384" width="11.42578125" style="28"/>
  </cols>
  <sheetData>
    <row r="1" spans="1:190">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0" ht="17.100000000000001"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0" ht="21.95"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0"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0"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0"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row>
    <row r="7" spans="1:190"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c r="FU7" s="25">
        <v>541562.66963599995</v>
      </c>
      <c r="FV7" s="25">
        <v>568589.436996</v>
      </c>
      <c r="FW7" s="25">
        <v>598117.02641699999</v>
      </c>
      <c r="FX7" s="25">
        <v>555889.42498200003</v>
      </c>
      <c r="FY7" s="25">
        <v>508699.82917699998</v>
      </c>
      <c r="FZ7" s="25">
        <v>456278.22336300003</v>
      </c>
      <c r="GA7" s="25">
        <v>422524.56417500001</v>
      </c>
      <c r="GB7" s="25">
        <v>443150.50298599998</v>
      </c>
      <c r="GC7" s="25">
        <v>432610.99906399997</v>
      </c>
      <c r="GD7" s="25">
        <v>483138.53287</v>
      </c>
      <c r="GE7" s="25">
        <v>495528.52581700002</v>
      </c>
      <c r="GF7" s="25">
        <v>510357.79935699998</v>
      </c>
      <c r="GG7" s="25">
        <v>510665.12419599999</v>
      </c>
      <c r="GH7" s="25">
        <v>492541.63488999999</v>
      </c>
    </row>
    <row r="8" spans="1:190"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row>
    <row r="9" spans="1:190"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c r="FU9" s="25">
        <v>161896.77792600001</v>
      </c>
      <c r="FV9" s="25">
        <v>168566.46069400001</v>
      </c>
      <c r="FW9" s="25">
        <v>184932.93544599999</v>
      </c>
      <c r="FX9" s="25">
        <v>155942.36627500001</v>
      </c>
      <c r="FY9" s="25">
        <v>144882.70483199999</v>
      </c>
      <c r="FZ9" s="25">
        <v>142997.323665</v>
      </c>
      <c r="GA9" s="25">
        <v>144416.46086699999</v>
      </c>
      <c r="GB9" s="25">
        <v>157417.73126</v>
      </c>
      <c r="GC9" s="25">
        <v>152308.671764</v>
      </c>
      <c r="GD9" s="25">
        <v>154810.97727</v>
      </c>
      <c r="GE9" s="25">
        <v>158697.01982399999</v>
      </c>
      <c r="GF9" s="25">
        <v>164416.81809700001</v>
      </c>
      <c r="GG9" s="25">
        <v>180855.28793200001</v>
      </c>
      <c r="GH9" s="25">
        <v>189680.440603</v>
      </c>
    </row>
    <row r="10" spans="1:190"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c r="FU10" s="25">
        <v>2346364.7871150002</v>
      </c>
      <c r="FV10" s="25">
        <v>2215205.924598</v>
      </c>
      <c r="FW10" s="25">
        <v>2492215.398856</v>
      </c>
      <c r="FX10" s="25">
        <v>2644890.7573529999</v>
      </c>
      <c r="FY10" s="25">
        <v>2408804.9956220002</v>
      </c>
      <c r="FZ10" s="25">
        <v>2268770.3243410001</v>
      </c>
      <c r="GA10" s="25">
        <v>2218322.1151459999</v>
      </c>
      <c r="GB10" s="25">
        <v>2271359.5808649999</v>
      </c>
      <c r="GC10" s="25">
        <v>2371782.7535450002</v>
      </c>
      <c r="GD10" s="25">
        <v>2279229.1944280001</v>
      </c>
      <c r="GE10" s="25">
        <v>2320055.046414</v>
      </c>
      <c r="GF10" s="25">
        <v>2193571.2630489999</v>
      </c>
      <c r="GG10" s="25">
        <v>2456166.5714139999</v>
      </c>
      <c r="GH10" s="25">
        <v>2585275.8715440002</v>
      </c>
    </row>
    <row r="11" spans="1:190"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c r="FU11" s="25">
        <v>1888332.8419540001</v>
      </c>
      <c r="FV11" s="25">
        <v>1932569.6739719999</v>
      </c>
      <c r="FW11" s="25">
        <v>2057135.6484300001</v>
      </c>
      <c r="FX11" s="25">
        <v>1911557.2350969999</v>
      </c>
      <c r="FY11" s="25">
        <v>1842931.487468</v>
      </c>
      <c r="FZ11" s="25">
        <v>1706301.4552539999</v>
      </c>
      <c r="GA11" s="25">
        <v>1590120.0388499999</v>
      </c>
      <c r="GB11" s="25">
        <v>1909454.6547369999</v>
      </c>
      <c r="GC11" s="25">
        <v>1746909.3447199999</v>
      </c>
      <c r="GD11" s="25">
        <v>1925825.547909</v>
      </c>
      <c r="GE11" s="25">
        <v>1983879.1578850001</v>
      </c>
      <c r="GF11" s="25">
        <v>2157893.3167090002</v>
      </c>
      <c r="GG11" s="25">
        <v>2215913.455418</v>
      </c>
      <c r="GH11" s="25">
        <v>2354046.631397</v>
      </c>
    </row>
    <row r="12" spans="1:190"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row>
    <row r="13" spans="1:190"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c r="FU13" s="49">
        <v>1457978.4180330001</v>
      </c>
      <c r="FV13" s="49">
        <v>1332256.8840439999</v>
      </c>
      <c r="FW13" s="49">
        <v>1354995.7528369999</v>
      </c>
      <c r="FX13" s="49">
        <v>1287081.9019760001</v>
      </c>
      <c r="FY13" s="49">
        <v>1138053.704403</v>
      </c>
      <c r="FZ13" s="49">
        <v>1172734.4359480001</v>
      </c>
      <c r="GA13" s="49">
        <v>1269683.360105</v>
      </c>
      <c r="GB13" s="49">
        <v>1485814.4472360001</v>
      </c>
      <c r="GC13" s="49">
        <v>1379077.77269</v>
      </c>
      <c r="GD13" s="49">
        <v>1530097.2868609999</v>
      </c>
      <c r="GE13" s="49">
        <v>1724914.4292820001</v>
      </c>
      <c r="GF13" s="49">
        <v>1336055.840904</v>
      </c>
      <c r="GG13" s="49">
        <v>1445189.6382510001</v>
      </c>
      <c r="GH13" s="49">
        <v>1667821.711842</v>
      </c>
    </row>
    <row r="14" spans="1:190"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row>
    <row r="15" spans="1:190"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row>
    <row r="16" spans="1:190"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c r="FU16" s="25">
        <v>129197.018803</v>
      </c>
      <c r="FV16" s="25">
        <v>108447.060117</v>
      </c>
      <c r="FW16" s="25">
        <v>133388.653276</v>
      </c>
      <c r="FX16" s="25">
        <v>116525.66688400001</v>
      </c>
      <c r="FY16" s="25">
        <v>114172.439358</v>
      </c>
      <c r="FZ16" s="25">
        <v>114313.90158000001</v>
      </c>
      <c r="GA16" s="25">
        <v>108007.47925999999</v>
      </c>
      <c r="GB16" s="25">
        <v>115411.842704</v>
      </c>
      <c r="GC16" s="25">
        <v>112940.607722</v>
      </c>
      <c r="GD16" s="25">
        <v>109309.222603</v>
      </c>
      <c r="GE16" s="25">
        <v>106704.528053</v>
      </c>
      <c r="GF16" s="25">
        <v>98929.146861000001</v>
      </c>
      <c r="GG16" s="25">
        <v>102645.320338</v>
      </c>
      <c r="GH16" s="25">
        <v>101875.69517599999</v>
      </c>
    </row>
    <row r="17" spans="2:190"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c r="FU17" s="25">
        <v>1726055.0651060001</v>
      </c>
      <c r="FV17" s="25">
        <v>1777496.7872830001</v>
      </c>
      <c r="FW17" s="25">
        <v>1849647.5436140001</v>
      </c>
      <c r="FX17" s="25">
        <v>1745571.2957260001</v>
      </c>
      <c r="FY17" s="25">
        <v>1688185.4072209999</v>
      </c>
      <c r="FZ17" s="25">
        <v>1662811.29578</v>
      </c>
      <c r="GA17" s="25">
        <v>1620386.1422049999</v>
      </c>
      <c r="GB17" s="25">
        <v>1715814.1829510001</v>
      </c>
      <c r="GC17" s="25">
        <v>1619060.5355819999</v>
      </c>
      <c r="GD17" s="25">
        <v>1774579.901205</v>
      </c>
      <c r="GE17" s="25">
        <v>1756815.294798</v>
      </c>
      <c r="GF17" s="25">
        <v>1564555.1010499999</v>
      </c>
      <c r="GG17" s="25">
        <v>1721843.5246570001</v>
      </c>
      <c r="GH17" s="25">
        <v>1685749.076786</v>
      </c>
    </row>
    <row r="18" spans="2:190"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row>
    <row r="19" spans="2:190"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row>
    <row r="20" spans="2:190"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row>
    <row r="21" spans="2:190"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c r="FU21" s="25">
        <v>2042456.460979</v>
      </c>
      <c r="FV21" s="25">
        <v>1987715.414354</v>
      </c>
      <c r="FW21" s="25">
        <v>2194383.665674</v>
      </c>
      <c r="FX21" s="25">
        <v>2158471.254154</v>
      </c>
      <c r="FY21" s="25">
        <v>2044776.4882769999</v>
      </c>
      <c r="FZ21" s="25">
        <v>1901021.9609719999</v>
      </c>
      <c r="GA21" s="25">
        <v>1766189.2581740001</v>
      </c>
      <c r="GB21" s="25">
        <v>1784401.549811</v>
      </c>
      <c r="GC21" s="25">
        <v>1885279.0059529999</v>
      </c>
      <c r="GD21" s="25">
        <v>1837896.6806030001</v>
      </c>
      <c r="GE21" s="25">
        <v>2043301.897325</v>
      </c>
      <c r="GF21" s="25">
        <v>1946403.670986</v>
      </c>
      <c r="GG21" s="25">
        <v>1967278.7160489999</v>
      </c>
      <c r="GH21" s="25">
        <v>2047448.8071320001</v>
      </c>
    </row>
    <row r="22" spans="2:190"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c r="FU22" s="25">
        <v>302458.97839399998</v>
      </c>
      <c r="FV22" s="25">
        <v>277754.63455900003</v>
      </c>
      <c r="FW22" s="25">
        <v>289782.93578699999</v>
      </c>
      <c r="FX22" s="25">
        <v>298657.00230300002</v>
      </c>
      <c r="FY22" s="25">
        <v>276656.41377099999</v>
      </c>
      <c r="FZ22" s="25">
        <v>280310.36361100001</v>
      </c>
      <c r="GA22" s="25">
        <v>268047.61651099997</v>
      </c>
      <c r="GB22" s="25">
        <v>272342.37701200001</v>
      </c>
      <c r="GC22" s="25">
        <v>261926.255771</v>
      </c>
      <c r="GD22" s="25">
        <v>266258.72609499999</v>
      </c>
      <c r="GE22" s="25">
        <v>271951.467206</v>
      </c>
      <c r="GF22" s="25">
        <v>261004.98530999999</v>
      </c>
      <c r="GG22" s="25">
        <v>282828.42439</v>
      </c>
      <c r="GH22" s="25">
        <v>275298.35350799997</v>
      </c>
    </row>
    <row r="23" spans="2:190"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row>
    <row r="24" spans="2:190"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c r="FU24" s="25">
        <v>29420.816851</v>
      </c>
      <c r="FV24" s="25">
        <v>28711.244557999999</v>
      </c>
      <c r="FW24" s="25">
        <v>30788.144031</v>
      </c>
      <c r="FX24" s="25">
        <v>29305.590112999998</v>
      </c>
      <c r="FY24" s="25">
        <v>19393.073650999999</v>
      </c>
      <c r="FZ24" s="25">
        <v>18448.847333000002</v>
      </c>
      <c r="GA24" s="25">
        <v>20236.002332</v>
      </c>
      <c r="GB24" s="25">
        <v>18987.658989</v>
      </c>
      <c r="GC24" s="25">
        <v>17818.294414</v>
      </c>
      <c r="GD24" s="25">
        <v>12340.687169000001</v>
      </c>
      <c r="GE24" s="25">
        <v>14713.904789</v>
      </c>
      <c r="GF24" s="25">
        <v>11050.217928</v>
      </c>
      <c r="GG24" s="25">
        <v>15808.350173999999</v>
      </c>
      <c r="GH24" s="25">
        <v>16608.546364999998</v>
      </c>
    </row>
    <row r="25" spans="2:190"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row>
    <row r="26" spans="2:190"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row>
    <row r="27" spans="2:190"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c r="FU27" s="25">
        <v>11837.443816000001</v>
      </c>
      <c r="FV27" s="25">
        <v>9058.7883189999993</v>
      </c>
      <c r="FW27" s="25">
        <v>9802.4383070000003</v>
      </c>
      <c r="FX27" s="25">
        <v>9538.9319250000008</v>
      </c>
      <c r="FY27" s="25">
        <v>22926.865442999999</v>
      </c>
      <c r="FZ27" s="25">
        <v>18437.109759999999</v>
      </c>
      <c r="GA27" s="25">
        <v>15768.675744</v>
      </c>
      <c r="GB27" s="25">
        <v>13187.577609</v>
      </c>
      <c r="GC27" s="25">
        <v>16185.534116999999</v>
      </c>
      <c r="GD27" s="25">
        <v>16470.900029</v>
      </c>
      <c r="GE27" s="25">
        <v>14427.379354000001</v>
      </c>
      <c r="GF27" s="25">
        <v>13047.642705</v>
      </c>
      <c r="GG27" s="25">
        <v>12014.044781000001</v>
      </c>
      <c r="GH27" s="25">
        <v>12271.582473</v>
      </c>
    </row>
    <row r="28" spans="2:190"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row>
    <row r="29" spans="2:190"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row>
    <row r="30" spans="2:190"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c r="FU30" s="25">
        <v>1663966.784069</v>
      </c>
      <c r="FV30" s="25">
        <v>1634926.6146229999</v>
      </c>
      <c r="FW30" s="25">
        <v>1753225.471168</v>
      </c>
      <c r="FX30" s="25">
        <v>1748108.4818249999</v>
      </c>
      <c r="FY30" s="25">
        <v>1623236.4458900001</v>
      </c>
      <c r="FZ30" s="25">
        <v>1602351.5659620001</v>
      </c>
      <c r="GA30" s="25">
        <v>1425488.5098999999</v>
      </c>
      <c r="GB30" s="25">
        <v>1436352.420167</v>
      </c>
      <c r="GC30" s="25">
        <v>1560309.5592159999</v>
      </c>
      <c r="GD30" s="25">
        <v>1646583.751553</v>
      </c>
      <c r="GE30" s="25">
        <v>1661017.2293169999</v>
      </c>
      <c r="GF30" s="25">
        <v>1700613.7618440001</v>
      </c>
      <c r="GG30" s="25">
        <v>1872454.4422850001</v>
      </c>
      <c r="GH30" s="25">
        <v>1808738.805986</v>
      </c>
    </row>
    <row r="31" spans="2:190"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row>
    <row r="32" spans="2:190"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437.06173699999999</v>
      </c>
      <c r="GF32" s="25">
        <v>431.275442</v>
      </c>
      <c r="GG32" s="25">
        <v>453.37639799999999</v>
      </c>
      <c r="GH32" s="25">
        <v>1319.3019899999999</v>
      </c>
    </row>
    <row r="33" spans="2:190"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c r="FU33" s="26">
        <v>12301528.062681999</v>
      </c>
      <c r="FV33" s="26">
        <v>12041298.924116999</v>
      </c>
      <c r="FW33" s="26">
        <v>12948415.613843</v>
      </c>
      <c r="FX33" s="26">
        <v>12661539.908613</v>
      </c>
      <c r="FY33" s="26">
        <v>11832719.855113</v>
      </c>
      <c r="FZ33" s="26">
        <v>11344776.807568999</v>
      </c>
      <c r="GA33" s="26">
        <v>10869190.223269001</v>
      </c>
      <c r="GB33" s="26">
        <v>11623694.526326999</v>
      </c>
      <c r="GC33" s="26">
        <v>11556209.334557999</v>
      </c>
      <c r="GD33" s="26">
        <v>12036541.408594999</v>
      </c>
      <c r="GE33" s="26">
        <v>12552442.941801</v>
      </c>
      <c r="GF33" s="26">
        <v>11958330.840241998</v>
      </c>
      <c r="GG33" s="26">
        <v>12784116.276283</v>
      </c>
      <c r="GH33" s="26">
        <v>13238676.459692001</v>
      </c>
    </row>
    <row r="34" spans="2:190" s="14" customFormat="1" ht="2.1" customHeight="1"/>
    <row r="35" spans="2:190"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0"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0"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0" ht="27">
      <c r="B38" s="44" t="s">
        <v>100</v>
      </c>
    </row>
    <row r="39" spans="2:19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800-000000000000}"/>
    <hyperlink ref="B23" location="Notas_generales!B6:C8" display="Banco Sudamericano (4) (5) (6)" xr:uid="{00000000-0004-0000-0800-000001000000}"/>
    <hyperlink ref="B26" location="Notas_generales!B9:C10" display="DnB NOR Bank ASA (7) (8)" xr:uid="{00000000-0004-0000-0800-000002000000}"/>
    <hyperlink ref="B9" location="Notas_generales!B3:C3" display="Banco Consorcio (1)" xr:uid="{00000000-0004-0000-0800-000003000000}"/>
    <hyperlink ref="B17" location="Notas_generales!B12:C12" display="Banco Itaú Corpbanca (10)" xr:uid="{00000000-0004-0000-0800-000004000000}"/>
    <hyperlink ref="B24" location="Notas_generales!B14:C14" display="China Construction Bank, agencia en Chile (11)" xr:uid="{00000000-0004-0000-0800-000005000000}"/>
    <hyperlink ref="B25" location="Notas_generales!B14:C14" display="Deutsche Bank (Chile) (12)" xr:uid="{00000000-0004-0000-0800-000006000000}"/>
    <hyperlink ref="B18" location="Notas_generales!B15:C15" display="Banco Paris (13)" xr:uid="{00000000-0004-0000-0800-000007000000}"/>
    <hyperlink ref="B19" location="Notas_generales!B16:C16" display="Banco Penta (14)" xr:uid="{00000000-0004-0000-0800-000008000000}"/>
    <hyperlink ref="B29" location="Notas_generales!B17:C17" display="Rabobank Chile (15)" xr:uid="{00000000-0004-0000-0800-000009000000}"/>
    <hyperlink ref="B8" location="Notas_generales!B11:C11" display="Banco BTG Pactual Chile (9)" xr:uid="{00000000-0004-0000-0800-00000A000000}"/>
    <hyperlink ref="B12" location="Notas_generales!B20:C20" display="Banco de la Nación Argentina (18)" xr:uid="{00000000-0004-0000-0800-00000B000000}"/>
    <hyperlink ref="B14" location="Notas_generales!B22:C22" display="Banco do Brasil S.A. (20)" xr:uid="{00000000-0004-0000-0800-00000C000000}"/>
    <hyperlink ref="B31" location="Notas_generales!B21:C21" display="The Bank of Tokyo - Mitsubishi Ufj. Ltd. (19)" xr:uid="{00000000-0004-0000-0800-00000D000000}"/>
    <hyperlink ref="B32" location="Notas_generales!B18:C18" display="Bank of China (16)" xr:uid="{00000000-0004-0000-0800-00000E000000}"/>
    <hyperlink ref="A2" location="Índice_general!E8:F8" display="Índice general" xr:uid="{00000000-0004-0000-0800-00000F000000}"/>
    <hyperlink ref="A3" location="Notas_generales!B2:C2" display="Notas generales" xr:uid="{00000000-0004-0000-0800-000010000000}"/>
    <hyperlink ref="A4" r:id="rId1" xr:uid="{00000000-0004-0000-08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2022-03-22T00:09:39Z</cp:lastPrinted>
  <dcterms:created xsi:type="dcterms:W3CDTF">2013-04-29T13:45:37Z</dcterms:created>
  <dcterms:modified xsi:type="dcterms:W3CDTF">2023-10-19T18:49:33Z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