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803A864B-201B-409D-B7B5-2D94BA661C68}" xr6:coauthVersionLast="47" xr6:coauthVersionMax="47" xr10:uidLastSave="{00000000-0000-0000-0000-000000000000}"/>
  <bookViews>
    <workbookView xWindow="-120" yWindow="-120" windowWidth="29040" windowHeight="15840" tabRatio="779" firstSheet="2" activeTab="10"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'3_01'!$FU$2:$GG$37</definedName>
    <definedName name="_xlnm.Print_Area" localSheetId="5">'3_02'!$FU$2:$GG$37</definedName>
    <definedName name="_xlnm.Print_Area" localSheetId="6">'3_03'!$FU$2:$GG$37</definedName>
    <definedName name="_xlnm.Print_Area" localSheetId="7">'3_04'!$FU$2:$GG$37</definedName>
    <definedName name="_xlnm.Print_Area" localSheetId="8">'3_05'!$FU$2:$GG$37</definedName>
    <definedName name="_xlnm.Print_Area" localSheetId="9">'3_06'!$FU$2:$GG$37</definedName>
    <definedName name="_xlnm.Print_Area" localSheetId="10">'3_07'!$FU$2:$GG$37</definedName>
    <definedName name="_xlnm.Print_Area" localSheetId="11">'3_08'!$FU$2:$GG$37</definedName>
    <definedName name="_xlnm.Print_Area" localSheetId="12">'3_09'!$FU$2:$GG$37</definedName>
    <definedName name="_xlnm.Print_Area" localSheetId="13">'3_10'!$FU$2:$GG$37</definedName>
    <definedName name="_xlnm.Print_Area" localSheetId="14">'3_11'!$FU$2:$GG$37</definedName>
    <definedName name="_xlnm.Print_Area" localSheetId="15">'3_12'!$FU$2:$GG$37</definedName>
    <definedName name="_xlnm.Print_Area" localSheetId="16">'3_13'!$FU$2:$GG$37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G14" i="7" l="1"/>
  <c r="GG22" i="7"/>
  <c r="GG30" i="7"/>
  <c r="GG7" i="7"/>
  <c r="GG8" i="7"/>
  <c r="GG9" i="7"/>
  <c r="GG10" i="7"/>
  <c r="GG11" i="7"/>
  <c r="GG12" i="7"/>
  <c r="GG15" i="7"/>
  <c r="GG16" i="7"/>
  <c r="GG17" i="7"/>
  <c r="GG18" i="7"/>
  <c r="GG19" i="7"/>
  <c r="GG20" i="7"/>
  <c r="GG23" i="7"/>
  <c r="GG24" i="7"/>
  <c r="GG25" i="7"/>
  <c r="GG26" i="7"/>
  <c r="GG27" i="7"/>
  <c r="GG28" i="7"/>
  <c r="GG29" i="7"/>
  <c r="GG31" i="7"/>
  <c r="GG32" i="7"/>
  <c r="GG13" i="7"/>
  <c r="GG21" i="7"/>
  <c r="GG33" i="39"/>
  <c r="GG12" i="41"/>
  <c r="GG20" i="41"/>
  <c r="GG28" i="41"/>
  <c r="GG7" i="41"/>
  <c r="GG8" i="41"/>
  <c r="GG9" i="41"/>
  <c r="GG10" i="41"/>
  <c r="GG11" i="41"/>
  <c r="GG13" i="41"/>
  <c r="GG14" i="41"/>
  <c r="GG15" i="41"/>
  <c r="GG16" i="41"/>
  <c r="GG17" i="41"/>
  <c r="GG18" i="41"/>
  <c r="GG19" i="41"/>
  <c r="GG21" i="41"/>
  <c r="GG22" i="41"/>
  <c r="GG23" i="41"/>
  <c r="GG24" i="41"/>
  <c r="GG25" i="41"/>
  <c r="GG26" i="41"/>
  <c r="GG27" i="41"/>
  <c r="GG29" i="41"/>
  <c r="GG30" i="41"/>
  <c r="GG31" i="41"/>
  <c r="GG32" i="41"/>
  <c r="GG33" i="41"/>
  <c r="GF22" i="7"/>
  <c r="GF30" i="7"/>
  <c r="GF10" i="7"/>
  <c r="GF18" i="7"/>
  <c r="GF12" i="41"/>
  <c r="GF20" i="41"/>
  <c r="GF28" i="41"/>
  <c r="GF30" i="41"/>
  <c r="GE29" i="41"/>
  <c r="GD25" i="41"/>
  <c r="GD7" i="41"/>
  <c r="GD20" i="7"/>
  <c r="GD8" i="41"/>
  <c r="GG33" i="7" l="1"/>
  <c r="GF19" i="7"/>
  <c r="GF31" i="41"/>
  <c r="GF32" i="41"/>
  <c r="GF8" i="41"/>
  <c r="GF29" i="41"/>
  <c r="GF21" i="41"/>
  <c r="GF13" i="41"/>
  <c r="GF7" i="41"/>
  <c r="GF27" i="41"/>
  <c r="GF19" i="41"/>
  <c r="GF11" i="41"/>
  <c r="GF17" i="7"/>
  <c r="GF9" i="7"/>
  <c r="GF29" i="7"/>
  <c r="GF21" i="7"/>
  <c r="GF26" i="41"/>
  <c r="GF18" i="41"/>
  <c r="GF10" i="41"/>
  <c r="GF33" i="39"/>
  <c r="GF32" i="7"/>
  <c r="GF16" i="7"/>
  <c r="GF8" i="7"/>
  <c r="GF28" i="7"/>
  <c r="GF20" i="7"/>
  <c r="GF33" i="41"/>
  <c r="GF25" i="41"/>
  <c r="GF17" i="41"/>
  <c r="GF9" i="41"/>
  <c r="GF31" i="7"/>
  <c r="GF15" i="7"/>
  <c r="GF7" i="7"/>
  <c r="GF27" i="7"/>
  <c r="GD21" i="7"/>
  <c r="GE30" i="7"/>
  <c r="GF24" i="41"/>
  <c r="GF16" i="41"/>
  <c r="GF14" i="7"/>
  <c r="GF26" i="7"/>
  <c r="GE31" i="41"/>
  <c r="GE7" i="41"/>
  <c r="GE29" i="7"/>
  <c r="GF23" i="41"/>
  <c r="GF15" i="41"/>
  <c r="GF13" i="7"/>
  <c r="GF25" i="7"/>
  <c r="GE28" i="7"/>
  <c r="GF22" i="41"/>
  <c r="GF14" i="41"/>
  <c r="GF12" i="7"/>
  <c r="GF24" i="7"/>
  <c r="GF11" i="7"/>
  <c r="GF23" i="7"/>
  <c r="GF33" i="7"/>
  <c r="GE23" i="41"/>
  <c r="GE26" i="41"/>
  <c r="GE25" i="41"/>
  <c r="GE24" i="41"/>
  <c r="GE13" i="41"/>
  <c r="GE12" i="41"/>
  <c r="GD19" i="7"/>
  <c r="GE30" i="41"/>
  <c r="GE12" i="7"/>
  <c r="GE27" i="7"/>
  <c r="GE26" i="7"/>
  <c r="GE21" i="41"/>
  <c r="GE25" i="7"/>
  <c r="GE20" i="41"/>
  <c r="GE24" i="7"/>
  <c r="GE19" i="41"/>
  <c r="GE11" i="7"/>
  <c r="GE23" i="7"/>
  <c r="GE18" i="41"/>
  <c r="GE10" i="7"/>
  <c r="GE22" i="7"/>
  <c r="GE17" i="41"/>
  <c r="GE9" i="7"/>
  <c r="GE21" i="7"/>
  <c r="GE32" i="7"/>
  <c r="GE19" i="7"/>
  <c r="GE18" i="7"/>
  <c r="GE16" i="41"/>
  <c r="GE8" i="7"/>
  <c r="GE17" i="7"/>
  <c r="GE20" i="7"/>
  <c r="GE15" i="41"/>
  <c r="GE31" i="7"/>
  <c r="GE7" i="7"/>
  <c r="GE16" i="7"/>
  <c r="GE11" i="41"/>
  <c r="GE14" i="41"/>
  <c r="GE15" i="7"/>
  <c r="GE33" i="39"/>
  <c r="GE33" i="7" s="1"/>
  <c r="GE14" i="7"/>
  <c r="GE33" i="41"/>
  <c r="GE8" i="41"/>
  <c r="GE13" i="7"/>
  <c r="GE22" i="41"/>
  <c r="GE28" i="41"/>
  <c r="GE10" i="41"/>
  <c r="GE9" i="41"/>
  <c r="GE32" i="41"/>
  <c r="GE27" i="41"/>
  <c r="GD12" i="41"/>
  <c r="GD15" i="41"/>
  <c r="GD14" i="41"/>
  <c r="GD32" i="7"/>
  <c r="GD11" i="41"/>
  <c r="GD28" i="41"/>
  <c r="GD31" i="41"/>
  <c r="GD22" i="7"/>
  <c r="GD23" i="41"/>
  <c r="GD24" i="41"/>
  <c r="GD30" i="41"/>
  <c r="GD32" i="41"/>
  <c r="GD22" i="41"/>
  <c r="GD29" i="41"/>
  <c r="GD27" i="41"/>
  <c r="GD33" i="41"/>
  <c r="GD26" i="41"/>
  <c r="GD18" i="41"/>
  <c r="GD17" i="41"/>
  <c r="GD15" i="7"/>
  <c r="GD28" i="7"/>
  <c r="GD13" i="7"/>
  <c r="GD11" i="7"/>
  <c r="GD25" i="7"/>
  <c r="GD10" i="7"/>
  <c r="GD20" i="41"/>
  <c r="GD19" i="41"/>
  <c r="GD30" i="7"/>
  <c r="GD13" i="41"/>
  <c r="GD27" i="7"/>
  <c r="GD12" i="7"/>
  <c r="GD18" i="7"/>
  <c r="GD10" i="41"/>
  <c r="GD9" i="41"/>
  <c r="GD24" i="7"/>
  <c r="GD26" i="7"/>
  <c r="GD9" i="7"/>
  <c r="GD17" i="7"/>
  <c r="GD16" i="41"/>
  <c r="GD33" i="39"/>
  <c r="GD33" i="7" s="1"/>
  <c r="GD16" i="7"/>
  <c r="GD14" i="7"/>
  <c r="GD23" i="7"/>
  <c r="GD8" i="7"/>
  <c r="GD7" i="7"/>
  <c r="GD21" i="41"/>
  <c r="GD31" i="7"/>
  <c r="GD29" i="7"/>
  <c r="GC13" i="41"/>
  <c r="GC14" i="41" l="1"/>
  <c r="GC21" i="41"/>
  <c r="GC12" i="41"/>
  <c r="GC11" i="41"/>
  <c r="GC33" i="39"/>
  <c r="GC33" i="7" s="1"/>
  <c r="GC15" i="7"/>
  <c r="GC19" i="41"/>
  <c r="GC10" i="41"/>
  <c r="GC16" i="7"/>
  <c r="GC14" i="7"/>
  <c r="GC20" i="41"/>
  <c r="GC9" i="41"/>
  <c r="GC15" i="41"/>
  <c r="GC22" i="7"/>
  <c r="GC21" i="7"/>
  <c r="GC13" i="7"/>
  <c r="GC12" i="7"/>
  <c r="GC7" i="7"/>
  <c r="GC19" i="7"/>
  <c r="GC7" i="41"/>
  <c r="GC32" i="41"/>
  <c r="GC26" i="41"/>
  <c r="GC18" i="7"/>
  <c r="GC17" i="7"/>
  <c r="GC23" i="41"/>
  <c r="GC11" i="7"/>
  <c r="GC10" i="7"/>
  <c r="GC8" i="41"/>
  <c r="GC9" i="7"/>
  <c r="GC8" i="7"/>
  <c r="GC33" i="41"/>
  <c r="GC31" i="41"/>
  <c r="GC32" i="7"/>
  <c r="GC23" i="7"/>
  <c r="GC25" i="7"/>
  <c r="GC27" i="7"/>
  <c r="GC30" i="41"/>
  <c r="GC24" i="41"/>
  <c r="GC27" i="41"/>
  <c r="GC30" i="7"/>
  <c r="GC29" i="7"/>
  <c r="GC18" i="41"/>
  <c r="GC17" i="41"/>
  <c r="GC31" i="7"/>
  <c r="GC24" i="7"/>
  <c r="GC25" i="41"/>
  <c r="GC22" i="41"/>
  <c r="GC16" i="41"/>
  <c r="GC26" i="7"/>
  <c r="GC20" i="7"/>
  <c r="GC29" i="41"/>
  <c r="GC28" i="41"/>
  <c r="GC28" i="7"/>
  <c r="GB19" i="41" l="1"/>
  <c r="GB20" i="41"/>
  <c r="GB16" i="41"/>
  <c r="GB11" i="41"/>
  <c r="GB15" i="41"/>
  <c r="GB18" i="41"/>
  <c r="GB17" i="41"/>
  <c r="GB7" i="41"/>
  <c r="GB10" i="41"/>
  <c r="GB13" i="41"/>
  <c r="GB30" i="41"/>
  <c r="GB25" i="41"/>
  <c r="GB24" i="41"/>
  <c r="GB33" i="41"/>
  <c r="GB28" i="41"/>
  <c r="GB23" i="41"/>
  <c r="GB32" i="41"/>
  <c r="GB27" i="41"/>
  <c r="GB22" i="41"/>
  <c r="GB31" i="41"/>
  <c r="GB21" i="41"/>
  <c r="GB29" i="7"/>
  <c r="GB27" i="7"/>
  <c r="GB26" i="7"/>
  <c r="GB26" i="41"/>
  <c r="GB29" i="41"/>
  <c r="GB12" i="7"/>
  <c r="GB12" i="41"/>
  <c r="GB31" i="7"/>
  <c r="GB21" i="7"/>
  <c r="GB16" i="7"/>
  <c r="GB11" i="7"/>
  <c r="GB30" i="7"/>
  <c r="GB25" i="7"/>
  <c r="GB20" i="7"/>
  <c r="GB15" i="7"/>
  <c r="GB10" i="7"/>
  <c r="GB33" i="39"/>
  <c r="GB33" i="7" s="1"/>
  <c r="GB24" i="7"/>
  <c r="GB19" i="7"/>
  <c r="GB14" i="7"/>
  <c r="GB9" i="7"/>
  <c r="GB14" i="41"/>
  <c r="GB9" i="41"/>
  <c r="GB28" i="7"/>
  <c r="GB23" i="7"/>
  <c r="GB18" i="7"/>
  <c r="GB13" i="7"/>
  <c r="GB8" i="7"/>
  <c r="GB8" i="41"/>
  <c r="GB32" i="7"/>
  <c r="GB22" i="7"/>
  <c r="GB17" i="7"/>
  <c r="GB7" i="7"/>
  <c r="GA7" i="7"/>
  <c r="GA11" i="7"/>
  <c r="GA12" i="7"/>
  <c r="GA13" i="7"/>
  <c r="GA14" i="7"/>
  <c r="GA15" i="7"/>
  <c r="GA16" i="7"/>
  <c r="GA17" i="7"/>
  <c r="GA19" i="7"/>
  <c r="GA20" i="7"/>
  <c r="GA21" i="7"/>
  <c r="GA22" i="7"/>
  <c r="GA24" i="7"/>
  <c r="GA25" i="7"/>
  <c r="GA26" i="7"/>
  <c r="GA27" i="7"/>
  <c r="GA29" i="7"/>
  <c r="GA30" i="7"/>
  <c r="GA31" i="7"/>
  <c r="GA33" i="39"/>
  <c r="GA33" i="7" s="1"/>
  <c r="GA7" i="41"/>
  <c r="GA8" i="41"/>
  <c r="GA10" i="41"/>
  <c r="GA11" i="41"/>
  <c r="GA12" i="41"/>
  <c r="GA14" i="41"/>
  <c r="GA15" i="41"/>
  <c r="GA16" i="41"/>
  <c r="GA17" i="41"/>
  <c r="GA20" i="41"/>
  <c r="GA21" i="41"/>
  <c r="GA24" i="41"/>
  <c r="GA25" i="41"/>
  <c r="GA27" i="41"/>
  <c r="GA28" i="41"/>
  <c r="GA29" i="41"/>
  <c r="GA31" i="41"/>
  <c r="GA32" i="41"/>
  <c r="GA33" i="41"/>
  <c r="GA18" i="7"/>
  <c r="GA23" i="7"/>
  <c r="GA28" i="7"/>
  <c r="GA32" i="7"/>
  <c r="FZ7" i="7"/>
  <c r="FZ10" i="7"/>
  <c r="FZ12" i="7"/>
  <c r="FZ13" i="7"/>
  <c r="FZ21" i="7"/>
  <c r="FZ30" i="7"/>
  <c r="FZ22" i="41"/>
  <c r="FZ7" i="41"/>
  <c r="FZ9" i="41"/>
  <c r="FZ10" i="41"/>
  <c r="FZ11" i="41"/>
  <c r="FZ15" i="41"/>
  <c r="FZ16" i="41"/>
  <c r="FZ17" i="41"/>
  <c r="FZ18" i="41"/>
  <c r="FZ20" i="41"/>
  <c r="FZ23" i="41"/>
  <c r="FZ24" i="41"/>
  <c r="FZ25" i="41"/>
  <c r="FZ28" i="41"/>
  <c r="FZ32" i="41"/>
  <c r="FZ33" i="41"/>
  <c r="FY20" i="7"/>
  <c r="FY23" i="7"/>
  <c r="FY31" i="7"/>
  <c r="FY24" i="7"/>
  <c r="FY9" i="7"/>
  <c r="FY26" i="7"/>
  <c r="FY11" i="7"/>
  <c r="FY7" i="7"/>
  <c r="FY33" i="39"/>
  <c r="FY25" i="7"/>
  <c r="FY27" i="7"/>
  <c r="FY25" i="41"/>
  <c r="FY27" i="41"/>
  <c r="FY7" i="41"/>
  <c r="FY8" i="41"/>
  <c r="FY9" i="41"/>
  <c r="FO33" i="41"/>
  <c r="FW32" i="41"/>
  <c r="FW29" i="41"/>
  <c r="FV29" i="41"/>
  <c r="FU29" i="41"/>
  <c r="FX28" i="41"/>
  <c r="FV26" i="41"/>
  <c r="FU26" i="41"/>
  <c r="FX24" i="41"/>
  <c r="FT17" i="41"/>
  <c r="FS17" i="41"/>
  <c r="FU14" i="41"/>
  <c r="FT14" i="41"/>
  <c r="FS14" i="41"/>
  <c r="FX11" i="41"/>
  <c r="FV11" i="41"/>
  <c r="FU11" i="41"/>
  <c r="FT11" i="41"/>
  <c r="FR9" i="41"/>
  <c r="FX8" i="41"/>
  <c r="FV8" i="41"/>
  <c r="FT8" i="41"/>
  <c r="FT32" i="41"/>
  <c r="FS32" i="41"/>
  <c r="FR32" i="41"/>
  <c r="FX30" i="41"/>
  <c r="FS29" i="41"/>
  <c r="FR29" i="41"/>
  <c r="FQ29" i="41"/>
  <c r="FP26" i="41"/>
  <c r="FO26" i="41"/>
  <c r="FW22" i="41"/>
  <c r="FV22" i="41"/>
  <c r="FU22" i="41"/>
  <c r="FT19" i="41"/>
  <c r="FS19" i="41"/>
  <c r="FR19" i="41"/>
  <c r="FR17" i="41"/>
  <c r="FP16" i="41"/>
  <c r="FO16" i="41"/>
  <c r="FO14" i="41"/>
  <c r="FO13" i="41"/>
  <c r="FX12" i="41"/>
  <c r="FW12" i="41"/>
  <c r="FX10" i="41"/>
  <c r="FX9" i="41"/>
  <c r="FW9" i="41"/>
  <c r="FV9" i="41"/>
  <c r="FV7" i="41"/>
  <c r="FX33" i="41"/>
  <c r="FW33" i="41"/>
  <c r="FU33" i="41"/>
  <c r="FS33" i="41"/>
  <c r="FT31" i="41"/>
  <c r="FR30" i="41"/>
  <c r="FQ30" i="41"/>
  <c r="FP30" i="41"/>
  <c r="FQ28" i="41"/>
  <c r="FO27" i="41"/>
  <c r="FX26" i="41"/>
  <c r="FW26" i="41"/>
  <c r="FW25" i="41"/>
  <c r="FP25" i="41"/>
  <c r="FX23" i="41"/>
  <c r="FV23" i="41"/>
  <c r="FU23" i="41"/>
  <c r="FT23" i="41"/>
  <c r="FT22" i="41"/>
  <c r="FX21" i="41"/>
  <c r="FW21" i="41"/>
  <c r="FV20" i="41"/>
  <c r="FT20" i="41"/>
  <c r="FS20" i="41"/>
  <c r="FR20" i="41"/>
  <c r="FT18" i="41"/>
  <c r="FX17" i="41"/>
  <c r="FQ17" i="41"/>
  <c r="FP17" i="41"/>
  <c r="FO17" i="41"/>
  <c r="FT15" i="41"/>
  <c r="FX13" i="41"/>
  <c r="FW13" i="41"/>
  <c r="FV13" i="41"/>
  <c r="FR12" i="41"/>
  <c r="FT10" i="41"/>
  <c r="FS10" i="41"/>
  <c r="FR10" i="41"/>
  <c r="FU8" i="41"/>
  <c r="FW7" i="41"/>
  <c r="FR7" i="41"/>
  <c r="FQ7" i="41"/>
  <c r="FP7" i="41"/>
  <c r="FP18" i="7"/>
  <c r="FT8" i="7"/>
  <c r="FV33" i="39"/>
  <c r="FR33" i="39"/>
  <c r="FP33" i="39"/>
  <c r="FX33" i="39"/>
  <c r="FQ22" i="7"/>
  <c r="FU12" i="7"/>
  <c r="FR31" i="7"/>
  <c r="FQ28" i="7"/>
  <c r="FS25" i="7"/>
  <c r="FX21" i="7"/>
  <c r="FV21" i="7"/>
  <c r="FR15" i="7"/>
  <c r="FR12" i="7"/>
  <c r="FP12" i="7"/>
  <c r="FQ9" i="7"/>
  <c r="FW18" i="7"/>
  <c r="FX17" i="7"/>
  <c r="FP9" i="7"/>
  <c r="FT32" i="7"/>
  <c r="FQ32" i="7"/>
  <c r="FP32" i="7"/>
  <c r="FX31" i="7"/>
  <c r="FW31" i="7"/>
  <c r="FV31" i="7"/>
  <c r="FV29" i="7"/>
  <c r="FS29" i="7"/>
  <c r="FQ29" i="7"/>
  <c r="FP29" i="7"/>
  <c r="FT28" i="7"/>
  <c r="FU26" i="7"/>
  <c r="FR26" i="7"/>
  <c r="FQ26" i="7"/>
  <c r="FO26" i="7"/>
  <c r="FX25" i="7"/>
  <c r="FU25" i="7"/>
  <c r="FO23" i="7"/>
  <c r="FW22" i="7"/>
  <c r="FV22" i="7"/>
  <c r="FT22" i="7"/>
  <c r="FR22" i="7"/>
  <c r="FU19" i="7"/>
  <c r="FS19" i="7"/>
  <c r="FP19" i="7"/>
  <c r="FX16" i="7"/>
  <c r="FS16" i="7"/>
  <c r="FP16" i="7"/>
  <c r="FO16" i="7"/>
  <c r="FQ13" i="7"/>
  <c r="FP13" i="7"/>
  <c r="FO13" i="7"/>
  <c r="FX12" i="7"/>
  <c r="FV12" i="7"/>
  <c r="FS10" i="7"/>
  <c r="FO10" i="7"/>
  <c r="FW9" i="7"/>
  <c r="FV9" i="7"/>
  <c r="FT9" i="7"/>
  <c r="FS9" i="7"/>
  <c r="FR9" i="7"/>
  <c r="FQ31" i="7"/>
  <c r="FP31" i="7"/>
  <c r="FW30" i="7"/>
  <c r="FU30" i="7"/>
  <c r="FT30" i="7"/>
  <c r="FS30" i="7"/>
  <c r="FR30" i="7"/>
  <c r="FP30" i="7"/>
  <c r="FO30" i="7"/>
  <c r="FX29" i="7"/>
  <c r="FO28" i="7"/>
  <c r="FV27" i="7"/>
  <c r="FT27" i="7"/>
  <c r="FS27" i="7"/>
  <c r="FR27" i="7"/>
  <c r="FQ27" i="7"/>
  <c r="FP27" i="7"/>
  <c r="FX26" i="7"/>
  <c r="FW26" i="7"/>
  <c r="FV26" i="7"/>
  <c r="FW24" i="7"/>
  <c r="FS24" i="7"/>
  <c r="FR24" i="7"/>
  <c r="FP24" i="7"/>
  <c r="FO24" i="7"/>
  <c r="FX23" i="7"/>
  <c r="FW23" i="7"/>
  <c r="FU21" i="7"/>
  <c r="FR21" i="7"/>
  <c r="FQ21" i="7"/>
  <c r="FP21" i="7"/>
  <c r="FO21" i="7"/>
  <c r="FX20" i="7"/>
  <c r="FV20" i="7"/>
  <c r="FQ20" i="7"/>
  <c r="FS18" i="7"/>
  <c r="FO18" i="7"/>
  <c r="FQ17" i="7"/>
  <c r="FW16" i="7"/>
  <c r="FV16" i="7"/>
  <c r="FU16" i="7"/>
  <c r="FO15" i="7"/>
  <c r="FW14" i="7"/>
  <c r="FT14" i="7"/>
  <c r="FO14" i="7"/>
  <c r="FW13" i="7"/>
  <c r="FU13" i="7"/>
  <c r="FT13" i="7"/>
  <c r="FS13" i="7"/>
  <c r="FU11" i="7"/>
  <c r="FQ11" i="7"/>
  <c r="FW10" i="7"/>
  <c r="FU10" i="7"/>
  <c r="FT10" i="7"/>
  <c r="FR10" i="7"/>
  <c r="FQ10" i="7"/>
  <c r="FW7" i="7"/>
  <c r="FU7" i="7"/>
  <c r="FS7" i="7"/>
  <c r="FR7" i="7"/>
  <c r="FQ7" i="7"/>
  <c r="FO7" i="7"/>
  <c r="FX20" i="41"/>
  <c r="FX32" i="41"/>
  <c r="Z36" i="45"/>
  <c r="AL36" i="45"/>
  <c r="AX36" i="45"/>
  <c r="BJ36" i="45"/>
  <c r="BV36" i="45"/>
  <c r="CH36" i="45"/>
  <c r="CT36" i="45"/>
  <c r="Z36" i="44"/>
  <c r="AL36" i="44" s="1"/>
  <c r="AX36" i="44" s="1"/>
  <c r="BJ36" i="44" s="1"/>
  <c r="BV36" i="44" s="1"/>
  <c r="CH36" i="44" s="1"/>
  <c r="CT36" i="44" s="1"/>
  <c r="Z36" i="43"/>
  <c r="AL36" i="43"/>
  <c r="AX36" i="43"/>
  <c r="BJ36" i="43"/>
  <c r="BV36" i="43"/>
  <c r="CH36" i="43"/>
  <c r="CT36" i="43"/>
  <c r="Z36" i="41"/>
  <c r="AL36" i="41"/>
  <c r="AX36" i="41"/>
  <c r="BJ36" i="41"/>
  <c r="BV36" i="41"/>
  <c r="CH36" i="41"/>
  <c r="CT36" i="41"/>
  <c r="Z36" i="40"/>
  <c r="AL36" i="40"/>
  <c r="AX36" i="40"/>
  <c r="BJ36" i="40"/>
  <c r="BV36" i="40" s="1"/>
  <c r="CH36" i="40" s="1"/>
  <c r="CT36" i="40" s="1"/>
  <c r="Z36" i="39"/>
  <c r="AL36" i="39"/>
  <c r="AX36" i="39" s="1"/>
  <c r="BJ36" i="39" s="1"/>
  <c r="BV36" i="39" s="1"/>
  <c r="CH36" i="39" s="1"/>
  <c r="CT36" i="39" s="1"/>
  <c r="Z36" i="37"/>
  <c r="AL36" i="37"/>
  <c r="AX36" i="37"/>
  <c r="BJ36" i="37"/>
  <c r="BV36" i="37"/>
  <c r="CH36" i="37"/>
  <c r="Z36" i="36"/>
  <c r="AL36" i="36"/>
  <c r="AX36" i="36"/>
  <c r="BJ36" i="36"/>
  <c r="BV36" i="36"/>
  <c r="CH36" i="36"/>
  <c r="CT36" i="36"/>
  <c r="Z36" i="34"/>
  <c r="AL36" i="34" s="1"/>
  <c r="AX36" i="34" s="1"/>
  <c r="BJ36" i="34" s="1"/>
  <c r="BV36" i="34" s="1"/>
  <c r="CH36" i="34" s="1"/>
  <c r="CT36" i="34" s="1"/>
  <c r="Z36" i="14"/>
  <c r="AL36" i="14"/>
  <c r="AX36" i="14"/>
  <c r="BJ36" i="14"/>
  <c r="BV36" i="14"/>
  <c r="CH36" i="14"/>
  <c r="CT36" i="14"/>
  <c r="Z36" i="7"/>
  <c r="AL36" i="7"/>
  <c r="AX36" i="7"/>
  <c r="BJ36" i="7"/>
  <c r="BV36" i="7"/>
  <c r="CH36" i="7"/>
  <c r="CT36" i="7"/>
  <c r="Z36" i="8"/>
  <c r="AL36" i="8"/>
  <c r="AX36" i="8"/>
  <c r="BJ36" i="8"/>
  <c r="BV36" i="8" s="1"/>
  <c r="CH36" i="8" s="1"/>
  <c r="CT36" i="8" s="1"/>
  <c r="Z36" i="9"/>
  <c r="AL36" i="9"/>
  <c r="AX36" i="9" s="1"/>
  <c r="BJ36" i="9" s="1"/>
  <c r="BV36" i="9" s="1"/>
  <c r="CH36" i="9" s="1"/>
  <c r="CT36" i="9" s="1"/>
  <c r="FY19" i="7"/>
  <c r="FS8" i="41"/>
  <c r="FW31" i="41"/>
  <c r="FY28" i="7"/>
  <c r="FX14" i="41"/>
  <c r="FX18" i="41"/>
  <c r="FX22" i="41"/>
  <c r="FX7" i="41"/>
  <c r="FR14" i="41"/>
  <c r="FX15" i="41"/>
  <c r="FX27" i="41"/>
  <c r="FX31" i="41"/>
  <c r="FY19" i="41"/>
  <c r="FY11" i="41"/>
  <c r="FW15" i="41"/>
  <c r="FY26" i="41"/>
  <c r="FY18" i="41"/>
  <c r="FY10" i="41"/>
  <c r="FY23" i="41"/>
  <c r="FY33" i="41"/>
  <c r="FY17" i="41"/>
  <c r="FY32" i="41"/>
  <c r="FY24" i="41"/>
  <c r="FY16" i="41"/>
  <c r="FY29" i="7"/>
  <c r="FY21" i="7"/>
  <c r="FW20" i="41"/>
  <c r="FW28" i="41"/>
  <c r="FQ24" i="41"/>
  <c r="FW10" i="41"/>
  <c r="FW14" i="41"/>
  <c r="FW18" i="41"/>
  <c r="FW30" i="41"/>
  <c r="FY30" i="41"/>
  <c r="FY22" i="41"/>
  <c r="FY14" i="41"/>
  <c r="FY29" i="41"/>
  <c r="FY21" i="41"/>
  <c r="FY13" i="41"/>
  <c r="FW27" i="41"/>
  <c r="FW19" i="41"/>
  <c r="FW11" i="41"/>
  <c r="FW20" i="7"/>
  <c r="FV25" i="7"/>
  <c r="FV17" i="7"/>
  <c r="FW17" i="41"/>
  <c r="FW24" i="41"/>
  <c r="FW8" i="41"/>
  <c r="FV28" i="41"/>
  <c r="FV12" i="41"/>
  <c r="FR16" i="41"/>
  <c r="FT7" i="41"/>
  <c r="FT28" i="41"/>
  <c r="FT12" i="41"/>
  <c r="FQ13" i="41"/>
  <c r="FR26" i="41"/>
  <c r="FV27" i="41"/>
  <c r="FV19" i="41"/>
  <c r="FU7" i="41"/>
  <c r="FU27" i="7"/>
  <c r="FU25" i="41"/>
  <c r="FU17" i="41"/>
  <c r="FU9" i="41"/>
  <c r="FU32" i="41"/>
  <c r="FU24" i="41"/>
  <c r="FU16" i="41"/>
  <c r="FU31" i="41"/>
  <c r="FU15" i="41"/>
  <c r="FV31" i="41"/>
  <c r="FP9" i="41"/>
  <c r="FR28" i="41"/>
  <c r="FT24" i="41"/>
  <c r="FT16" i="41"/>
  <c r="FT27" i="41"/>
  <c r="FV18" i="41"/>
  <c r="FV10" i="41"/>
  <c r="FV33" i="41"/>
  <c r="FV25" i="41"/>
  <c r="FV17" i="41"/>
  <c r="FQ15" i="41"/>
  <c r="FR22" i="41"/>
  <c r="FU21" i="41"/>
  <c r="FU13" i="41"/>
  <c r="FV32" i="41"/>
  <c r="FV24" i="41"/>
  <c r="FV16" i="41"/>
  <c r="FS30" i="41"/>
  <c r="FS22" i="41"/>
  <c r="FS12" i="41"/>
  <c r="FS7" i="41"/>
  <c r="FU30" i="41"/>
  <c r="FU28" i="41"/>
  <c r="FU12" i="41"/>
  <c r="FQ31" i="41"/>
  <c r="FP19" i="41"/>
  <c r="FU27" i="41"/>
  <c r="FU19" i="41"/>
  <c r="FU15" i="7"/>
  <c r="FV30" i="41"/>
  <c r="FV14" i="41"/>
  <c r="FU18" i="41"/>
  <c r="FU10" i="41"/>
  <c r="FV21" i="41"/>
  <c r="FS16" i="41"/>
  <c r="FO30" i="41"/>
  <c r="FO22" i="41"/>
  <c r="FP33" i="41"/>
  <c r="FP18" i="41"/>
  <c r="FP20" i="41"/>
  <c r="FQ32" i="41"/>
  <c r="FR24" i="41"/>
  <c r="FT26" i="41"/>
  <c r="FO29" i="41"/>
  <c r="FO21" i="41"/>
  <c r="FQ27" i="41"/>
  <c r="FR33" i="41"/>
  <c r="FS28" i="41"/>
  <c r="FT25" i="41"/>
  <c r="FT9" i="41"/>
  <c r="FS23" i="41"/>
  <c r="FS8" i="7"/>
  <c r="FO7" i="41"/>
  <c r="FO18" i="41"/>
  <c r="FO10" i="41"/>
  <c r="FQ33" i="41"/>
  <c r="FQ11" i="41"/>
  <c r="FT30" i="41"/>
  <c r="FQ25" i="41"/>
  <c r="FS13" i="41"/>
  <c r="FO25" i="41"/>
  <c r="FO9" i="41"/>
  <c r="FP21" i="41"/>
  <c r="FP15" i="41"/>
  <c r="FQ23" i="41"/>
  <c r="FQ8" i="41"/>
  <c r="FR8" i="41"/>
  <c r="FR13" i="7"/>
  <c r="FS24" i="41"/>
  <c r="FT29" i="41"/>
  <c r="FT21" i="41"/>
  <c r="FT13" i="41"/>
  <c r="FP29" i="41"/>
  <c r="FP24" i="41"/>
  <c r="FQ18" i="41"/>
  <c r="FS25" i="41"/>
  <c r="FS9" i="41"/>
  <c r="FO32" i="41"/>
  <c r="FO24" i="41"/>
  <c r="FP27" i="41"/>
  <c r="FP23" i="41"/>
  <c r="FP12" i="41"/>
  <c r="FQ20" i="41"/>
  <c r="FR21" i="41"/>
  <c r="FR32" i="7"/>
  <c r="FR23" i="7"/>
  <c r="FS27" i="41"/>
  <c r="FS11" i="41"/>
  <c r="FP23" i="7"/>
  <c r="FO8" i="41"/>
  <c r="FO31" i="41"/>
  <c r="FO23" i="41"/>
  <c r="FO15" i="41"/>
  <c r="FP31" i="41"/>
  <c r="FP10" i="41"/>
  <c r="FP32" i="41"/>
  <c r="FQ22" i="41"/>
  <c r="FR23" i="41"/>
  <c r="FR25" i="41"/>
  <c r="FS31" i="41"/>
  <c r="FP11" i="41"/>
  <c r="FP22" i="41"/>
  <c r="FP8" i="41"/>
  <c r="FQ26" i="41"/>
  <c r="FQ10" i="41"/>
  <c r="FR11" i="41"/>
  <c r="FO28" i="41"/>
  <c r="FO20" i="41"/>
  <c r="FO12" i="41"/>
  <c r="FO29" i="7"/>
  <c r="FO25" i="7"/>
  <c r="FP28" i="41"/>
  <c r="FR13" i="41"/>
  <c r="FO19" i="41"/>
  <c r="FO11" i="41"/>
  <c r="FP13" i="41"/>
  <c r="FQ14" i="41"/>
  <c r="FR31" i="41"/>
  <c r="FR15" i="41"/>
  <c r="FS21" i="41"/>
  <c r="FY33" i="7" l="1"/>
  <c r="FU28" i="7"/>
  <c r="FZ9" i="7"/>
  <c r="GA9" i="7"/>
  <c r="FP7" i="7"/>
  <c r="FV13" i="7"/>
  <c r="FS20" i="7"/>
  <c r="FV23" i="7"/>
  <c r="FU9" i="7"/>
  <c r="FQ16" i="7"/>
  <c r="FR19" i="7"/>
  <c r="FU22" i="7"/>
  <c r="FW25" i="7"/>
  <c r="FW28" i="7"/>
  <c r="FO32" i="7"/>
  <c r="FQ8" i="7"/>
  <c r="FS12" i="7"/>
  <c r="FY32" i="7"/>
  <c r="GA8" i="7"/>
  <c r="FT20" i="7"/>
  <c r="FZ26" i="7"/>
  <c r="GA18" i="41"/>
  <c r="FZ8" i="41"/>
  <c r="FS33" i="39"/>
  <c r="FS33" i="7" s="1"/>
  <c r="FY31" i="41"/>
  <c r="FY18" i="7"/>
  <c r="FZ19" i="41"/>
  <c r="FV33" i="7"/>
  <c r="FY17" i="7"/>
  <c r="FZ8" i="7"/>
  <c r="FP14" i="7"/>
  <c r="FS17" i="7"/>
  <c r="FR27" i="41"/>
  <c r="FY30" i="7"/>
  <c r="FO11" i="7"/>
  <c r="FQ14" i="7"/>
  <c r="FT17" i="7"/>
  <c r="FQ21" i="41"/>
  <c r="FZ30" i="41"/>
  <c r="FZ31" i="7"/>
  <c r="FR20" i="7"/>
  <c r="FV10" i="7"/>
  <c r="FR14" i="7"/>
  <c r="FU17" i="7"/>
  <c r="FR18" i="41"/>
  <c r="FY20" i="41"/>
  <c r="FQ12" i="41"/>
  <c r="FS15" i="41"/>
  <c r="FS18" i="41"/>
  <c r="GA26" i="41"/>
  <c r="FS23" i="7"/>
  <c r="FT23" i="7"/>
  <c r="FR11" i="7"/>
  <c r="FZ19" i="7"/>
  <c r="FU20" i="41"/>
  <c r="FW23" i="41"/>
  <c r="FT33" i="41"/>
  <c r="FP14" i="41"/>
  <c r="FP33" i="7"/>
  <c r="FZ27" i="7"/>
  <c r="FZ31" i="41"/>
  <c r="FZ14" i="41"/>
  <c r="FZ32" i="7"/>
  <c r="FZ29" i="41"/>
  <c r="FY28" i="41"/>
  <c r="FY14" i="7"/>
  <c r="FP11" i="7"/>
  <c r="FZ29" i="7"/>
  <c r="FZ25" i="7"/>
  <c r="FZ23" i="7"/>
  <c r="FY12" i="41"/>
  <c r="FZ27" i="41"/>
  <c r="FZ22" i="7"/>
  <c r="FZ18" i="7"/>
  <c r="FU23" i="7"/>
  <c r="FV7" i="7"/>
  <c r="FV28" i="7"/>
  <c r="FQ9" i="41"/>
  <c r="FV15" i="41"/>
  <c r="FY10" i="7"/>
  <c r="FZ24" i="7"/>
  <c r="GA23" i="41"/>
  <c r="GA13" i="41"/>
  <c r="FZ20" i="7"/>
  <c r="FX13" i="7"/>
  <c r="FW21" i="7"/>
  <c r="FT15" i="7"/>
  <c r="FO19" i="7"/>
  <c r="FT25" i="7"/>
  <c r="FX9" i="7"/>
  <c r="FU20" i="7"/>
  <c r="FO27" i="7"/>
  <c r="FQ30" i="7"/>
  <c r="FW12" i="7"/>
  <c r="FQ19" i="7"/>
  <c r="FQ24" i="7"/>
  <c r="FO33" i="39"/>
  <c r="FO33" i="7" s="1"/>
  <c r="FQ33" i="39"/>
  <c r="FQ33" i="7" s="1"/>
  <c r="FU33" i="39"/>
  <c r="FU33" i="7" s="1"/>
  <c r="FW33" i="39"/>
  <c r="FW33" i="7" s="1"/>
  <c r="FZ11" i="7"/>
  <c r="GA9" i="41"/>
  <c r="FT7" i="7"/>
  <c r="FQ25" i="7"/>
  <c r="FS22" i="7"/>
  <c r="FX28" i="7"/>
  <c r="FQ19" i="41"/>
  <c r="FZ26" i="41"/>
  <c r="FX30" i="7"/>
  <c r="FX27" i="7"/>
  <c r="FP15" i="7"/>
  <c r="FO9" i="7"/>
  <c r="FT19" i="7"/>
  <c r="FX25" i="41"/>
  <c r="FY16" i="7"/>
  <c r="FZ16" i="7"/>
  <c r="GA22" i="41"/>
  <c r="FR33" i="7"/>
  <c r="FU18" i="7"/>
  <c r="FP10" i="7"/>
  <c r="FW16" i="41"/>
  <c r="FY15" i="7"/>
  <c r="FX7" i="7"/>
  <c r="FU24" i="7"/>
  <c r="FU8" i="7"/>
  <c r="FX10" i="7"/>
  <c r="FX15" i="7"/>
  <c r="FS32" i="7"/>
  <c r="FO12" i="7"/>
  <c r="FQ15" i="7"/>
  <c r="FT21" i="7"/>
  <c r="FW27" i="7"/>
  <c r="FO31" i="7"/>
  <c r="FQ16" i="41"/>
  <c r="FX19" i="41"/>
  <c r="FY13" i="7"/>
  <c r="FY22" i="7"/>
  <c r="FZ28" i="7"/>
  <c r="FP17" i="7"/>
  <c r="FV11" i="7"/>
  <c r="FP26" i="7"/>
  <c r="FT18" i="7"/>
  <c r="FX24" i="7"/>
  <c r="FT11" i="7"/>
  <c r="FV14" i="7"/>
  <c r="FV30" i="7"/>
  <c r="FV19" i="7"/>
  <c r="FX11" i="7"/>
  <c r="FR18" i="7"/>
  <c r="FV24" i="7"/>
  <c r="FX16" i="41"/>
  <c r="FZ33" i="39"/>
  <c r="FZ33" i="7" s="1"/>
  <c r="FZ17" i="7"/>
  <c r="GA10" i="7"/>
  <c r="FT24" i="7"/>
  <c r="FX22" i="7"/>
  <c r="FU32" i="7"/>
  <c r="FW8" i="7"/>
  <c r="FQ12" i="7"/>
  <c r="FS15" i="7"/>
  <c r="FR29" i="7"/>
  <c r="FV8" i="7"/>
  <c r="FZ21" i="41"/>
  <c r="FS11" i="7"/>
  <c r="FR8" i="7"/>
  <c r="FV18" i="7"/>
  <c r="FW11" i="7"/>
  <c r="FT29" i="7"/>
  <c r="FV32" i="7"/>
  <c r="FX8" i="7"/>
  <c r="FP25" i="7"/>
  <c r="FP28" i="7"/>
  <c r="FT33" i="39"/>
  <c r="FT33" i="7" s="1"/>
  <c r="FS26" i="41"/>
  <c r="FY15" i="41"/>
  <c r="FZ15" i="7"/>
  <c r="GA19" i="41"/>
  <c r="FW17" i="7"/>
  <c r="FP8" i="7"/>
  <c r="FR16" i="7"/>
  <c r="FW19" i="7"/>
  <c r="FS26" i="7"/>
  <c r="FO22" i="7"/>
  <c r="FS31" i="7"/>
  <c r="FP20" i="7"/>
  <c r="FQ18" i="7"/>
  <c r="FS21" i="7"/>
  <c r="FZ14" i="7"/>
  <c r="GA30" i="41"/>
  <c r="FR17" i="7"/>
  <c r="FS14" i="7"/>
  <c r="FO8" i="7"/>
  <c r="FX19" i="7"/>
  <c r="FQ23" i="7"/>
  <c r="FT26" i="7"/>
  <c r="FX32" i="7"/>
  <c r="FT12" i="7"/>
  <c r="FV15" i="7"/>
  <c r="FX18" i="7"/>
  <c r="FP22" i="7"/>
  <c r="FR25" i="7"/>
  <c r="FR28" i="7"/>
  <c r="FT31" i="7"/>
  <c r="FU29" i="7"/>
  <c r="FW32" i="7"/>
  <c r="FX29" i="41"/>
  <c r="FY12" i="7"/>
  <c r="FY8" i="7"/>
  <c r="FZ13" i="41"/>
  <c r="FU14" i="7"/>
  <c r="FX14" i="7"/>
  <c r="FT16" i="7"/>
  <c r="FO20" i="7"/>
  <c r="FW29" i="7"/>
  <c r="FW15" i="7"/>
  <c r="FS28" i="7"/>
  <c r="FO17" i="7"/>
  <c r="FU31" i="7"/>
  <c r="FZ12" i="41"/>
  <c r="FX33" i="7"/>
</calcChain>
</file>

<file path=xl/sharedStrings.xml><?xml version="1.0" encoding="utf-8"?>
<sst xmlns="http://schemas.openxmlformats.org/spreadsheetml/2006/main" count="13800" uniqueCount="229">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</sst>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362C5D-639D-4573-9909-7399DC52A6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BCDB1628-188D-4AFD-B310-42AFEF07B9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67DB8B-83C1-458F-B874-CB77942FA2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BD3660D-BE53-4E44-B558-F4087417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3C22A8-2AF5-4D00-A40A-7CDD1CA29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EA793200-EB36-48A1-88D6-8EF67F94D8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63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A0C4D1-815D-4C3B-AFCC-D1E408904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40090ABB-A7F3-4BA2-BA64-EAC466938E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6370D0F3-EDC2-4CD6-A69F-0E368B2450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4294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9AB27FC5-D3CC-4237-9340-EFCE9BC253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46AB12D-5983-4D33-92E8-68A2874E10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333500EE-09B7-410C-AAD8-EFA114678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82B62B33-ED42-44CD-B230-B42F613DF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G42"/>
  <sheetViews>
    <sheetView zoomScale="95" zoomScaleNormal="95" workbookViewId="0">
      <pane xSplit="2" ySplit="6" topLeftCell="FJ14"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c r="GB7" s="32">
        <v>62783.917978999998</v>
      </c>
      <c r="GC7" s="32">
        <v>62520.578997999997</v>
      </c>
      <c r="GD7" s="32">
        <v>62373.966944</v>
      </c>
      <c r="GE7" s="32">
        <v>62816.496019999999</v>
      </c>
      <c r="GF7" s="32">
        <v>61860.282196</v>
      </c>
      <c r="GG7" s="32">
        <v>59034.990769999997</v>
      </c>
    </row>
    <row r="8" spans="1:189"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c r="GB8" s="32">
        <v>115601.68220900001</v>
      </c>
      <c r="GC8" s="32">
        <v>116580.75377700001</v>
      </c>
      <c r="GD8" s="32">
        <v>127319.246606</v>
      </c>
      <c r="GE8" s="32">
        <v>149014.95154499999</v>
      </c>
      <c r="GF8" s="32">
        <v>168858.73308800001</v>
      </c>
      <c r="GG8" s="32">
        <v>184471.24015999999</v>
      </c>
    </row>
    <row r="9" spans="1:189"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c r="GB9" s="32">
        <v>370744.557386</v>
      </c>
      <c r="GC9" s="32">
        <v>370493.86454400001</v>
      </c>
      <c r="GD9" s="32">
        <v>360671.69142500003</v>
      </c>
      <c r="GE9" s="32">
        <v>353896.86122199998</v>
      </c>
      <c r="GF9" s="32">
        <v>353420.86428500002</v>
      </c>
      <c r="GG9" s="32">
        <v>360144.03977799998</v>
      </c>
    </row>
    <row r="10" spans="1:189"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c r="GB10" s="32">
        <v>44805.467400000001</v>
      </c>
      <c r="GC10" s="32">
        <v>48575.778066999999</v>
      </c>
      <c r="GD10" s="32">
        <v>62632.085883</v>
      </c>
      <c r="GE10" s="32">
        <v>62541.296863000003</v>
      </c>
      <c r="GF10" s="32">
        <v>63114.630223</v>
      </c>
      <c r="GG10" s="32">
        <v>62311.712508999997</v>
      </c>
    </row>
    <row r="11" spans="1:189"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c r="GB11" s="32">
        <v>9998.3551389999993</v>
      </c>
      <c r="GC11" s="32">
        <v>10070.20105</v>
      </c>
      <c r="GD11" s="32">
        <v>9955.5962029999992</v>
      </c>
      <c r="GE11" s="32">
        <v>9905.6022560000001</v>
      </c>
      <c r="GF11" s="32">
        <v>10127.962317</v>
      </c>
      <c r="GG11" s="32">
        <v>10103.300931</v>
      </c>
    </row>
    <row r="12" spans="1:189"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c r="GB13" s="32">
        <v>19794.736099000002</v>
      </c>
      <c r="GC13" s="32">
        <v>19361.190031999999</v>
      </c>
      <c r="GD13" s="32">
        <v>19461.198705999999</v>
      </c>
      <c r="GE13" s="32">
        <v>19565.106905000001</v>
      </c>
      <c r="GF13" s="32">
        <v>19119.515292</v>
      </c>
      <c r="GG13" s="32">
        <v>19189.502195000001</v>
      </c>
    </row>
    <row r="14" spans="1:189"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row>
    <row r="16" spans="1:189"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c r="GB16" s="32">
        <v>4931.8836119999996</v>
      </c>
      <c r="GC16" s="32">
        <v>4973.7398039999998</v>
      </c>
      <c r="GD16" s="32">
        <v>5009.5699269999996</v>
      </c>
      <c r="GE16" s="32">
        <v>5113.8494490000003</v>
      </c>
      <c r="GF16" s="32">
        <v>5140.230243</v>
      </c>
      <c r="GG16" s="32">
        <v>5183.486981</v>
      </c>
    </row>
    <row r="17" spans="2:189"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c r="GB17" s="32">
        <v>132.80887100000001</v>
      </c>
      <c r="GC17" s="32">
        <v>132.99625</v>
      </c>
      <c r="GD17" s="32">
        <v>133.63789800000001</v>
      </c>
      <c r="GE17" s="32">
        <v>133.392428</v>
      </c>
      <c r="GF17" s="32">
        <v>133.56199699999999</v>
      </c>
      <c r="GG17" s="32">
        <v>78.885299000000003</v>
      </c>
    </row>
    <row r="18" spans="2:189"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c r="GB20" s="32">
        <v>34794.696311</v>
      </c>
      <c r="GC20" s="32">
        <v>35076.290998999997</v>
      </c>
      <c r="GD20" s="32">
        <v>34793.33541</v>
      </c>
      <c r="GE20" s="32">
        <v>49851.513720000003</v>
      </c>
      <c r="GF20" s="32">
        <v>58455.732087999997</v>
      </c>
      <c r="GG20" s="32">
        <v>45579.7952</v>
      </c>
    </row>
    <row r="21" spans="2:189"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c r="GB21" s="32">
        <v>3320.026503</v>
      </c>
      <c r="GC21" s="32">
        <v>0</v>
      </c>
      <c r="GD21" s="32">
        <v>0</v>
      </c>
      <c r="GE21" s="32">
        <v>0</v>
      </c>
      <c r="GF21" s="32">
        <v>0</v>
      </c>
      <c r="GG21" s="32">
        <v>0</v>
      </c>
    </row>
    <row r="22" spans="2:189"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c r="GB22" s="32">
        <v>188625.73314299999</v>
      </c>
      <c r="GC22" s="32">
        <v>190355.47794000001</v>
      </c>
      <c r="GD22" s="32">
        <v>164969.42664799999</v>
      </c>
      <c r="GE22" s="32">
        <v>163921.873116</v>
      </c>
      <c r="GF22" s="32">
        <v>162707.355698</v>
      </c>
      <c r="GG22" s="32">
        <v>166620.32175</v>
      </c>
    </row>
    <row r="23" spans="2:189"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row>
    <row r="28" spans="2:189"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row>
    <row r="29" spans="2:189"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c r="GB30" s="32">
        <v>1924.305298</v>
      </c>
      <c r="GC30" s="32">
        <v>1957.049047</v>
      </c>
      <c r="GD30" s="32">
        <v>1959.649138</v>
      </c>
      <c r="GE30" s="32">
        <v>1935.6799329999999</v>
      </c>
      <c r="GF30" s="32">
        <v>1964.0916110000001</v>
      </c>
      <c r="GG30" s="32">
        <v>1968.3477869999999</v>
      </c>
    </row>
    <row r="31" spans="2:189"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row>
    <row r="33" spans="1:189"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c r="GB33" s="33">
        <v>857458.16994999989</v>
      </c>
      <c r="GC33" s="33">
        <v>860097.92050799995</v>
      </c>
      <c r="GD33" s="33">
        <v>849279.40478800004</v>
      </c>
      <c r="GE33" s="33">
        <v>878696.62345700001</v>
      </c>
      <c r="GF33" s="33">
        <v>904902.95903800009</v>
      </c>
      <c r="GG33" s="33">
        <v>914685.62335999997</v>
      </c>
    </row>
    <row r="34" spans="1:189"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GG42"/>
  <sheetViews>
    <sheetView tabSelected="1" zoomScale="95" zoomScaleNormal="95" workbookViewId="0">
      <pane xSplit="2" ySplit="6" topLeftCell="FJ7" activePane="bottomRight" state="frozenSplit"/>
      <selection activeCell="FV41" sqref="FV41"/>
      <selection pane="topRight" activeCell="FV41" sqref="FV41"/>
      <selection pane="bottomLeft" activeCell="FV41" sqref="FV41"/>
      <selection pane="bottomRight" activeCell="FO16" sqref="FO16"/>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c r="GB7" s="32">
        <v>0</v>
      </c>
      <c r="GC7" s="32">
        <v>0</v>
      </c>
      <c r="GD7" s="32">
        <v>0</v>
      </c>
      <c r="GE7" s="32">
        <v>0</v>
      </c>
      <c r="GF7" s="32">
        <v>0</v>
      </c>
      <c r="GG7" s="32">
        <v>0</v>
      </c>
    </row>
    <row r="8" spans="1:189"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row>
    <row r="9" spans="1:189"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row>
    <row r="10" spans="1:189"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row>
    <row r="11" spans="1:189"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row>
    <row r="12" spans="1:189"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row>
    <row r="14" spans="1:189"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row>
    <row r="16" spans="1:189"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row>
    <row r="17" spans="2:189"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row>
    <row r="18" spans="2:189"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row>
    <row r="21" spans="2:189"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c r="GB21" s="32">
        <v>2534.2916460000001</v>
      </c>
      <c r="GC21" s="32">
        <v>0</v>
      </c>
      <c r="GD21" s="32">
        <v>0</v>
      </c>
      <c r="GE21" s="32">
        <v>0</v>
      </c>
      <c r="GF21" s="32">
        <v>0</v>
      </c>
      <c r="GG21" s="32">
        <v>0</v>
      </c>
    </row>
    <row r="22" spans="2:189"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row>
    <row r="23" spans="2:189"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row>
    <row r="28" spans="2:189"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row>
    <row r="29" spans="2:189"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row>
    <row r="31" spans="2:189"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row>
    <row r="33" spans="1:189"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c r="GB33" s="33">
        <v>2534.2916460000001</v>
      </c>
      <c r="GC33" s="33">
        <v>0</v>
      </c>
      <c r="GD33" s="33">
        <v>0</v>
      </c>
      <c r="GE33" s="33">
        <v>0</v>
      </c>
      <c r="GF33" s="33">
        <v>0</v>
      </c>
      <c r="GG33" s="33">
        <v>0</v>
      </c>
    </row>
    <row r="34" spans="1:189" ht="2.1" customHeight="1"/>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2" spans="1:189">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GG42"/>
  <sheetViews>
    <sheetView zoomScale="95" zoomScaleNormal="95" workbookViewId="0">
      <pane xSplit="2" ySplit="6" topLeftCell="FJ7" activePane="bottomRight" state="frozenSplit"/>
      <selection activeCell="FV41" sqref="FV41"/>
      <selection pane="topRight" activeCell="FV41" sqref="FV41"/>
      <selection pane="bottomLeft" activeCell="FV41" sqref="FV41"/>
      <selection pane="bottomRight" activeCell="FO33" sqref="FO33:GG33"/>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c r="GB7" s="32">
        <v>0</v>
      </c>
      <c r="GC7" s="32">
        <v>0</v>
      </c>
      <c r="GD7" s="32">
        <v>0</v>
      </c>
      <c r="GE7" s="32">
        <v>0</v>
      </c>
      <c r="GF7" s="32">
        <v>0</v>
      </c>
      <c r="GG7" s="32">
        <v>0</v>
      </c>
    </row>
    <row r="8" spans="1:189"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row>
    <row r="9" spans="1:189"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row>
    <row r="10" spans="1:189"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row>
    <row r="11" spans="1:189"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c r="GB11" s="32">
        <v>2242.0728279999998</v>
      </c>
      <c r="GC11" s="32">
        <v>2261.2999169999998</v>
      </c>
      <c r="GD11" s="32">
        <v>0</v>
      </c>
      <c r="GE11" s="32">
        <v>0</v>
      </c>
      <c r="GF11" s="32">
        <v>0</v>
      </c>
      <c r="GG11" s="32">
        <v>0</v>
      </c>
    </row>
    <row r="12" spans="1:189"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row>
    <row r="14" spans="1:189"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row>
    <row r="16" spans="1:189"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c r="GB16" s="32">
        <v>195.50863200000001</v>
      </c>
      <c r="GC16" s="32">
        <v>177.67885200000001</v>
      </c>
      <c r="GD16" s="32">
        <v>186.72216599999999</v>
      </c>
      <c r="GE16" s="32">
        <v>203.584059</v>
      </c>
      <c r="GF16" s="32">
        <v>227.69359900000001</v>
      </c>
      <c r="GG16" s="32">
        <v>253.06177099999999</v>
      </c>
    </row>
    <row r="17" spans="2:189"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row>
    <row r="18" spans="2:189"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row>
    <row r="21" spans="2:189"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row>
    <row r="22" spans="2:189"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row>
    <row r="23" spans="2:189"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row>
    <row r="28" spans="2:189"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row>
    <row r="29" spans="2:189"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row>
    <row r="31" spans="2:189"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row>
    <row r="33" spans="1:189"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33">
        <f t="shared" ref="FO33:FU33" si="0">SUM(FO7:FO32)</f>
        <v>2344.1606999999999</v>
      </c>
      <c r="FP33" s="33">
        <f t="shared" si="0"/>
        <v>2353.4193399999999</v>
      </c>
      <c r="FQ33" s="33">
        <f t="shared" si="0"/>
        <v>2336.0987719999998</v>
      </c>
      <c r="FR33" s="33">
        <f t="shared" si="0"/>
        <v>2188.1523000000002</v>
      </c>
      <c r="FS33" s="33">
        <f t="shared" si="0"/>
        <v>2200.7420579999998</v>
      </c>
      <c r="FT33" s="33">
        <f t="shared" si="0"/>
        <v>2168.2776669999998</v>
      </c>
      <c r="FU33" s="33">
        <f t="shared" si="0"/>
        <v>2176.6085750000002</v>
      </c>
      <c r="FV33" s="33">
        <f t="shared" ref="FV33:FX33" si="1">SUM(FV7:FV32)</f>
        <v>2191.4398329999999</v>
      </c>
      <c r="FW33" s="33">
        <f t="shared" ref="FW33:FZ33" si="2">SUM(FW7:FW32)</f>
        <v>2212.5472920000002</v>
      </c>
      <c r="FX33" s="33">
        <f t="shared" si="1"/>
        <v>2152.0641500000002</v>
      </c>
      <c r="FY33" s="33">
        <f t="shared" si="2"/>
        <v>2177.4304579999998</v>
      </c>
      <c r="FZ33" s="33">
        <f t="shared" si="2"/>
        <v>2369.6220199999998</v>
      </c>
      <c r="GA33" s="33">
        <f t="shared" ref="GA33:GC33" si="3">SUM(GA7:GA32)</f>
        <v>11456.494785999999</v>
      </c>
      <c r="GB33" s="33">
        <f t="shared" si="3"/>
        <v>2437.5814599999999</v>
      </c>
      <c r="GC33" s="33">
        <f t="shared" si="3"/>
        <v>2438.9787689999998</v>
      </c>
      <c r="GD33" s="33">
        <f t="shared" ref="GD33:GE33" si="4">SUM(GD7:GD32)</f>
        <v>186.72216599999999</v>
      </c>
      <c r="GE33" s="33">
        <f t="shared" si="4"/>
        <v>203.584059</v>
      </c>
      <c r="GF33" s="33">
        <f t="shared" ref="GF33:GG33" si="5">SUM(GF7:GF32)</f>
        <v>227.69359900000001</v>
      </c>
      <c r="GG33" s="33">
        <f t="shared" si="5"/>
        <v>253.06177099999999</v>
      </c>
    </row>
    <row r="34" spans="1:189" ht="2.1" customHeight="1"/>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FO41" s="50"/>
      <c r="FP41" s="50"/>
      <c r="FQ41" s="50"/>
      <c r="FR41" s="50"/>
      <c r="FS41" s="50"/>
      <c r="FT41" s="50"/>
      <c r="FU41" s="50"/>
      <c r="FV41" s="50"/>
      <c r="FW41" s="50"/>
      <c r="FX41" s="50"/>
      <c r="FY41" s="50"/>
      <c r="FZ41" s="50"/>
      <c r="GA41" s="50"/>
      <c r="GB41" s="50"/>
      <c r="GC41" s="50"/>
      <c r="GD41" s="50"/>
      <c r="GE41" s="50"/>
      <c r="GF41" s="50"/>
      <c r="GG41" s="50"/>
    </row>
    <row r="42" spans="1:189">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GG42"/>
  <sheetViews>
    <sheetView zoomScale="95" zoomScaleNormal="95" workbookViewId="0">
      <pane xSplit="2" ySplit="6" topLeftCell="FJ7"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7">
        <v>39478</v>
      </c>
      <c r="D6" s="67">
        <v>39507</v>
      </c>
      <c r="E6" s="67">
        <v>39538</v>
      </c>
      <c r="F6" s="67">
        <v>39568</v>
      </c>
      <c r="G6" s="67">
        <v>39599</v>
      </c>
      <c r="H6" s="67">
        <v>39629</v>
      </c>
      <c r="I6" s="67">
        <v>39660</v>
      </c>
      <c r="J6" s="67">
        <v>39691</v>
      </c>
      <c r="K6" s="67">
        <v>39721</v>
      </c>
      <c r="L6" s="67">
        <v>39752</v>
      </c>
      <c r="M6" s="67">
        <v>39782</v>
      </c>
      <c r="N6" s="67">
        <v>39813</v>
      </c>
      <c r="O6" s="67">
        <v>39844</v>
      </c>
      <c r="P6" s="67">
        <v>39872</v>
      </c>
      <c r="Q6" s="67">
        <v>39903</v>
      </c>
      <c r="R6" s="67">
        <v>39933</v>
      </c>
      <c r="S6" s="67">
        <v>39964</v>
      </c>
      <c r="T6" s="67">
        <v>39994</v>
      </c>
      <c r="U6" s="67">
        <v>40025</v>
      </c>
      <c r="V6" s="67">
        <v>40056</v>
      </c>
      <c r="W6" s="67">
        <v>40086</v>
      </c>
      <c r="X6" s="67">
        <v>40117</v>
      </c>
      <c r="Y6" s="67">
        <v>40147</v>
      </c>
      <c r="Z6" s="67">
        <v>40178</v>
      </c>
      <c r="AA6" s="67">
        <v>40209</v>
      </c>
      <c r="AB6" s="67">
        <v>40237</v>
      </c>
      <c r="AC6" s="67">
        <v>40268</v>
      </c>
      <c r="AD6" s="67">
        <v>40298</v>
      </c>
      <c r="AE6" s="67">
        <v>40329</v>
      </c>
      <c r="AF6" s="67">
        <v>40359</v>
      </c>
      <c r="AG6" s="67">
        <v>40390</v>
      </c>
      <c r="AH6" s="67">
        <v>40421</v>
      </c>
      <c r="AI6" s="67">
        <v>40451</v>
      </c>
      <c r="AJ6" s="67">
        <v>40482</v>
      </c>
      <c r="AK6" s="67">
        <v>40512</v>
      </c>
      <c r="AL6" s="67">
        <v>40543</v>
      </c>
      <c r="AM6" s="67">
        <v>40574</v>
      </c>
      <c r="AN6" s="67">
        <v>40602</v>
      </c>
      <c r="AO6" s="67">
        <v>40633</v>
      </c>
      <c r="AP6" s="67">
        <v>40663</v>
      </c>
      <c r="AQ6" s="67">
        <v>40694</v>
      </c>
      <c r="AR6" s="67">
        <v>40724</v>
      </c>
      <c r="AS6" s="67">
        <v>40755</v>
      </c>
      <c r="AT6" s="67">
        <v>40786</v>
      </c>
      <c r="AU6" s="67">
        <v>40816</v>
      </c>
      <c r="AV6" s="67">
        <v>40847</v>
      </c>
      <c r="AW6" s="67">
        <v>40877</v>
      </c>
      <c r="AX6" s="67">
        <v>40908</v>
      </c>
      <c r="AY6" s="67">
        <v>40939</v>
      </c>
      <c r="AZ6" s="67">
        <v>40968</v>
      </c>
      <c r="BA6" s="67">
        <v>40999</v>
      </c>
      <c r="BB6" s="67">
        <v>41029</v>
      </c>
      <c r="BC6" s="67">
        <v>41060</v>
      </c>
      <c r="BD6" s="67">
        <v>41090</v>
      </c>
      <c r="BE6" s="67">
        <v>41121</v>
      </c>
      <c r="BF6" s="67">
        <v>41152</v>
      </c>
      <c r="BG6" s="67">
        <v>41182</v>
      </c>
      <c r="BH6" s="67">
        <v>41213</v>
      </c>
      <c r="BI6" s="67">
        <v>41243</v>
      </c>
      <c r="BJ6" s="67">
        <v>41274</v>
      </c>
      <c r="BK6" s="67">
        <v>41305</v>
      </c>
      <c r="BL6" s="67">
        <v>41333</v>
      </c>
      <c r="BM6" s="67">
        <v>41364</v>
      </c>
      <c r="BN6" s="67">
        <v>41394</v>
      </c>
      <c r="BO6" s="67">
        <v>41425</v>
      </c>
      <c r="BP6" s="67">
        <v>41455</v>
      </c>
      <c r="BQ6" s="67">
        <v>41486</v>
      </c>
      <c r="BR6" s="67">
        <v>41517</v>
      </c>
      <c r="BS6" s="67">
        <v>41547</v>
      </c>
      <c r="BT6" s="67">
        <v>41578</v>
      </c>
      <c r="BU6" s="67">
        <v>41608</v>
      </c>
      <c r="BV6" s="67">
        <v>41639</v>
      </c>
      <c r="BW6" s="67">
        <v>41670</v>
      </c>
      <c r="BX6" s="67">
        <v>41698</v>
      </c>
      <c r="BY6" s="67">
        <v>41729</v>
      </c>
      <c r="BZ6" s="67">
        <v>41759</v>
      </c>
      <c r="CA6" s="67">
        <v>41790</v>
      </c>
      <c r="CB6" s="67">
        <v>41820</v>
      </c>
      <c r="CC6" s="67">
        <v>41851</v>
      </c>
      <c r="CD6" s="67">
        <v>41882</v>
      </c>
      <c r="CE6" s="67">
        <v>41912</v>
      </c>
      <c r="CF6" s="67">
        <v>41943</v>
      </c>
      <c r="CG6" s="67">
        <v>41973</v>
      </c>
      <c r="CH6" s="67">
        <v>42004</v>
      </c>
      <c r="CI6" s="67">
        <v>42035</v>
      </c>
      <c r="CJ6" s="67">
        <v>42063</v>
      </c>
      <c r="CK6" s="67">
        <v>42094</v>
      </c>
      <c r="CL6" s="67">
        <v>42124</v>
      </c>
      <c r="CM6" s="67">
        <v>42155</v>
      </c>
      <c r="CN6" s="67">
        <v>42185</v>
      </c>
      <c r="CO6" s="67">
        <v>42216</v>
      </c>
      <c r="CP6" s="67">
        <v>42247</v>
      </c>
      <c r="CQ6" s="67">
        <v>42277</v>
      </c>
      <c r="CR6" s="67">
        <v>42308</v>
      </c>
      <c r="CS6" s="67">
        <v>42338</v>
      </c>
      <c r="CT6" s="67">
        <v>42369</v>
      </c>
      <c r="CU6" s="67">
        <v>42400</v>
      </c>
      <c r="CV6" s="67">
        <v>42429</v>
      </c>
      <c r="CW6" s="67">
        <v>42460</v>
      </c>
      <c r="CX6" s="67">
        <v>42490</v>
      </c>
      <c r="CY6" s="67">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row>
    <row r="8" spans="1:189"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30018.553852000001</v>
      </c>
      <c r="GE8" s="32">
        <v>0</v>
      </c>
      <c r="GF8" s="32">
        <v>0</v>
      </c>
      <c r="GG8" s="32">
        <v>0</v>
      </c>
    </row>
    <row r="9" spans="1:189"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row>
    <row r="10" spans="1:189"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c r="GB10" s="32">
        <v>100031.2</v>
      </c>
      <c r="GC10" s="32">
        <v>0</v>
      </c>
      <c r="GD10" s="32">
        <v>0</v>
      </c>
      <c r="GE10" s="32">
        <v>0</v>
      </c>
      <c r="GF10" s="32">
        <v>300277.5</v>
      </c>
      <c r="GG10" s="32">
        <v>400121.33333400002</v>
      </c>
    </row>
    <row r="11" spans="1:189"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row>
    <row r="12" spans="1:189"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row>
    <row r="14" spans="1:189"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row>
    <row r="16" spans="1:189"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c r="GB16" s="32">
        <v>21123.488160000001</v>
      </c>
      <c r="GC16" s="32">
        <v>29108.842214</v>
      </c>
      <c r="GD16" s="32">
        <v>30102.333183999999</v>
      </c>
      <c r="GE16" s="32">
        <v>26115.273824</v>
      </c>
      <c r="GF16" s="32">
        <v>30228.996911999999</v>
      </c>
      <c r="GG16" s="32">
        <v>30230.377936000001</v>
      </c>
    </row>
    <row r="17" spans="2:189"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row>
    <row r="18" spans="2:189"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row>
    <row r="21" spans="2:189"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row>
    <row r="22" spans="2:189"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row>
    <row r="23" spans="2:189"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row>
    <row r="28" spans="2:189"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row>
    <row r="29" spans="2:189"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c r="GB30" s="32">
        <v>49615.938587999997</v>
      </c>
      <c r="GC30" s="32">
        <v>39537.934129000001</v>
      </c>
      <c r="GD30" s="32">
        <v>50063.860030999997</v>
      </c>
      <c r="GE30" s="32">
        <v>50033.615862999999</v>
      </c>
      <c r="GF30" s="32">
        <v>20039.046378999999</v>
      </c>
      <c r="GG30" s="32">
        <v>0</v>
      </c>
    </row>
    <row r="31" spans="2:189"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row>
    <row r="33" spans="1:189"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c r="GB33" s="33">
        <v>170770.62674799998</v>
      </c>
      <c r="GC33" s="33">
        <v>68646.776343000005</v>
      </c>
      <c r="GD33" s="33">
        <v>110184.74706699999</v>
      </c>
      <c r="GE33" s="33">
        <v>76148.889687000003</v>
      </c>
      <c r="GF33" s="33">
        <v>350545.54329100001</v>
      </c>
      <c r="GG33" s="33">
        <v>430351.71127000003</v>
      </c>
    </row>
    <row r="34" spans="1:189" ht="2.1" customHeight="1"/>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GG42"/>
  <sheetViews>
    <sheetView zoomScale="95" zoomScaleNormal="95" workbookViewId="0">
      <pane xSplit="2" ySplit="6" topLeftCell="FJ14"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c r="GB7" s="32">
        <f>IFERROR('3_11'!GB7+'3_12'!GB7+'3_13'!GB7,"ND")</f>
        <v>350181.26611500001</v>
      </c>
      <c r="GC7" s="32">
        <f>IFERROR('3_11'!GC7+'3_12'!GC7+'3_13'!GC7,"ND")</f>
        <v>334546.86009999999</v>
      </c>
      <c r="GD7" s="32">
        <f>IFERROR('3_11'!GD7+'3_12'!GD7+'3_13'!GD7,"ND")</f>
        <v>333445.06705299998</v>
      </c>
      <c r="GE7" s="32">
        <f>IFERROR('3_11'!GE7+'3_12'!GE7+'3_13'!GE7,"ND")</f>
        <v>309010.82161400001</v>
      </c>
      <c r="GF7" s="32">
        <f>IFERROR('3_11'!GF7+'3_12'!GF7+'3_13'!GF7,"ND")</f>
        <v>335042.22619100002</v>
      </c>
      <c r="GG7" s="32">
        <f>IFERROR('3_11'!GG7+'3_12'!GG7+'3_13'!GG7,"ND")</f>
        <v>352493.82929000002</v>
      </c>
    </row>
    <row r="8" spans="1:189"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c r="GB8" s="32">
        <f>IFERROR('3_11'!GB8+'3_12'!GB8+'3_13'!GB8,"ND")</f>
        <v>0</v>
      </c>
      <c r="GC8" s="32">
        <f>IFERROR('3_11'!GC8+'3_12'!GC8+'3_13'!GC8,"ND")</f>
        <v>0</v>
      </c>
      <c r="GD8" s="32">
        <f>IFERROR('3_11'!GD8+'3_12'!GD8+'3_13'!GD8,"ND")</f>
        <v>0</v>
      </c>
      <c r="GE8" s="32">
        <f>IFERROR('3_11'!GE8+'3_12'!GE8+'3_13'!GE8,"ND")</f>
        <v>0</v>
      </c>
      <c r="GF8" s="32">
        <f>IFERROR('3_11'!GF8+'3_12'!GF8+'3_13'!GF8,"ND")</f>
        <v>0</v>
      </c>
      <c r="GG8" s="32">
        <f>IFERROR('3_11'!GG8+'3_12'!GG8+'3_13'!GG8,"ND")</f>
        <v>0</v>
      </c>
    </row>
    <row r="9" spans="1:189"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c r="GB9" s="32">
        <f>IFERROR('3_11'!GB9+'3_12'!GB9+'3_13'!GB9,"ND")</f>
        <v>319253.74821699999</v>
      </c>
      <c r="GC9" s="32">
        <f>IFERROR('3_11'!GC9+'3_12'!GC9+'3_13'!GC9,"ND")</f>
        <v>261580.06996699999</v>
      </c>
      <c r="GD9" s="32">
        <f>IFERROR('3_11'!GD9+'3_12'!GD9+'3_13'!GD9,"ND")</f>
        <v>265665.61174000002</v>
      </c>
      <c r="GE9" s="32">
        <f>IFERROR('3_11'!GE9+'3_12'!GE9+'3_13'!GE9,"ND")</f>
        <v>265008.41618599999</v>
      </c>
      <c r="GF9" s="32">
        <f>IFERROR('3_11'!GF9+'3_12'!GF9+'3_13'!GF9,"ND")</f>
        <v>261500.03357099998</v>
      </c>
      <c r="GG9" s="32">
        <f>IFERROR('3_11'!GG9+'3_12'!GG9+'3_13'!GG9,"ND")</f>
        <v>281933.06532500003</v>
      </c>
    </row>
    <row r="10" spans="1:189"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c r="GB10" s="32">
        <f>IFERROR('3_11'!GB10+'3_12'!GB10+'3_13'!GB10,"ND")</f>
        <v>135958.01388499999</v>
      </c>
      <c r="GC10" s="32">
        <f>IFERROR('3_11'!GC10+'3_12'!GC10+'3_13'!GC10,"ND")</f>
        <v>176010.41026200002</v>
      </c>
      <c r="GD10" s="32">
        <f>IFERROR('3_11'!GD10+'3_12'!GD10+'3_13'!GD10,"ND")</f>
        <v>127361.04743100001</v>
      </c>
      <c r="GE10" s="32">
        <f>IFERROR('3_11'!GE10+'3_12'!GE10+'3_13'!GE10,"ND")</f>
        <v>127538.780766</v>
      </c>
      <c r="GF10" s="32">
        <f>IFERROR('3_11'!GF10+'3_12'!GF10+'3_13'!GF10,"ND")</f>
        <v>125304.594438</v>
      </c>
      <c r="GG10" s="32">
        <f>IFERROR('3_11'!GG10+'3_12'!GG10+'3_13'!GG10,"ND")</f>
        <v>169045.411307</v>
      </c>
    </row>
    <row r="11" spans="1:189"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c r="GB11" s="32">
        <f>IFERROR('3_11'!GB11+'3_12'!GB11+'3_13'!GB11,"ND")</f>
        <v>428023.99738599994</v>
      </c>
      <c r="GC11" s="32">
        <f>IFERROR('3_11'!GC11+'3_12'!GC11+'3_13'!GC11,"ND")</f>
        <v>408533.09754500003</v>
      </c>
      <c r="GD11" s="32">
        <f>IFERROR('3_11'!GD11+'3_12'!GD11+'3_13'!GD11,"ND")</f>
        <v>419710.96286500001</v>
      </c>
      <c r="GE11" s="32">
        <f>IFERROR('3_11'!GE11+'3_12'!GE11+'3_13'!GE11,"ND")</f>
        <v>378718.077444</v>
      </c>
      <c r="GF11" s="32">
        <f>IFERROR('3_11'!GF11+'3_12'!GF11+'3_13'!GF11,"ND")</f>
        <v>372223.81461100001</v>
      </c>
      <c r="GG11" s="32">
        <f>IFERROR('3_11'!GG11+'3_12'!GG11+'3_13'!GG11,"ND")</f>
        <v>351252.54983700003</v>
      </c>
    </row>
    <row r="12" spans="1:189"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c r="GB12" s="32" t="str">
        <f>IFERROR('3_11'!GB12+'3_12'!GB12+'3_13'!GB12,"ND")</f>
        <v>ND</v>
      </c>
      <c r="GC12" s="32" t="str">
        <f>IFERROR('3_11'!GC12+'3_12'!GC12+'3_13'!GC12,"ND")</f>
        <v>ND</v>
      </c>
      <c r="GD12" s="32" t="str">
        <f>IFERROR('3_11'!GD12+'3_12'!GD12+'3_13'!GD12,"ND")</f>
        <v>ND</v>
      </c>
      <c r="GE12" s="32" t="str">
        <f>IFERROR('3_11'!GE12+'3_12'!GE12+'3_13'!GE12,"ND")</f>
        <v>ND</v>
      </c>
      <c r="GF12" s="32" t="str">
        <f>IFERROR('3_11'!GF12+'3_12'!GF12+'3_13'!GF12,"ND")</f>
        <v>ND</v>
      </c>
      <c r="GG12" s="32" t="str">
        <f>IFERROR('3_11'!GG12+'3_12'!GG12+'3_13'!GG12,"ND")</f>
        <v>ND</v>
      </c>
    </row>
    <row r="13" spans="1:189"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c r="GB13" s="32">
        <f>IFERROR('3_11'!GB13+'3_12'!GB13+'3_13'!GB13,"ND")</f>
        <v>69992.955528000006</v>
      </c>
      <c r="GC13" s="32">
        <f>IFERROR('3_11'!GC13+'3_12'!GC13+'3_13'!GC13,"ND")</f>
        <v>66737.793999000001</v>
      </c>
      <c r="GD13" s="32">
        <f>IFERROR('3_11'!GD13+'3_12'!GD13+'3_13'!GD13,"ND")</f>
        <v>67859.942452000003</v>
      </c>
      <c r="GE13" s="32">
        <f>IFERROR('3_11'!GE13+'3_12'!GE13+'3_13'!GE13,"ND")</f>
        <v>133716.245819</v>
      </c>
      <c r="GF13" s="32">
        <f>IFERROR('3_11'!GF13+'3_12'!GF13+'3_13'!GF13,"ND")</f>
        <v>107877.370838</v>
      </c>
      <c r="GG13" s="32">
        <f>IFERROR('3_11'!GG13+'3_12'!GG13+'3_13'!GG13,"ND")</f>
        <v>154926.330193</v>
      </c>
    </row>
    <row r="14" spans="1:189"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c r="GB14" s="32" t="str">
        <f>IFERROR('3_11'!GB14+'3_12'!GB14+'3_13'!GB14,"ND")</f>
        <v>ND</v>
      </c>
      <c r="GC14" s="32" t="str">
        <f>IFERROR('3_11'!GC14+'3_12'!GC14+'3_13'!GC14,"ND")</f>
        <v>ND</v>
      </c>
      <c r="GD14" s="32" t="str">
        <f>IFERROR('3_11'!GD14+'3_12'!GD14+'3_13'!GD14,"ND")</f>
        <v>ND</v>
      </c>
      <c r="GE14" s="32" t="str">
        <f>IFERROR('3_11'!GE14+'3_12'!GE14+'3_13'!GE14,"ND")</f>
        <v>ND</v>
      </c>
      <c r="GF14" s="32" t="str">
        <f>IFERROR('3_11'!GF14+'3_12'!GF14+'3_13'!GF14,"ND")</f>
        <v>ND</v>
      </c>
      <c r="GG14" s="32" t="str">
        <f>IFERROR('3_11'!GG14+'3_12'!GG14+'3_13'!GG14,"ND")</f>
        <v>ND</v>
      </c>
    </row>
    <row r="15" spans="1:189"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c r="GB15" s="32">
        <f>IFERROR('3_11'!GB15+'3_12'!GB15+'3_13'!GB15,"ND")</f>
        <v>0</v>
      </c>
      <c r="GC15" s="32">
        <f>IFERROR('3_11'!GC15+'3_12'!GC15+'3_13'!GC15,"ND")</f>
        <v>0</v>
      </c>
      <c r="GD15" s="32">
        <f>IFERROR('3_11'!GD15+'3_12'!GD15+'3_13'!GD15,"ND")</f>
        <v>0</v>
      </c>
      <c r="GE15" s="32">
        <f>IFERROR('3_11'!GE15+'3_12'!GE15+'3_13'!GE15,"ND")</f>
        <v>0</v>
      </c>
      <c r="GF15" s="32">
        <f>IFERROR('3_11'!GF15+'3_12'!GF15+'3_13'!GF15,"ND")</f>
        <v>0</v>
      </c>
      <c r="GG15" s="32">
        <f>IFERROR('3_11'!GG15+'3_12'!GG15+'3_13'!GG15,"ND")</f>
        <v>0</v>
      </c>
    </row>
    <row r="16" spans="1:189"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c r="GB16" s="32">
        <f>IFERROR('3_11'!GB16+'3_12'!GB16+'3_13'!GB16,"ND")</f>
        <v>0</v>
      </c>
      <c r="GC16" s="32">
        <f>IFERROR('3_11'!GC16+'3_12'!GC16+'3_13'!GC16,"ND")</f>
        <v>0</v>
      </c>
      <c r="GD16" s="32">
        <f>IFERROR('3_11'!GD16+'3_12'!GD16+'3_13'!GD16,"ND")</f>
        <v>0</v>
      </c>
      <c r="GE16" s="32">
        <f>IFERROR('3_11'!GE16+'3_12'!GE16+'3_13'!GE16,"ND")</f>
        <v>0</v>
      </c>
      <c r="GF16" s="32">
        <f>IFERROR('3_11'!GF16+'3_12'!GF16+'3_13'!GF16,"ND")</f>
        <v>0</v>
      </c>
      <c r="GG16" s="32">
        <f>IFERROR('3_11'!GG16+'3_12'!GG16+'3_13'!GG16,"ND")</f>
        <v>0</v>
      </c>
    </row>
    <row r="17" spans="2:189"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c r="GB17" s="32">
        <f>IFERROR('3_11'!GB17+'3_12'!GB17+'3_13'!GB17,"ND")</f>
        <v>180195.87581</v>
      </c>
      <c r="GC17" s="32">
        <f>IFERROR('3_11'!GC17+'3_12'!GC17+'3_13'!GC17,"ND")</f>
        <v>207722.20258499999</v>
      </c>
      <c r="GD17" s="32">
        <f>IFERROR('3_11'!GD17+'3_12'!GD17+'3_13'!GD17,"ND")</f>
        <v>179094.97159999999</v>
      </c>
      <c r="GE17" s="32">
        <f>IFERROR('3_11'!GE17+'3_12'!GE17+'3_13'!GE17,"ND")</f>
        <v>191215.60933400001</v>
      </c>
      <c r="GF17" s="32">
        <f>IFERROR('3_11'!GF17+'3_12'!GF17+'3_13'!GF17,"ND")</f>
        <v>182203.01122099999</v>
      </c>
      <c r="GG17" s="32">
        <f>IFERROR('3_11'!GG17+'3_12'!GG17+'3_13'!GG17,"ND")</f>
        <v>223501.69533799999</v>
      </c>
    </row>
    <row r="18" spans="2:189"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c r="GB18" s="32" t="str">
        <f>IFERROR('3_11'!GB18+'3_12'!GB18+'3_13'!GB18,"ND")</f>
        <v>ND</v>
      </c>
      <c r="GC18" s="32" t="str">
        <f>IFERROR('3_11'!GC18+'3_12'!GC18+'3_13'!GC18,"ND")</f>
        <v>ND</v>
      </c>
      <c r="GD18" s="32" t="str">
        <f>IFERROR('3_11'!GD18+'3_12'!GD18+'3_13'!GD18,"ND")</f>
        <v>ND</v>
      </c>
      <c r="GE18" s="32" t="str">
        <f>IFERROR('3_11'!GE18+'3_12'!GE18+'3_13'!GE18,"ND")</f>
        <v>ND</v>
      </c>
      <c r="GF18" s="32" t="str">
        <f>IFERROR('3_11'!GF18+'3_12'!GF18+'3_13'!GF18,"ND")</f>
        <v>ND</v>
      </c>
      <c r="GG18" s="32" t="str">
        <f>IFERROR('3_11'!GG18+'3_12'!GG18+'3_13'!GG18,"ND")</f>
        <v>ND</v>
      </c>
    </row>
    <row r="19" spans="2:189"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c r="GB19" s="32" t="str">
        <f>IFERROR('3_11'!GB19+'3_12'!GB19+'3_13'!GB19,"ND")</f>
        <v>ND</v>
      </c>
      <c r="GC19" s="32" t="str">
        <f>IFERROR('3_11'!GC19+'3_12'!GC19+'3_13'!GC19,"ND")</f>
        <v>ND</v>
      </c>
      <c r="GD19" s="32" t="str">
        <f>IFERROR('3_11'!GD19+'3_12'!GD19+'3_13'!GD19,"ND")</f>
        <v>ND</v>
      </c>
      <c r="GE19" s="32" t="str">
        <f>IFERROR('3_11'!GE19+'3_12'!GE19+'3_13'!GE19,"ND")</f>
        <v>ND</v>
      </c>
      <c r="GF19" s="32" t="str">
        <f>IFERROR('3_11'!GF19+'3_12'!GF19+'3_13'!GF19,"ND")</f>
        <v>ND</v>
      </c>
      <c r="GG19" s="32" t="str">
        <f>IFERROR('3_11'!GG19+'3_12'!GG19+'3_13'!GG19,"ND")</f>
        <v>ND</v>
      </c>
    </row>
    <row r="20" spans="2:189"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c r="GB20" s="32">
        <f>IFERROR('3_11'!GB20+'3_12'!GB20+'3_13'!GB20,"ND")</f>
        <v>0</v>
      </c>
      <c r="GC20" s="32">
        <f>IFERROR('3_11'!GC20+'3_12'!GC20+'3_13'!GC20,"ND")</f>
        <v>0</v>
      </c>
      <c r="GD20" s="32">
        <f>IFERROR('3_11'!GD20+'3_12'!GD20+'3_13'!GD20,"ND")</f>
        <v>0</v>
      </c>
      <c r="GE20" s="32">
        <f>IFERROR('3_11'!GE20+'3_12'!GE20+'3_13'!GE20,"ND")</f>
        <v>0</v>
      </c>
      <c r="GF20" s="32">
        <f>IFERROR('3_11'!GF20+'3_12'!GF20+'3_13'!GF20,"ND")</f>
        <v>0</v>
      </c>
      <c r="GG20" s="32">
        <f>IFERROR('3_11'!GG20+'3_12'!GG20+'3_13'!GG20,"ND")</f>
        <v>0</v>
      </c>
    </row>
    <row r="21" spans="2:189"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c r="GB21" s="32">
        <f>IFERROR('3_11'!GB21+'3_12'!GB21+'3_13'!GB21,"ND")</f>
        <v>1505697.1926180001</v>
      </c>
      <c r="GC21" s="32">
        <f>IFERROR('3_11'!GC21+'3_12'!GC21+'3_13'!GC21,"ND")</f>
        <v>1500824.472664</v>
      </c>
      <c r="GD21" s="32">
        <f>IFERROR('3_11'!GD21+'3_12'!GD21+'3_13'!GD21,"ND")</f>
        <v>1558205.0648950001</v>
      </c>
      <c r="GE21" s="32">
        <f>IFERROR('3_11'!GE21+'3_12'!GE21+'3_13'!GE21,"ND")</f>
        <v>1554810.3095170001</v>
      </c>
      <c r="GF21" s="32">
        <f>IFERROR('3_11'!GF21+'3_12'!GF21+'3_13'!GF21,"ND")</f>
        <v>1517605.33503</v>
      </c>
      <c r="GG21" s="32">
        <f>IFERROR('3_11'!GG21+'3_12'!GG21+'3_13'!GG21,"ND")</f>
        <v>1595120.618695</v>
      </c>
    </row>
    <row r="22" spans="2:189"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c r="GB22" s="32">
        <f>IFERROR('3_11'!GB22+'3_12'!GB22+'3_13'!GB22,"ND")</f>
        <v>154307.59747000001</v>
      </c>
      <c r="GC22" s="32">
        <f>IFERROR('3_11'!GC22+'3_12'!GC22+'3_13'!GC22,"ND")</f>
        <v>108526.765897</v>
      </c>
      <c r="GD22" s="32">
        <f>IFERROR('3_11'!GD22+'3_12'!GD22+'3_13'!GD22,"ND")</f>
        <v>109748.076825</v>
      </c>
      <c r="GE22" s="32">
        <f>IFERROR('3_11'!GE22+'3_12'!GE22+'3_13'!GE22,"ND")</f>
        <v>110041.488635</v>
      </c>
      <c r="GF22" s="32">
        <f>IFERROR('3_11'!GF22+'3_12'!GF22+'3_13'!GF22,"ND")</f>
        <v>106014.680536</v>
      </c>
      <c r="GG22" s="32">
        <f>IFERROR('3_11'!GG22+'3_12'!GG22+'3_13'!GG22,"ND")</f>
        <v>107356.70723099999</v>
      </c>
    </row>
    <row r="23" spans="2:189"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c r="GB23" s="32" t="str">
        <f>IFERROR('3_11'!GB23+'3_12'!GB23+'3_13'!GB23,"ND")</f>
        <v>ND</v>
      </c>
      <c r="GC23" s="32" t="str">
        <f>IFERROR('3_11'!GC23+'3_12'!GC23+'3_13'!GC23,"ND")</f>
        <v>ND</v>
      </c>
      <c r="GD23" s="32" t="str">
        <f>IFERROR('3_11'!GD23+'3_12'!GD23+'3_13'!GD23,"ND")</f>
        <v>ND</v>
      </c>
      <c r="GE23" s="32" t="str">
        <f>IFERROR('3_11'!GE23+'3_12'!GE23+'3_13'!GE23,"ND")</f>
        <v>ND</v>
      </c>
      <c r="GF23" s="32" t="str">
        <f>IFERROR('3_11'!GF23+'3_12'!GF23+'3_13'!GF23,"ND")</f>
        <v>ND</v>
      </c>
      <c r="GG23" s="32" t="str">
        <f>IFERROR('3_11'!GG23+'3_12'!GG23+'3_13'!GG23,"ND")</f>
        <v>ND</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c r="GB24" s="32">
        <f>IFERROR('3_11'!GB24+'3_12'!GB24+'3_13'!GB24,"ND")</f>
        <v>0</v>
      </c>
      <c r="GC24" s="32">
        <f>IFERROR('3_11'!GC24+'3_12'!GC24+'3_13'!GC24,"ND")</f>
        <v>0</v>
      </c>
      <c r="GD24" s="32">
        <f>IFERROR('3_11'!GD24+'3_12'!GD24+'3_13'!GD24,"ND")</f>
        <v>0</v>
      </c>
      <c r="GE24" s="32">
        <f>IFERROR('3_11'!GE24+'3_12'!GE24+'3_13'!GE24,"ND")</f>
        <v>0</v>
      </c>
      <c r="GF24" s="32">
        <f>IFERROR('3_11'!GF24+'3_12'!GF24+'3_13'!GF24,"ND")</f>
        <v>0</v>
      </c>
      <c r="GG24" s="32">
        <f>IFERROR('3_11'!GG24+'3_12'!GG24+'3_13'!GG24,"ND")</f>
        <v>0</v>
      </c>
    </row>
    <row r="25" spans="2:189"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c r="GB25" s="32" t="str">
        <f>IFERROR('3_11'!GB25+'3_12'!GB25+'3_13'!GB25,"ND")</f>
        <v>ND</v>
      </c>
      <c r="GC25" s="32" t="str">
        <f>IFERROR('3_11'!GC25+'3_12'!GC25+'3_13'!GC25,"ND")</f>
        <v>ND</v>
      </c>
      <c r="GD25" s="32" t="str">
        <f>IFERROR('3_11'!GD25+'3_12'!GD25+'3_13'!GD25,"ND")</f>
        <v>ND</v>
      </c>
      <c r="GE25" s="32" t="str">
        <f>IFERROR('3_11'!GE25+'3_12'!GE25+'3_13'!GE25,"ND")</f>
        <v>ND</v>
      </c>
      <c r="GF25" s="32" t="str">
        <f>IFERROR('3_11'!GF25+'3_12'!GF25+'3_13'!GF25,"ND")</f>
        <v>ND</v>
      </c>
      <c r="GG25" s="32" t="str">
        <f>IFERROR('3_11'!GG25+'3_12'!GG25+'3_13'!GG25,"ND")</f>
        <v>ND</v>
      </c>
    </row>
    <row r="26" spans="2:189"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c r="GB26" s="32" t="str">
        <f>IFERROR('3_11'!GB26+'3_12'!GB26+'3_13'!GB26,"ND")</f>
        <v>ND</v>
      </c>
      <c r="GC26" s="32" t="str">
        <f>IFERROR('3_11'!GC26+'3_12'!GC26+'3_13'!GC26,"ND")</f>
        <v>ND</v>
      </c>
      <c r="GD26" s="32" t="str">
        <f>IFERROR('3_11'!GD26+'3_12'!GD26+'3_13'!GD26,"ND")</f>
        <v>ND</v>
      </c>
      <c r="GE26" s="32" t="str">
        <f>IFERROR('3_11'!GE26+'3_12'!GE26+'3_13'!GE26,"ND")</f>
        <v>ND</v>
      </c>
      <c r="GF26" s="32" t="str">
        <f>IFERROR('3_11'!GF26+'3_12'!GF26+'3_13'!GF26,"ND")</f>
        <v>ND</v>
      </c>
      <c r="GG26" s="32" t="str">
        <f>IFERROR('3_11'!GG26+'3_12'!GG26+'3_13'!GG26,"ND")</f>
        <v>ND</v>
      </c>
    </row>
    <row r="27" spans="2:189"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c r="GB27" s="32">
        <f>IFERROR('3_11'!GB27+'3_12'!GB27+'3_13'!GB27,"ND")</f>
        <v>32100.605551000001</v>
      </c>
      <c r="GC27" s="32">
        <f>IFERROR('3_11'!GC27+'3_12'!GC27+'3_13'!GC27,"ND")</f>
        <v>31312.416236000001</v>
      </c>
      <c r="GD27" s="32">
        <f>IFERROR('3_11'!GD27+'3_12'!GD27+'3_13'!GD27,"ND")</f>
        <v>31854.239203000001</v>
      </c>
      <c r="GE27" s="32">
        <f>IFERROR('3_11'!GE27+'3_12'!GE27+'3_13'!GE27,"ND")</f>
        <v>32076.497911999999</v>
      </c>
      <c r="GF27" s="32">
        <f>IFERROR('3_11'!GF27+'3_12'!GF27+'3_13'!GF27,"ND")</f>
        <v>10559.590767</v>
      </c>
      <c r="GG27" s="32">
        <f>IFERROR('3_11'!GG27+'3_12'!GG27+'3_13'!GG27,"ND")</f>
        <v>11844.982678</v>
      </c>
    </row>
    <row r="28" spans="2:189"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c r="GB28" s="32">
        <f>IFERROR('3_11'!GB28+'3_12'!GB28+'3_13'!GB28,"ND")</f>
        <v>0</v>
      </c>
      <c r="GC28" s="32">
        <f>IFERROR('3_11'!GC28+'3_12'!GC28+'3_13'!GC28,"ND")</f>
        <v>0</v>
      </c>
      <c r="GD28" s="32">
        <f>IFERROR('3_11'!GD28+'3_12'!GD28+'3_13'!GD28,"ND")</f>
        <v>0</v>
      </c>
      <c r="GE28" s="32">
        <f>IFERROR('3_11'!GE28+'3_12'!GE28+'3_13'!GE28,"ND")</f>
        <v>0</v>
      </c>
      <c r="GF28" s="32">
        <f>IFERROR('3_11'!GF28+'3_12'!GF28+'3_13'!GF28,"ND")</f>
        <v>0</v>
      </c>
      <c r="GG28" s="32">
        <f>IFERROR('3_11'!GG28+'3_12'!GG28+'3_13'!GG28,"ND")</f>
        <v>0</v>
      </c>
    </row>
    <row r="29" spans="2:189"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c r="GB29" s="32" t="str">
        <f>IFERROR('3_11'!GB29+'3_12'!GB29+'3_13'!GB29,"ND")</f>
        <v>ND</v>
      </c>
      <c r="GC29" s="32" t="str">
        <f>IFERROR('3_11'!GC29+'3_12'!GC29+'3_13'!GC29,"ND")</f>
        <v>ND</v>
      </c>
      <c r="GD29" s="32" t="str">
        <f>IFERROR('3_11'!GD29+'3_12'!GD29+'3_13'!GD29,"ND")</f>
        <v>ND</v>
      </c>
      <c r="GE29" s="32" t="str">
        <f>IFERROR('3_11'!GE29+'3_12'!GE29+'3_13'!GE29,"ND")</f>
        <v>ND</v>
      </c>
      <c r="GF29" s="32" t="str">
        <f>IFERROR('3_11'!GF29+'3_12'!GF29+'3_13'!GF29,"ND")</f>
        <v>ND</v>
      </c>
      <c r="GG29" s="32" t="str">
        <f>IFERROR('3_11'!GG29+'3_12'!GG29+'3_13'!GG29,"ND")</f>
        <v>ND</v>
      </c>
    </row>
    <row r="30" spans="2:189"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c r="GB30" s="32">
        <f>IFERROR('3_11'!GB30+'3_12'!GB30+'3_13'!GB30,"ND")</f>
        <v>61367.990637000003</v>
      </c>
      <c r="GC30" s="32">
        <f>IFERROR('3_11'!GC30+'3_12'!GC30+'3_13'!GC30,"ND")</f>
        <v>47970.331647999999</v>
      </c>
      <c r="GD30" s="32">
        <f>IFERROR('3_11'!GD30+'3_12'!GD30+'3_13'!GD30,"ND")</f>
        <v>51770.138402999997</v>
      </c>
      <c r="GE30" s="32">
        <f>IFERROR('3_11'!GE30+'3_12'!GE30+'3_13'!GE30,"ND")</f>
        <v>44491.783636</v>
      </c>
      <c r="GF30" s="32">
        <f>IFERROR('3_11'!GF30+'3_12'!GF30+'3_13'!GF30,"ND")</f>
        <v>43810.769911000003</v>
      </c>
      <c r="GG30" s="32">
        <f>IFERROR('3_11'!GG30+'3_12'!GG30+'3_13'!GG30,"ND")</f>
        <v>45405.679385000003</v>
      </c>
    </row>
    <row r="31" spans="2:189"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c r="GB31" s="32" t="str">
        <f>IFERROR('3_11'!GB31+'3_12'!GB31+'3_13'!GB31,"ND")</f>
        <v>ND</v>
      </c>
      <c r="GC31" s="32" t="str">
        <f>IFERROR('3_11'!GC31+'3_12'!GC31+'3_13'!GC31,"ND")</f>
        <v>ND</v>
      </c>
      <c r="GD31" s="32" t="str">
        <f>IFERROR('3_11'!GD31+'3_12'!GD31+'3_13'!GD31,"ND")</f>
        <v>ND</v>
      </c>
      <c r="GE31" s="32" t="str">
        <f>IFERROR('3_11'!GE31+'3_12'!GE31+'3_13'!GE31,"ND")</f>
        <v>ND</v>
      </c>
      <c r="GF31" s="32" t="str">
        <f>IFERROR('3_11'!GF31+'3_12'!GF31+'3_13'!GF31,"ND")</f>
        <v>ND</v>
      </c>
      <c r="GG31" s="32" t="str">
        <f>IFERROR('3_11'!GG31+'3_12'!GG31+'3_13'!GG31,"ND")</f>
        <v>ND</v>
      </c>
    </row>
    <row r="32" spans="2:189"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c r="GB32" s="32">
        <f>IFERROR('3_11'!GB32+'3_12'!GB32+'3_13'!GB32,"ND")</f>
        <v>398.319232</v>
      </c>
      <c r="GC32" s="32">
        <f>IFERROR('3_11'!GC32+'3_12'!GC32+'3_13'!GC32,"ND")</f>
        <v>386.53251699999998</v>
      </c>
      <c r="GD32" s="32">
        <f>IFERROR('3_11'!GD32+'3_12'!GD32+'3_13'!GD32,"ND")</f>
        <v>1034.6196319999999</v>
      </c>
      <c r="GE32" s="32">
        <f>IFERROR('3_11'!GE32+'3_12'!GE32+'3_13'!GE32,"ND")</f>
        <v>3394.9206899999999</v>
      </c>
      <c r="GF32" s="32">
        <f>IFERROR('3_11'!GF32+'3_12'!GF32+'3_13'!GF32,"ND")</f>
        <v>791.54793600000005</v>
      </c>
      <c r="GG32" s="32">
        <f>IFERROR('3_11'!GG32+'3_12'!GG32+'3_13'!GG32,"ND")</f>
        <v>836.23727599999995</v>
      </c>
    </row>
    <row r="33" spans="1:189"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c r="GB33" s="33">
        <f>IFERROR('3_11'!GB33+'3_12'!GB33+'3_13'!GB33,"ND")</f>
        <v>3237477.5624489998</v>
      </c>
      <c r="GC33" s="33">
        <f>IFERROR('3_11'!GC33+'3_12'!GC33+'3_13'!GC33,"ND")</f>
        <v>3144150.9534200002</v>
      </c>
      <c r="GD33" s="33">
        <f>IFERROR('3_11'!GD33+'3_12'!GD33+'3_13'!GD33,"ND")</f>
        <v>3145749.7420990001</v>
      </c>
      <c r="GE33" s="33">
        <f>IFERROR('3_11'!GE33+'3_12'!GE33+'3_13'!GE33,"ND")</f>
        <v>3150022.9515530001</v>
      </c>
      <c r="GF33" s="33">
        <f>IFERROR('3_11'!GF33+'3_12'!GF33+'3_13'!GF33,"ND")</f>
        <v>3062932.9750499995</v>
      </c>
      <c r="GG33" s="33">
        <f>IFERROR('3_11'!GG33+'3_12'!GG33+'3_13'!GG33,"ND")</f>
        <v>3293717.1065549999</v>
      </c>
    </row>
    <row r="35" spans="1:189">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7" spans="1:189">
      <c r="EA37" s="22" t="s">
        <v>139</v>
      </c>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D00-000000000000}"/>
    <hyperlink ref="A3" location="Notas_generales!B2:C2" display="Notas generales" xr:uid="{00000000-0004-0000-0D00-000001000000}"/>
    <hyperlink ref="B10" location="Notas_generales!B4:C4" display="Banco de Chile (2)" xr:uid="{00000000-0004-0000-0D00-000002000000}"/>
    <hyperlink ref="B23" location="Notas_generales!B6:C8" display="Banco Sudamericano (4) (5) (6)" xr:uid="{00000000-0004-0000-0D00-000003000000}"/>
    <hyperlink ref="B26" location="Notas_generales!B9:C10" display="DnB NOR Bank ASA (7) (8)" xr:uid="{00000000-0004-0000-0D00-000004000000}"/>
    <hyperlink ref="B9" location="Notas_generales!B3:C3" display="Banco Consorcio (1)" xr:uid="{00000000-0004-0000-0D00-000005000000}"/>
    <hyperlink ref="B17" location="Notas_generales!B12:C12" display="Banco Itaú Corpbanca (10)" xr:uid="{00000000-0004-0000-0D00-000006000000}"/>
    <hyperlink ref="B24" location="Notas_generales!B14:C14" display="China Construction Bank, agencia en Chile (11)" xr:uid="{00000000-0004-0000-0D00-000007000000}"/>
    <hyperlink ref="B25" location="Notas_generales!B14:C14" display="Deutsche Bank (Chile) (12)" xr:uid="{00000000-0004-0000-0D00-000008000000}"/>
    <hyperlink ref="B18" location="Notas_generales!B15:C15" display="Banco Paris (13)" xr:uid="{00000000-0004-0000-0D00-000009000000}"/>
    <hyperlink ref="B19" location="Notas_generales!B16:C16" display="Banco Penta (14)" xr:uid="{00000000-0004-0000-0D00-00000A000000}"/>
    <hyperlink ref="B29" location="Notas_generales!B17:C17" display="Rabobank Chile (15)" xr:uid="{00000000-0004-0000-0D00-00000B000000}"/>
    <hyperlink ref="B8" location="Notas_generales!B11:C11" display="Banco BTG Pactual Chile (9)" xr:uid="{00000000-0004-0000-0D00-00000C000000}"/>
    <hyperlink ref="B12" location="Notas_generales!B20:C20" display="Banco de la Nación Argentina (18)" xr:uid="{00000000-0004-0000-0D00-00000D000000}"/>
    <hyperlink ref="B14" location="Notas_generales!B22:C22" display="Banco do Brasil S.A. (20)" xr:uid="{00000000-0004-0000-0D00-00000E000000}"/>
    <hyperlink ref="B31" location="Notas_generales!B21:C21" display="The Bank of Tokyo - Mitsubishi Ufj. Ltd. (19)" xr:uid="{00000000-0004-0000-0D00-00000F000000}"/>
    <hyperlink ref="B32" location="Notas_generales!B18:C18" display="Bank of China (16)" xr:uid="{00000000-0004-0000-0D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GG42"/>
  <sheetViews>
    <sheetView zoomScale="95" zoomScaleNormal="95" workbookViewId="0">
      <pane xSplit="2" ySplit="6" topLeftCell="FJ12"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row>
    <row r="8" spans="1:189"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c r="GB8" s="32">
        <v>0</v>
      </c>
      <c r="GC8" s="32">
        <v>0</v>
      </c>
      <c r="GD8" s="32">
        <v>0</v>
      </c>
      <c r="GE8" s="32">
        <v>0</v>
      </c>
      <c r="GF8" s="32">
        <v>0</v>
      </c>
      <c r="GG8" s="32">
        <v>0</v>
      </c>
    </row>
    <row r="9" spans="1:189"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c r="GB9" s="32">
        <v>46337.082802999998</v>
      </c>
      <c r="GC9" s="32">
        <v>44556.654341000001</v>
      </c>
      <c r="GD9" s="32">
        <v>45502.623073000002</v>
      </c>
      <c r="GE9" s="32">
        <v>44707.691025</v>
      </c>
      <c r="GF9" s="32">
        <v>44164.140386999999</v>
      </c>
      <c r="GG9" s="32">
        <v>47168.738770000004</v>
      </c>
    </row>
    <row r="10" spans="1:189"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c r="GB10" s="32">
        <v>8246.9954080000007</v>
      </c>
      <c r="GC10" s="32">
        <v>12631.505585000001</v>
      </c>
      <c r="GD10" s="32">
        <v>7940.8649409999998</v>
      </c>
      <c r="GE10" s="32">
        <v>8041.7007759999997</v>
      </c>
      <c r="GF10" s="32">
        <v>7171.9769200000001</v>
      </c>
      <c r="GG10" s="32">
        <v>2509.8964139999998</v>
      </c>
    </row>
    <row r="11" spans="1:189"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row>
    <row r="12" spans="1:189"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row>
    <row r="14" spans="1:189"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row>
    <row r="16" spans="1:189"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row>
    <row r="17" spans="2:189"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row>
    <row r="18" spans="2:189"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row>
    <row r="21" spans="2:189"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row>
    <row r="22" spans="2:189"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c r="GB22" s="32">
        <v>32560.174271</v>
      </c>
      <c r="GC22" s="32">
        <v>0</v>
      </c>
      <c r="GD22" s="32">
        <v>0</v>
      </c>
      <c r="GE22" s="32">
        <v>0</v>
      </c>
      <c r="GF22" s="32">
        <v>0</v>
      </c>
      <c r="GG22" s="32">
        <v>0</v>
      </c>
    </row>
    <row r="23" spans="2:189"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row>
    <row r="28" spans="2:189"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row>
    <row r="29" spans="2:189"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row>
    <row r="31" spans="2:189"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c r="GB32" s="32">
        <v>0</v>
      </c>
      <c r="GC32" s="32">
        <v>0</v>
      </c>
      <c r="GD32" s="32">
        <v>644.23788300000001</v>
      </c>
      <c r="GE32" s="32">
        <v>3394.9206899999999</v>
      </c>
      <c r="GF32" s="32">
        <v>791.54793600000005</v>
      </c>
      <c r="GG32" s="32">
        <v>836.23727599999995</v>
      </c>
    </row>
    <row r="33" spans="1:189"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c r="GB33" s="33">
        <v>87144.252481999996</v>
      </c>
      <c r="GC33" s="33">
        <v>57188.159926</v>
      </c>
      <c r="GD33" s="33">
        <v>54087.725897000004</v>
      </c>
      <c r="GE33" s="33">
        <v>56144.312490999997</v>
      </c>
      <c r="GF33" s="33">
        <v>52127.665243000003</v>
      </c>
      <c r="GG33" s="33">
        <v>50514.872460000006</v>
      </c>
    </row>
    <row r="34" spans="1:189" ht="2.1" customHeight="1"/>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E00-000000000000}"/>
    <hyperlink ref="A3" location="Notas_generales!B2:C2" display="Notas generales" xr:uid="{00000000-0004-0000-0E00-000001000000}"/>
    <hyperlink ref="B10" location="Notas_generales!B4:C4" display="Banco de Chile (2)" xr:uid="{00000000-0004-0000-0E00-000002000000}"/>
    <hyperlink ref="B23" location="Notas_generales!B6:C8" display="Banco Sudamericano (4) (5) (6)" xr:uid="{00000000-0004-0000-0E00-000003000000}"/>
    <hyperlink ref="B26" location="Notas_generales!B9:C10" display="DnB NOR Bank ASA (7) (8)" xr:uid="{00000000-0004-0000-0E00-000004000000}"/>
    <hyperlink ref="B9" location="Notas_generales!B3:C3" display="Banco Consorcio (1)" xr:uid="{00000000-0004-0000-0E00-000005000000}"/>
    <hyperlink ref="B17" location="Notas_generales!B12:C12" display="Banco Itaú Corpbanca (10)" xr:uid="{00000000-0004-0000-0E00-000006000000}"/>
    <hyperlink ref="B24" location="Notas_generales!B14:C14" display="China Construction Bank, agencia en Chile (11)" xr:uid="{00000000-0004-0000-0E00-000007000000}"/>
    <hyperlink ref="B25" location="Notas_generales!B14:C14" display="Deutsche Bank (Chile) (12)" xr:uid="{00000000-0004-0000-0E00-000008000000}"/>
    <hyperlink ref="B18" location="Notas_generales!B15:C15" display="Banco Paris (13)" xr:uid="{00000000-0004-0000-0E00-000009000000}"/>
    <hyperlink ref="B19" location="Notas_generales!B16:C16" display="Banco Penta (14)" xr:uid="{00000000-0004-0000-0E00-00000A000000}"/>
    <hyperlink ref="B29" location="Notas_generales!B17:C17" display="Rabobank Chile (15)" xr:uid="{00000000-0004-0000-0E00-00000B000000}"/>
    <hyperlink ref="B8" location="Notas_generales!B11:C11" display="Banco BTG Pactual Chile (9)" xr:uid="{00000000-0004-0000-0E00-00000C000000}"/>
    <hyperlink ref="B12" location="Notas_generales!B20:C20" display="Banco de la Nación Argentina (18)" xr:uid="{00000000-0004-0000-0E00-00000D000000}"/>
    <hyperlink ref="B14" location="Notas_generales!B22:C22" display="Banco do Brasil S.A. (20)" xr:uid="{00000000-0004-0000-0E00-00000E000000}"/>
    <hyperlink ref="B31" location="Notas_generales!B21:C21" display="The Bank of Tokyo - Mitsubishi Ufj. Ltd. (19)" xr:uid="{00000000-0004-0000-0E00-00000F000000}"/>
    <hyperlink ref="B32" location="Notas_generales!B18:C18" display="Bank of China (16)" xr:uid="{00000000-0004-0000-0E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G42"/>
  <sheetViews>
    <sheetView zoomScale="95" zoomScaleNormal="95" workbookViewId="0">
      <pane xSplit="2" ySplit="6" topLeftCell="FJ15"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c r="GB7" s="32">
        <v>350181.26611500001</v>
      </c>
      <c r="GC7" s="32">
        <v>334546.86009999999</v>
      </c>
      <c r="GD7" s="32">
        <v>333445.06705299998</v>
      </c>
      <c r="GE7" s="32">
        <v>309010.82161400001</v>
      </c>
      <c r="GF7" s="32">
        <v>335042.22619100002</v>
      </c>
      <c r="GG7" s="32">
        <v>352493.82929000002</v>
      </c>
    </row>
    <row r="8" spans="1:189"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row>
    <row r="9" spans="1:189"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c r="GB9" s="32">
        <v>272910.18425499997</v>
      </c>
      <c r="GC9" s="32">
        <v>217023.415626</v>
      </c>
      <c r="GD9" s="32">
        <v>220162.988667</v>
      </c>
      <c r="GE9" s="32">
        <v>220300.72516100001</v>
      </c>
      <c r="GF9" s="32">
        <v>217335.89318399999</v>
      </c>
      <c r="GG9" s="32">
        <v>234764.32655500001</v>
      </c>
    </row>
    <row r="10" spans="1:189"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c r="GB10" s="32">
        <v>127711.01847700001</v>
      </c>
      <c r="GC10" s="32">
        <v>163378.90467700001</v>
      </c>
      <c r="GD10" s="32">
        <v>119420.18249000001</v>
      </c>
      <c r="GE10" s="32">
        <v>119497.07999</v>
      </c>
      <c r="GF10" s="32">
        <v>118132.617518</v>
      </c>
      <c r="GG10" s="32">
        <v>166535.51489300001</v>
      </c>
    </row>
    <row r="11" spans="1:189"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c r="GB11" s="32">
        <v>419464.90225599997</v>
      </c>
      <c r="GC11" s="32">
        <v>408533.09754500003</v>
      </c>
      <c r="GD11" s="32">
        <v>419710.96286500001</v>
      </c>
      <c r="GE11" s="32">
        <v>378718.077444</v>
      </c>
      <c r="GF11" s="32">
        <v>372223.81461100001</v>
      </c>
      <c r="GG11" s="32">
        <v>351252.54983700003</v>
      </c>
    </row>
    <row r="12" spans="1:189"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c r="GB13" s="32">
        <v>69992.955528000006</v>
      </c>
      <c r="GC13" s="32">
        <v>66737.793999000001</v>
      </c>
      <c r="GD13" s="32">
        <v>67859.942452000003</v>
      </c>
      <c r="GE13" s="32">
        <v>133716.245819</v>
      </c>
      <c r="GF13" s="32">
        <v>107877.370838</v>
      </c>
      <c r="GG13" s="32">
        <v>154926.330193</v>
      </c>
    </row>
    <row r="14" spans="1:189"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row>
    <row r="16" spans="1:189"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row>
    <row r="17" spans="2:189"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c r="GB17" s="32">
        <v>180195.87581</v>
      </c>
      <c r="GC17" s="32">
        <v>207722.20258499999</v>
      </c>
      <c r="GD17" s="32">
        <v>179094.97159999999</v>
      </c>
      <c r="GE17" s="32">
        <v>191215.60933400001</v>
      </c>
      <c r="GF17" s="32">
        <v>182203.01122099999</v>
      </c>
      <c r="GG17" s="32">
        <v>223501.69533799999</v>
      </c>
    </row>
    <row r="18" spans="2:189"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row>
    <row r="21" spans="2:189"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c r="GB21" s="32">
        <v>1505697.1926180001</v>
      </c>
      <c r="GC21" s="32">
        <v>1500824.472664</v>
      </c>
      <c r="GD21" s="32">
        <v>1558205.0648950001</v>
      </c>
      <c r="GE21" s="32">
        <v>1554810.3095170001</v>
      </c>
      <c r="GF21" s="32">
        <v>1517605.33503</v>
      </c>
      <c r="GG21" s="32">
        <v>1595120.618695</v>
      </c>
    </row>
    <row r="22" spans="2:189"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c r="GB22" s="32">
        <v>121747.423199</v>
      </c>
      <c r="GC22" s="32">
        <v>108526.765897</v>
      </c>
      <c r="GD22" s="32">
        <v>109748.076825</v>
      </c>
      <c r="GE22" s="32">
        <v>110041.488635</v>
      </c>
      <c r="GF22" s="32">
        <v>106014.680536</v>
      </c>
      <c r="GG22" s="32">
        <v>107356.70723099999</v>
      </c>
    </row>
    <row r="23" spans="2:189"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c r="GB27" s="32">
        <v>32100.605551000001</v>
      </c>
      <c r="GC27" s="32">
        <v>31312.416236000001</v>
      </c>
      <c r="GD27" s="32">
        <v>31854.239203000001</v>
      </c>
      <c r="GE27" s="32">
        <v>32076.497911999999</v>
      </c>
      <c r="GF27" s="32">
        <v>10559.590767</v>
      </c>
      <c r="GG27" s="32">
        <v>11844.982678</v>
      </c>
    </row>
    <row r="28" spans="2:189"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row>
    <row r="29" spans="2:189"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c r="GB30" s="32">
        <v>61367.990637000003</v>
      </c>
      <c r="GC30" s="32">
        <v>47970.331647999999</v>
      </c>
      <c r="GD30" s="32">
        <v>51770.138402999997</v>
      </c>
      <c r="GE30" s="32">
        <v>44491.783636</v>
      </c>
      <c r="GF30" s="32">
        <v>43810.769911000003</v>
      </c>
      <c r="GG30" s="32">
        <v>45405.679385000003</v>
      </c>
    </row>
    <row r="31" spans="2:189"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c r="GB32" s="32">
        <v>398.319232</v>
      </c>
      <c r="GC32" s="32">
        <v>386.53251699999998</v>
      </c>
      <c r="GD32" s="32">
        <v>390.38174900000001</v>
      </c>
      <c r="GE32" s="32">
        <v>0</v>
      </c>
      <c r="GF32" s="32">
        <v>0</v>
      </c>
      <c r="GG32" s="32">
        <v>0</v>
      </c>
    </row>
    <row r="33" spans="1:189"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c r="GB33" s="33">
        <v>3141767.733678</v>
      </c>
      <c r="GC33" s="33">
        <v>3086962.7934940001</v>
      </c>
      <c r="GD33" s="33">
        <v>3091662.016202</v>
      </c>
      <c r="GE33" s="33">
        <v>3093878.639062</v>
      </c>
      <c r="GF33" s="33">
        <v>3010805.3098069998</v>
      </c>
      <c r="GG33" s="33">
        <v>3243202.2340949997</v>
      </c>
    </row>
    <row r="34" spans="1:189" ht="12.6" customHeight="1"/>
    <row r="35" spans="1:189"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7" spans="1:189" ht="12.6" customHeight="1"/>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F00-000000000000}"/>
    <hyperlink ref="A3" location="Notas_generales!B2:C2" display="Notas generales" xr:uid="{00000000-0004-0000-0F00-000001000000}"/>
    <hyperlink ref="B10" location="Notas_generales!B4:C4" display="Banco de Chile (2)" xr:uid="{00000000-0004-0000-0F00-000002000000}"/>
    <hyperlink ref="B23" location="Notas_generales!B6:C8" display="Banco Sudamericano (4) (5) (6)" xr:uid="{00000000-0004-0000-0F00-000003000000}"/>
    <hyperlink ref="B26" location="Notas_generales!B9:C10" display="DnB NOR Bank ASA (7) (8)" xr:uid="{00000000-0004-0000-0F00-000004000000}"/>
    <hyperlink ref="B9" location="Notas_generales!B3:C3" display="Banco Consorcio (1)" xr:uid="{00000000-0004-0000-0F00-000005000000}"/>
    <hyperlink ref="B17" location="Notas_generales!B12:C12" display="Banco Itaú Corpbanca (10)" xr:uid="{00000000-0004-0000-0F00-000006000000}"/>
    <hyperlink ref="B24" location="Notas_generales!B14:C14" display="China Construction Bank, agencia en Chile (11)" xr:uid="{00000000-0004-0000-0F00-000007000000}"/>
    <hyperlink ref="B25" location="Notas_generales!B14:C14" display="Deutsche Bank (Chile) (12)" xr:uid="{00000000-0004-0000-0F00-000008000000}"/>
    <hyperlink ref="B18" location="Notas_generales!B15:C15" display="Banco Paris (13)" xr:uid="{00000000-0004-0000-0F00-000009000000}"/>
    <hyperlink ref="B19" location="Notas_generales!B16:C16" display="Banco Penta (14)" xr:uid="{00000000-0004-0000-0F00-00000A000000}"/>
    <hyperlink ref="B29" location="Notas_generales!B17:C17" display="Rabobank Chile (15)" xr:uid="{00000000-0004-0000-0F00-00000B000000}"/>
    <hyperlink ref="B8" location="Notas_generales!B11:C11" display="Banco BTG Pactual Chile (9)" xr:uid="{00000000-0004-0000-0F00-00000C000000}"/>
    <hyperlink ref="B12" location="Notas_generales!B20:C20" display="Banco de la Nación Argentina (18)" xr:uid="{00000000-0004-0000-0F00-00000D000000}"/>
    <hyperlink ref="B14" location="Notas_generales!B22:C22" display="Banco do Brasil S.A. (20)" xr:uid="{00000000-0004-0000-0F00-00000E000000}"/>
    <hyperlink ref="B31" location="Notas_generales!B21:C21" display="The Bank of Tokyo - Mitsubishi Ufj. Ltd. (19)" xr:uid="{00000000-0004-0000-0F00-00000F000000}"/>
    <hyperlink ref="B32" location="Notas_generales!B18:C18" display="Bank of China (16)" xr:uid="{00000000-0004-0000-0F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GG42"/>
  <sheetViews>
    <sheetView zoomScale="95" zoomScaleNormal="95" workbookViewId="0">
      <pane xSplit="2" ySplit="6" topLeftCell="FQ13"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row>
    <row r="8" spans="1:189"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row>
    <row r="9" spans="1:189"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6.4811589999999999</v>
      </c>
      <c r="GC9" s="32">
        <v>0</v>
      </c>
      <c r="GD9" s="32">
        <v>0</v>
      </c>
      <c r="GE9" s="32">
        <v>0</v>
      </c>
      <c r="GF9" s="32">
        <v>0</v>
      </c>
      <c r="GG9" s="32">
        <v>0</v>
      </c>
    </row>
    <row r="10" spans="1:189"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row>
    <row r="11" spans="1:189"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c r="GB11" s="32">
        <v>8559.0951299999997</v>
      </c>
      <c r="GC11" s="32">
        <v>0</v>
      </c>
      <c r="GD11" s="32">
        <v>0</v>
      </c>
      <c r="GE11" s="32">
        <v>0</v>
      </c>
      <c r="GF11" s="32">
        <v>0</v>
      </c>
      <c r="GG11" s="32">
        <v>0</v>
      </c>
    </row>
    <row r="12" spans="1:189"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row>
    <row r="14" spans="1:189"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row>
    <row r="16" spans="1:189"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row>
    <row r="17" spans="2:189"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row>
    <row r="18" spans="2:189"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row>
    <row r="21" spans="2:189"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row>
    <row r="22" spans="2:189"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row>
    <row r="23" spans="2:189"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row>
    <row r="28" spans="2:189"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row>
    <row r="29" spans="2:189"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c r="GB30" s="32">
        <v>0</v>
      </c>
      <c r="GC30" s="32">
        <v>0</v>
      </c>
      <c r="GD30" s="32">
        <v>0</v>
      </c>
      <c r="GE30" s="32">
        <v>0</v>
      </c>
      <c r="GF30" s="32">
        <v>0</v>
      </c>
      <c r="GG30" s="32">
        <v>0</v>
      </c>
    </row>
    <row r="31" spans="2:189"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row>
    <row r="33" spans="1:189"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c r="GB33" s="33">
        <v>8565.5762890000005</v>
      </c>
      <c r="GC33" s="33">
        <v>0</v>
      </c>
      <c r="GD33" s="33">
        <v>0</v>
      </c>
      <c r="GE33" s="33">
        <v>0</v>
      </c>
      <c r="GF33" s="33">
        <v>0</v>
      </c>
      <c r="GG33" s="33">
        <v>0</v>
      </c>
    </row>
    <row r="34" spans="1:189" ht="2.1" customHeight="1"/>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FO41" s="50"/>
      <c r="FP41" s="50"/>
      <c r="FQ41" s="50"/>
      <c r="FR41" s="50"/>
      <c r="FS41" s="50"/>
      <c r="FT41" s="50"/>
      <c r="FU41" s="50"/>
      <c r="FV41" s="50"/>
      <c r="FW41" s="50"/>
      <c r="FX41" s="50"/>
      <c r="FY41" s="50"/>
      <c r="FZ41" s="50"/>
      <c r="GA41" s="50"/>
      <c r="GB41" s="50"/>
      <c r="GC41" s="50"/>
      <c r="GD41" s="50"/>
      <c r="GE41" s="50"/>
      <c r="GF41" s="50"/>
      <c r="GG41" s="50"/>
    </row>
    <row r="42" spans="1:189">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1000-000000000000}"/>
    <hyperlink ref="A3" location="Notas_generales!B2:C2" display="Notas generales" xr:uid="{00000000-0004-0000-1000-000001000000}"/>
    <hyperlink ref="B10" location="Notas_generales!B4:C4" display="Banco de Chile (2)" xr:uid="{00000000-0004-0000-1000-000002000000}"/>
    <hyperlink ref="B23" location="Notas_generales!B6:C8" display="Banco Sudamericano (4) (5) (6)" xr:uid="{00000000-0004-0000-1000-000003000000}"/>
    <hyperlink ref="B26" location="Notas_generales!B9:C10" display="DnB NOR Bank ASA (7) (8)" xr:uid="{00000000-0004-0000-1000-000004000000}"/>
    <hyperlink ref="B9" location="Notas_generales!B3:C3" display="Banco Consorcio (1)" xr:uid="{00000000-0004-0000-1000-000005000000}"/>
    <hyperlink ref="B17" location="Notas_generales!B12:C12" display="Banco Itaú Corpbanca (10)" xr:uid="{00000000-0004-0000-1000-000006000000}"/>
    <hyperlink ref="B24" location="Notas_generales!B14:C14" display="China Construction Bank, agencia en Chile (11)" xr:uid="{00000000-0004-0000-1000-000007000000}"/>
    <hyperlink ref="B25" location="Notas_generales!B14:C14" display="Deutsche Bank (Chile) (12)" xr:uid="{00000000-0004-0000-1000-000008000000}"/>
    <hyperlink ref="B18" location="Notas_generales!B15:C15" display="Banco Paris (13)" xr:uid="{00000000-0004-0000-1000-000009000000}"/>
    <hyperlink ref="B19" location="Notas_generales!B16:C16" display="Banco Penta (14)" xr:uid="{00000000-0004-0000-1000-00000A000000}"/>
    <hyperlink ref="B29" location="Notas_generales!B17:C17" display="Rabobank Chile (15)" xr:uid="{00000000-0004-0000-1000-00000B000000}"/>
    <hyperlink ref="B8" location="Notas_generales!B11:C11" display="Banco BTG Pactual Chile (9)" xr:uid="{00000000-0004-0000-1000-00000C000000}"/>
    <hyperlink ref="B12" location="Notas_generales!B20:C20" display="Banco de la Nación Argentina (18)" xr:uid="{00000000-0004-0000-1000-00000D000000}"/>
    <hyperlink ref="B14" location="Notas_generales!B22:C22" display="Banco do Brasil S.A. (20)" xr:uid="{00000000-0004-0000-1000-00000E000000}"/>
    <hyperlink ref="B31" location="Notas_generales!B21:C21" display="The Bank of Tokyo - Mitsubishi Ufj. Ltd. (19)" xr:uid="{00000000-0004-0000-1000-00000F000000}"/>
    <hyperlink ref="B32" location="Notas_generales!B18:C18" display="Bank of China (16)" xr:uid="{00000000-0004-0000-10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00000000-0004-0000-0100-00000D000000}"/>
    <hyperlink ref="B5" location="Glosario!B3:E3"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8"/>
      <c r="L4" s="68"/>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xr:uid="{00000000-0004-0000-0200-000000000000}"/>
    <hyperlink ref="F2:Q2" location="'3_01'!B2" display="3_01" xr:uid="{00000000-0004-0000-0200-000001000000}"/>
    <hyperlink ref="F2" location="'3_02'!B2" display="3_02" xr:uid="{00000000-0004-0000-0200-000002000000}"/>
    <hyperlink ref="G2" location="'3_03'!B2" display="3_03" xr:uid="{00000000-0004-0000-0200-000003000000}"/>
    <hyperlink ref="H2" location="'3_04'!B2" display="3_04" xr:uid="{00000000-0004-0000-0200-000004000000}"/>
    <hyperlink ref="I2" location="'3_05'!B2" display="3_05" xr:uid="{00000000-0004-0000-0200-000005000000}"/>
    <hyperlink ref="J2" location="'3_06'!B2" display="3_06" xr:uid="{00000000-0004-0000-0200-000006000000}"/>
    <hyperlink ref="K2" location="'3_07'!B2" display="3_07" xr:uid="{00000000-0004-0000-0200-000007000000}"/>
    <hyperlink ref="L2" location="'3_08'!B2" display="3_08" xr:uid="{00000000-0004-0000-0200-000008000000}"/>
    <hyperlink ref="M2" location="'3_09'!B2" display="3_09" xr:uid="{00000000-0004-0000-0200-000009000000}"/>
    <hyperlink ref="N2" location="'3_10'!B2" display="3_10" xr:uid="{00000000-0004-0000-0200-00000A000000}"/>
    <hyperlink ref="O2" location="'3_11'!B2" display="3_11" xr:uid="{00000000-0004-0000-0200-00000B000000}"/>
    <hyperlink ref="P2" location="'3_12'!B2" display="3_12" xr:uid="{00000000-0004-0000-0200-00000C000000}"/>
    <hyperlink ref="Q2" location="'3_13'!B2" display="3_13" xr:uid="{00000000-0004-0000-0200-00000D000000}"/>
    <hyperlink ref="A2" location="Índice_general!B4" display="Índice general" xr:uid="{00000000-0004-0000-0200-00000E000000}"/>
    <hyperlink ref="C27" location="Índice_general!B34:F49" display="Índice Capítulo 3" xr:uid="{00000000-0004-0000-0200-00000F000000}"/>
    <hyperlink ref="B24:C24" r:id="rId1" display="Compendio de Normas Contables de la Superintendencia de Bancos e Instituciones Financieras" xr:uid="{00000000-0004-0000-0200-000010000000}"/>
    <hyperlink ref="B23:C23" location="Glosario!D2" display="MB2" xr:uid="{00000000-0004-0000-0200-000011000000}"/>
    <hyperlink ref="B25" r:id="rId2" xr:uid="{00000000-0004-0000-0200-000012000000}"/>
    <hyperlink ref="B23" location="Glosario!E3" display="MB2" xr:uid="{00000000-0004-0000-0200-000013000000}"/>
    <hyperlink ref="C23" location="Glosario!E3" display=": Partidas del balance individual." xr:uid="{00000000-0004-0000-0200-000014000000}"/>
    <hyperlink ref="B24" r:id="rId3" xr:uid="{00000000-0004-0000-0200-000015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G42"/>
  <sheetViews>
    <sheetView zoomScale="95" zoomScaleNormal="95" workbookViewId="0">
      <pane xSplit="2" ySplit="6" topLeftCell="FK7" activePane="bottomRight" state="frozenSplit"/>
      <selection activeCell="FV41" sqref="FV41"/>
      <selection pane="topRight" activeCell="FV41" sqref="FV41"/>
      <selection pane="bottomLeft" activeCell="FV41" sqref="FV41"/>
      <selection pane="bottomRight" activeCell="FQ3" sqref="FQ3"/>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89" width="9.7109375" style="22" customWidth="1"/>
    <col min="190" max="16384" width="11.42578125" style="22"/>
  </cols>
  <sheetData>
    <row r="1" spans="1:189"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c r="GB7" s="32">
        <f>IFERROR('3_02'!GB7+'3_03'!GB7+'3_04'!GB7+'3_05'!GB7+'3_06'!GB7+'3_07'!GB7+'3_08'!GB7+'3_09'!GB7,"ND")</f>
        <v>1617707.0821169999</v>
      </c>
      <c r="GC7" s="32">
        <f>IFERROR('3_02'!GC7+'3_03'!GC7+'3_04'!GC7+'3_05'!GC7+'3_06'!GC7+'3_07'!GC7+'3_08'!GC7+'3_09'!GC7,"ND")</f>
        <v>1737197.5097449999</v>
      </c>
      <c r="GD7" s="32">
        <f>IFERROR('3_02'!GD7+'3_03'!GD7+'3_04'!GD7+'3_05'!GD7+'3_06'!GD7+'3_07'!GD7+'3_08'!GD7+'3_09'!GD7,"ND")</f>
        <v>1738220.270672</v>
      </c>
      <c r="GE7" s="32">
        <f>IFERROR('3_02'!GE7+'3_03'!GE7+'3_04'!GE7+'3_05'!GE7+'3_06'!GE7+'3_07'!GE7+'3_08'!GE7+'3_09'!GE7,"ND")</f>
        <v>1638609.7452659998</v>
      </c>
      <c r="GF7" s="32">
        <f>IFERROR('3_02'!GF7+'3_03'!GF7+'3_04'!GF7+'3_05'!GF7+'3_06'!GF7+'3_07'!GF7+'3_08'!GF7+'3_09'!GF7,"ND")</f>
        <v>1585211.0204789999</v>
      </c>
      <c r="GG7" s="32">
        <f>IFERROR('3_02'!GG7+'3_03'!GG7+'3_04'!GG7+'3_05'!GG7+'3_06'!GG7+'3_07'!GG7+'3_08'!GG7+'3_09'!GG7,"ND")</f>
        <v>1249099.43197</v>
      </c>
    </row>
    <row r="8" spans="1:189"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c r="GB8" s="32">
        <f>IFERROR('3_02'!GB8+'3_03'!GB8+'3_04'!GB8+'3_05'!GB8+'3_06'!GB8+'3_07'!GB8+'3_08'!GB8+'3_09'!GB8,"ND")</f>
        <v>296352.22965200001</v>
      </c>
      <c r="GC8" s="32">
        <f>IFERROR('3_02'!GC8+'3_03'!GC8+'3_04'!GC8+'3_05'!GC8+'3_06'!GC8+'3_07'!GC8+'3_08'!GC8+'3_09'!GC8,"ND")</f>
        <v>292894.32711700001</v>
      </c>
      <c r="GD8" s="32">
        <f>IFERROR('3_02'!GD8+'3_03'!GD8+'3_04'!GD8+'3_05'!GD8+'3_06'!GD8+'3_07'!GD8+'3_08'!GD8+'3_09'!GD8,"ND")</f>
        <v>409045.82725199999</v>
      </c>
      <c r="GE8" s="32">
        <f>IFERROR('3_02'!GE8+'3_03'!GE8+'3_04'!GE8+'3_05'!GE8+'3_06'!GE8+'3_07'!GE8+'3_08'!GE8+'3_09'!GE8,"ND")</f>
        <v>270787.64773800003</v>
      </c>
      <c r="GF8" s="32">
        <f>IFERROR('3_02'!GF8+'3_03'!GF8+'3_04'!GF8+'3_05'!GF8+'3_06'!GF8+'3_07'!GF8+'3_08'!GF8+'3_09'!GF8,"ND")</f>
        <v>419940.01525599998</v>
      </c>
      <c r="GG8" s="32">
        <f>IFERROR('3_02'!GG8+'3_03'!GG8+'3_04'!GG8+'3_05'!GG8+'3_06'!GG8+'3_07'!GG8+'3_08'!GG8+'3_09'!GG8,"ND")</f>
        <v>415948.59127599996</v>
      </c>
    </row>
    <row r="9" spans="1:189"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c r="GB9" s="32">
        <f>IFERROR('3_02'!GB9+'3_03'!GB9+'3_04'!GB9+'3_05'!GB9+'3_06'!GB9+'3_07'!GB9+'3_08'!GB9+'3_09'!GB9,"ND")</f>
        <v>2067575.269629</v>
      </c>
      <c r="GC9" s="32">
        <f>IFERROR('3_02'!GC9+'3_03'!GC9+'3_04'!GC9+'3_05'!GC9+'3_06'!GC9+'3_07'!GC9+'3_08'!GC9+'3_09'!GC9,"ND")</f>
        <v>2157180.1700909999</v>
      </c>
      <c r="GD9" s="32">
        <f>IFERROR('3_02'!GD9+'3_03'!GD9+'3_04'!GD9+'3_05'!GD9+'3_06'!GD9+'3_07'!GD9+'3_08'!GD9+'3_09'!GD9,"ND")</f>
        <v>2185017.6754390001</v>
      </c>
      <c r="GE9" s="32">
        <f>IFERROR('3_02'!GE9+'3_03'!GE9+'3_04'!GE9+'3_05'!GE9+'3_06'!GE9+'3_07'!GE9+'3_08'!GE9+'3_09'!GE9,"ND")</f>
        <v>2340350.0938379997</v>
      </c>
      <c r="GF9" s="32">
        <f>IFERROR('3_02'!GF9+'3_03'!GF9+'3_04'!GF9+'3_05'!GF9+'3_06'!GF9+'3_07'!GF9+'3_08'!GF9+'3_09'!GF9,"ND")</f>
        <v>2465865.1215970004</v>
      </c>
      <c r="GG9" s="32">
        <f>IFERROR('3_02'!GG9+'3_03'!GG9+'3_04'!GG9+'3_05'!GG9+'3_06'!GG9+'3_07'!GG9+'3_08'!GG9+'3_09'!GG9,"ND")</f>
        <v>2444590.7063199999</v>
      </c>
    </row>
    <row r="10" spans="1:189"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c r="GB10" s="32">
        <f>IFERROR('3_02'!GB10+'3_03'!GB10+'3_04'!GB10+'3_05'!GB10+'3_06'!GB10+'3_07'!GB10+'3_08'!GB10+'3_09'!GB10,"ND")</f>
        <v>8364382.799346</v>
      </c>
      <c r="GC10" s="32">
        <f>IFERROR('3_02'!GC10+'3_03'!GC10+'3_04'!GC10+'3_05'!GC10+'3_06'!GC10+'3_07'!GC10+'3_08'!GC10+'3_09'!GC10,"ND")</f>
        <v>8185703.5484320009</v>
      </c>
      <c r="GD10" s="32">
        <f>IFERROR('3_02'!GD10+'3_03'!GD10+'3_04'!GD10+'3_05'!GD10+'3_06'!GD10+'3_07'!GD10+'3_08'!GD10+'3_09'!GD10,"ND")</f>
        <v>8025577.0101879993</v>
      </c>
      <c r="GE10" s="32">
        <f>IFERROR('3_02'!GE10+'3_03'!GE10+'3_04'!GE10+'3_05'!GE10+'3_06'!GE10+'3_07'!GE10+'3_08'!GE10+'3_09'!GE10,"ND")</f>
        <v>8376404.7537359996</v>
      </c>
      <c r="GF10" s="32">
        <f>IFERROR('3_02'!GF10+'3_03'!GF10+'3_04'!GF10+'3_05'!GF10+'3_06'!GF10+'3_07'!GF10+'3_08'!GF10+'3_09'!GF10,"ND")</f>
        <v>8096827.7372089997</v>
      </c>
      <c r="GG10" s="32">
        <f>IFERROR('3_02'!GG10+'3_03'!GG10+'3_04'!GG10+'3_05'!GG10+'3_06'!GG10+'3_07'!GG10+'3_08'!GG10+'3_09'!GG10,"ND")</f>
        <v>9265658.8112670016</v>
      </c>
    </row>
    <row r="11" spans="1:189"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c r="GB11" s="32">
        <f>IFERROR('3_02'!GB11+'3_03'!GB11+'3_04'!GB11+'3_05'!GB11+'3_06'!GB11+'3_07'!GB11+'3_08'!GB11+'3_09'!GB11,"ND")</f>
        <v>7203127.9111290006</v>
      </c>
      <c r="GC11" s="32">
        <f>IFERROR('3_02'!GC11+'3_03'!GC11+'3_04'!GC11+'3_05'!GC11+'3_06'!GC11+'3_07'!GC11+'3_08'!GC11+'3_09'!GC11,"ND")</f>
        <v>7453848.249338001</v>
      </c>
      <c r="GD11" s="32">
        <f>IFERROR('3_02'!GD11+'3_03'!GD11+'3_04'!GD11+'3_05'!GD11+'3_06'!GD11+'3_07'!GD11+'3_08'!GD11+'3_09'!GD11,"ND")</f>
        <v>7791235.1850699997</v>
      </c>
      <c r="GE11" s="32">
        <f>IFERROR('3_02'!GE11+'3_03'!GE11+'3_04'!GE11+'3_05'!GE11+'3_06'!GE11+'3_07'!GE11+'3_08'!GE11+'3_09'!GE11,"ND")</f>
        <v>7407256.0444489997</v>
      </c>
      <c r="GF11" s="32">
        <f>IFERROR('3_02'!GF11+'3_03'!GF11+'3_04'!GF11+'3_05'!GF11+'3_06'!GF11+'3_07'!GF11+'3_08'!GF11+'3_09'!GF11,"ND")</f>
        <v>7611878.4858220005</v>
      </c>
      <c r="GG11" s="32">
        <f>IFERROR('3_02'!GG11+'3_03'!GG11+'3_04'!GG11+'3_05'!GG11+'3_06'!GG11+'3_07'!GG11+'3_08'!GG11+'3_09'!GG11,"ND")</f>
        <v>7445055.9329070011</v>
      </c>
    </row>
    <row r="12" spans="1:189"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c r="GB12" s="32" t="str">
        <f>IFERROR('3_02'!GB12+'3_03'!GB12+'3_04'!GB12+'3_05'!GB12+'3_06'!GB12+'3_07'!GB12+'3_08'!GB12+'3_09'!GB12,"ND")</f>
        <v>ND</v>
      </c>
      <c r="GC12" s="32" t="str">
        <f>IFERROR('3_02'!GC12+'3_03'!GC12+'3_04'!GC12+'3_05'!GC12+'3_06'!GC12+'3_07'!GC12+'3_08'!GC12+'3_09'!GC12,"ND")</f>
        <v>ND</v>
      </c>
      <c r="GD12" s="32" t="str">
        <f>IFERROR('3_02'!GD12+'3_03'!GD12+'3_04'!GD12+'3_05'!GD12+'3_06'!GD12+'3_07'!GD12+'3_08'!GD12+'3_09'!GD12,"ND")</f>
        <v>ND</v>
      </c>
      <c r="GE12" s="32" t="str">
        <f>IFERROR('3_02'!GE12+'3_03'!GE12+'3_04'!GE12+'3_05'!GE12+'3_06'!GE12+'3_07'!GE12+'3_08'!GE12+'3_09'!GE12,"ND")</f>
        <v>ND</v>
      </c>
      <c r="GF12" s="32" t="str">
        <f>IFERROR('3_02'!GF12+'3_03'!GF12+'3_04'!GF12+'3_05'!GF12+'3_06'!GF12+'3_07'!GF12+'3_08'!GF12+'3_09'!GF12,"ND")</f>
        <v>ND</v>
      </c>
      <c r="GG12" s="32" t="str">
        <f>IFERROR('3_02'!GG12+'3_03'!GG12+'3_04'!GG12+'3_05'!GG12+'3_06'!GG12+'3_07'!GG12+'3_08'!GG12+'3_09'!GG12,"ND")</f>
        <v>ND</v>
      </c>
    </row>
    <row r="13" spans="1:189"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c r="GB13" s="32">
        <f>IFERROR('3_02'!GB13+'3_03'!GB13+'3_04'!GB13+'3_05'!GB13+'3_06'!GB13+'3_07'!GB13+'3_08'!GB13+'3_09'!GB13,"ND")</f>
        <v>17657098.525954001</v>
      </c>
      <c r="GC13" s="32">
        <f>IFERROR('3_02'!GC13+'3_03'!GC13+'3_04'!GC13+'3_05'!GC13+'3_06'!GC13+'3_07'!GC13+'3_08'!GC13+'3_09'!GC13,"ND")</f>
        <v>13523688.840267001</v>
      </c>
      <c r="GD13" s="32">
        <f>IFERROR('3_02'!GD13+'3_03'!GD13+'3_04'!GD13+'3_05'!GD13+'3_06'!GD13+'3_07'!GD13+'3_08'!GD13+'3_09'!GD13,"ND")</f>
        <v>14817450.320017001</v>
      </c>
      <c r="GE13" s="32">
        <f>IFERROR('3_02'!GE13+'3_03'!GE13+'3_04'!GE13+'3_05'!GE13+'3_06'!GE13+'3_07'!GE13+'3_08'!GE13+'3_09'!GE13,"ND")</f>
        <v>14245803.920438001</v>
      </c>
      <c r="GF13" s="32">
        <f>IFERROR('3_02'!GF13+'3_03'!GF13+'3_04'!GF13+'3_05'!GF13+'3_06'!GF13+'3_07'!GF13+'3_08'!GF13+'3_09'!GF13,"ND")</f>
        <v>13858908.191468</v>
      </c>
      <c r="GG13" s="32">
        <f>IFERROR('3_02'!GG13+'3_03'!GG13+'3_04'!GG13+'3_05'!GG13+'3_06'!GG13+'3_07'!GG13+'3_08'!GG13+'3_09'!GG13,"ND")</f>
        <v>13746253.984046001</v>
      </c>
    </row>
    <row r="14" spans="1:189"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c r="GB14" s="32" t="str">
        <f>IFERROR('3_02'!GB14+'3_03'!GB14+'3_04'!GB14+'3_05'!GB14+'3_06'!GB14+'3_07'!GB14+'3_08'!GB14+'3_09'!GB14,"ND")</f>
        <v>ND</v>
      </c>
      <c r="GC14" s="32" t="str">
        <f>IFERROR('3_02'!GC14+'3_03'!GC14+'3_04'!GC14+'3_05'!GC14+'3_06'!GC14+'3_07'!GC14+'3_08'!GC14+'3_09'!GC14,"ND")</f>
        <v>ND</v>
      </c>
      <c r="GD14" s="32" t="str">
        <f>IFERROR('3_02'!GD14+'3_03'!GD14+'3_04'!GD14+'3_05'!GD14+'3_06'!GD14+'3_07'!GD14+'3_08'!GD14+'3_09'!GD14,"ND")</f>
        <v>ND</v>
      </c>
      <c r="GE14" s="32" t="str">
        <f>IFERROR('3_02'!GE14+'3_03'!GE14+'3_04'!GE14+'3_05'!GE14+'3_06'!GE14+'3_07'!GE14+'3_08'!GE14+'3_09'!GE14,"ND")</f>
        <v>ND</v>
      </c>
      <c r="GF14" s="32" t="str">
        <f>IFERROR('3_02'!GF14+'3_03'!GF14+'3_04'!GF14+'3_05'!GF14+'3_06'!GF14+'3_07'!GF14+'3_08'!GF14+'3_09'!GF14,"ND")</f>
        <v>ND</v>
      </c>
      <c r="GG14" s="32" t="str">
        <f>IFERROR('3_02'!GG14+'3_03'!GG14+'3_04'!GG14+'3_05'!GG14+'3_06'!GG14+'3_07'!GG14+'3_08'!GG14+'3_09'!GG14,"ND")</f>
        <v>ND</v>
      </c>
    </row>
    <row r="15" spans="1:189"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c r="GB15" s="32">
        <f>IFERROR('3_02'!GB15+'3_03'!GB15+'3_04'!GB15+'3_05'!GB15+'3_06'!GB15+'3_07'!GB15+'3_08'!GB15+'3_09'!GB15,"ND")</f>
        <v>1483008.036301</v>
      </c>
      <c r="GC15" s="32">
        <f>IFERROR('3_02'!GC15+'3_03'!GC15+'3_04'!GC15+'3_05'!GC15+'3_06'!GC15+'3_07'!GC15+'3_08'!GC15+'3_09'!GC15,"ND")</f>
        <v>1365149.4068730001</v>
      </c>
      <c r="GD15" s="32">
        <f>IFERROR('3_02'!GD15+'3_03'!GD15+'3_04'!GD15+'3_05'!GD15+'3_06'!GD15+'3_07'!GD15+'3_08'!GD15+'3_09'!GD15,"ND")</f>
        <v>1331567.851462</v>
      </c>
      <c r="GE15" s="32">
        <f>IFERROR('3_02'!GE15+'3_03'!GE15+'3_04'!GE15+'3_05'!GE15+'3_06'!GE15+'3_07'!GE15+'3_08'!GE15+'3_09'!GE15,"ND")</f>
        <v>1176098.421933</v>
      </c>
      <c r="GF15" s="32">
        <f>IFERROR('3_02'!GF15+'3_03'!GF15+'3_04'!GF15+'3_05'!GF15+'3_06'!GF15+'3_07'!GF15+'3_08'!GF15+'3_09'!GF15,"ND")</f>
        <v>1384875.2158270001</v>
      </c>
      <c r="GG15" s="32">
        <f>IFERROR('3_02'!GG15+'3_03'!GG15+'3_04'!GG15+'3_05'!GG15+'3_06'!GG15+'3_07'!GG15+'3_08'!GG15+'3_09'!GG15,"ND")</f>
        <v>1261864.831243</v>
      </c>
    </row>
    <row r="16" spans="1:189"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c r="GB16" s="32">
        <f>IFERROR('3_02'!GB16+'3_03'!GB16+'3_04'!GB16+'3_05'!GB16+'3_06'!GB16+'3_07'!GB16+'3_08'!GB16+'3_09'!GB16,"ND")</f>
        <v>817600.68780099996</v>
      </c>
      <c r="GC16" s="32">
        <f>IFERROR('3_02'!GC16+'3_03'!GC16+'3_04'!GC16+'3_05'!GC16+'3_06'!GC16+'3_07'!GC16+'3_08'!GC16+'3_09'!GC16,"ND")</f>
        <v>386837.97294599999</v>
      </c>
      <c r="GD16" s="32">
        <f>IFERROR('3_02'!GD16+'3_03'!GD16+'3_04'!GD16+'3_05'!GD16+'3_06'!GD16+'3_07'!GD16+'3_08'!GD16+'3_09'!GD16,"ND")</f>
        <v>580999.89241700002</v>
      </c>
      <c r="GE16" s="32">
        <f>IFERROR('3_02'!GE16+'3_03'!GE16+'3_04'!GE16+'3_05'!GE16+'3_06'!GE16+'3_07'!GE16+'3_08'!GE16+'3_09'!GE16,"ND")</f>
        <v>479949.90196099994</v>
      </c>
      <c r="GF16" s="32">
        <f>IFERROR('3_02'!GF16+'3_03'!GF16+'3_04'!GF16+'3_05'!GF16+'3_06'!GF16+'3_07'!GF16+'3_08'!GF16+'3_09'!GF16,"ND")</f>
        <v>422063.88753200002</v>
      </c>
      <c r="GG16" s="32">
        <f>IFERROR('3_02'!GG16+'3_03'!GG16+'3_04'!GG16+'3_05'!GG16+'3_06'!GG16+'3_07'!GG16+'3_08'!GG16+'3_09'!GG16,"ND")</f>
        <v>466035.32232399995</v>
      </c>
    </row>
    <row r="17" spans="1:189"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c r="GB17" s="32">
        <f>IFERROR('3_02'!GB17+'3_03'!GB17+'3_04'!GB17+'3_05'!GB17+'3_06'!GB17+'3_07'!GB17+'3_08'!GB17+'3_09'!GB17,"ND")</f>
        <v>5102980.1565169999</v>
      </c>
      <c r="GC17" s="32">
        <f>IFERROR('3_02'!GC17+'3_03'!GC17+'3_04'!GC17+'3_05'!GC17+'3_06'!GC17+'3_07'!GC17+'3_08'!GC17+'3_09'!GC17,"ND")</f>
        <v>4855558.6046989998</v>
      </c>
      <c r="GD17" s="32">
        <f>IFERROR('3_02'!GD17+'3_03'!GD17+'3_04'!GD17+'3_05'!GD17+'3_06'!GD17+'3_07'!GD17+'3_08'!GD17+'3_09'!GD17,"ND")</f>
        <v>4927528.135636</v>
      </c>
      <c r="GE17" s="32">
        <f>IFERROR('3_02'!GE17+'3_03'!GE17+'3_04'!GE17+'3_05'!GE17+'3_06'!GE17+'3_07'!GE17+'3_08'!GE17+'3_09'!GE17,"ND")</f>
        <v>4542741.1888979999</v>
      </c>
      <c r="GF17" s="32">
        <f>IFERROR('3_02'!GF17+'3_03'!GF17+'3_04'!GF17+'3_05'!GF17+'3_06'!GF17+'3_07'!GF17+'3_08'!GF17+'3_09'!GF17,"ND")</f>
        <v>5205968.6316339998</v>
      </c>
      <c r="GG17" s="32">
        <f>IFERROR('3_02'!GG17+'3_03'!GG17+'3_04'!GG17+'3_05'!GG17+'3_06'!GG17+'3_07'!GG17+'3_08'!GG17+'3_09'!GG17,"ND")</f>
        <v>4852635.7564019999</v>
      </c>
    </row>
    <row r="18" spans="1:189"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c r="GB18" s="32" t="str">
        <f>IFERROR('3_02'!GB18+'3_03'!GB18+'3_04'!GB18+'3_05'!GB18+'3_06'!GB18+'3_07'!GB18+'3_08'!GB18+'3_09'!GB18,"ND")</f>
        <v>ND</v>
      </c>
      <c r="GC18" s="32" t="str">
        <f>IFERROR('3_02'!GC18+'3_03'!GC18+'3_04'!GC18+'3_05'!GC18+'3_06'!GC18+'3_07'!GC18+'3_08'!GC18+'3_09'!GC18,"ND")</f>
        <v>ND</v>
      </c>
      <c r="GD18" s="32" t="str">
        <f>IFERROR('3_02'!GD18+'3_03'!GD18+'3_04'!GD18+'3_05'!GD18+'3_06'!GD18+'3_07'!GD18+'3_08'!GD18+'3_09'!GD18,"ND")</f>
        <v>ND</v>
      </c>
      <c r="GE18" s="32" t="str">
        <f>IFERROR('3_02'!GE18+'3_03'!GE18+'3_04'!GE18+'3_05'!GE18+'3_06'!GE18+'3_07'!GE18+'3_08'!GE18+'3_09'!GE18,"ND")</f>
        <v>ND</v>
      </c>
      <c r="GF18" s="32" t="str">
        <f>IFERROR('3_02'!GF18+'3_03'!GF18+'3_04'!GF18+'3_05'!GF18+'3_06'!GF18+'3_07'!GF18+'3_08'!GF18+'3_09'!GF18,"ND")</f>
        <v>ND</v>
      </c>
      <c r="GG18" s="32" t="str">
        <f>IFERROR('3_02'!GG18+'3_03'!GG18+'3_04'!GG18+'3_05'!GG18+'3_06'!GG18+'3_07'!GG18+'3_08'!GG18+'3_09'!GG18,"ND")</f>
        <v>ND</v>
      </c>
    </row>
    <row r="19" spans="1:189"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c r="GB19" s="32" t="str">
        <f>IFERROR('3_02'!GB19+'3_03'!GB19+'3_04'!GB19+'3_05'!GB19+'3_06'!GB19+'3_07'!GB19+'3_08'!GB19+'3_09'!GB19,"ND")</f>
        <v>ND</v>
      </c>
      <c r="GC19" s="32" t="str">
        <f>IFERROR('3_02'!GC19+'3_03'!GC19+'3_04'!GC19+'3_05'!GC19+'3_06'!GC19+'3_07'!GC19+'3_08'!GC19+'3_09'!GC19,"ND")</f>
        <v>ND</v>
      </c>
      <c r="GD19" s="32" t="str">
        <f>IFERROR('3_02'!GD19+'3_03'!GD19+'3_04'!GD19+'3_05'!GD19+'3_06'!GD19+'3_07'!GD19+'3_08'!GD19+'3_09'!GD19,"ND")</f>
        <v>ND</v>
      </c>
      <c r="GE19" s="32" t="str">
        <f>IFERROR('3_02'!GE19+'3_03'!GE19+'3_04'!GE19+'3_05'!GE19+'3_06'!GE19+'3_07'!GE19+'3_08'!GE19+'3_09'!GE19,"ND")</f>
        <v>ND</v>
      </c>
      <c r="GF19" s="32" t="str">
        <f>IFERROR('3_02'!GF19+'3_03'!GF19+'3_04'!GF19+'3_05'!GF19+'3_06'!GF19+'3_07'!GF19+'3_08'!GF19+'3_09'!GF19,"ND")</f>
        <v>ND</v>
      </c>
      <c r="GG19" s="32" t="str">
        <f>IFERROR('3_02'!GG19+'3_03'!GG19+'3_04'!GG19+'3_05'!GG19+'3_06'!GG19+'3_07'!GG19+'3_08'!GG19+'3_09'!GG19,"ND")</f>
        <v>ND</v>
      </c>
    </row>
    <row r="20" spans="1:189"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c r="GB20" s="32">
        <f>IFERROR('3_02'!GB20+'3_03'!GB20+'3_04'!GB20+'3_05'!GB20+'3_06'!GB20+'3_07'!GB20+'3_08'!GB20+'3_09'!GB20,"ND")</f>
        <v>213761.39417299998</v>
      </c>
      <c r="GC20" s="32">
        <f>IFERROR('3_02'!GC20+'3_03'!GC20+'3_04'!GC20+'3_05'!GC20+'3_06'!GC20+'3_07'!GC20+'3_08'!GC20+'3_09'!GC20,"ND")</f>
        <v>209231.790511</v>
      </c>
      <c r="GD20" s="32">
        <f>IFERROR('3_02'!GD20+'3_03'!GD20+'3_04'!GD20+'3_05'!GD20+'3_06'!GD20+'3_07'!GD20+'3_08'!GD20+'3_09'!GD20,"ND")</f>
        <v>214384.49263699999</v>
      </c>
      <c r="GE20" s="32">
        <f>IFERROR('3_02'!GE20+'3_03'!GE20+'3_04'!GE20+'3_05'!GE20+'3_06'!GE20+'3_07'!GE20+'3_08'!GE20+'3_09'!GE20,"ND")</f>
        <v>268937.61303400004</v>
      </c>
      <c r="GF20" s="32">
        <f>IFERROR('3_02'!GF20+'3_03'!GF20+'3_04'!GF20+'3_05'!GF20+'3_06'!GF20+'3_07'!GF20+'3_08'!GF20+'3_09'!GF20,"ND")</f>
        <v>230959.653575</v>
      </c>
      <c r="GG20" s="32">
        <f>IFERROR('3_02'!GG20+'3_03'!GG20+'3_04'!GG20+'3_05'!GG20+'3_06'!GG20+'3_07'!GG20+'3_08'!GG20+'3_09'!GG20,"ND")</f>
        <v>200861.93742099998</v>
      </c>
    </row>
    <row r="21" spans="1:189"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c r="GB21" s="32">
        <f>IFERROR('3_02'!GB21+'3_03'!GB21+'3_04'!GB21+'3_05'!GB21+'3_06'!GB21+'3_07'!GB21+'3_08'!GB21+'3_09'!GB21,"ND")</f>
        <v>9604157.0897899996</v>
      </c>
      <c r="GC21" s="32">
        <f>IFERROR('3_02'!GC21+'3_03'!GC21+'3_04'!GC21+'3_05'!GC21+'3_06'!GC21+'3_07'!GC21+'3_08'!GC21+'3_09'!GC21,"ND")</f>
        <v>9723451.7539979983</v>
      </c>
      <c r="GD21" s="32">
        <f>IFERROR('3_02'!GD21+'3_03'!GD21+'3_04'!GD21+'3_05'!GD21+'3_06'!GD21+'3_07'!GD21+'3_08'!GD21+'3_09'!GD21,"ND")</f>
        <v>10132575.587707</v>
      </c>
      <c r="GE21" s="32">
        <f>IFERROR('3_02'!GE21+'3_03'!GE21+'3_04'!GE21+'3_05'!GE21+'3_06'!GE21+'3_07'!GE21+'3_08'!GE21+'3_09'!GE21,"ND")</f>
        <v>9503722.2200639993</v>
      </c>
      <c r="GF21" s="32">
        <f>IFERROR('3_02'!GF21+'3_03'!GF21+'3_04'!GF21+'3_05'!GF21+'3_06'!GF21+'3_07'!GF21+'3_08'!GF21+'3_09'!GF21,"ND")</f>
        <v>10204719.884686001</v>
      </c>
      <c r="GG21" s="32">
        <f>IFERROR('3_02'!GG21+'3_03'!GG21+'3_04'!GG21+'3_05'!GG21+'3_06'!GG21+'3_07'!GG21+'3_08'!GG21+'3_09'!GG21,"ND")</f>
        <v>10154555.099146999</v>
      </c>
    </row>
    <row r="22" spans="1:189"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c r="GB22" s="32">
        <f>IFERROR('3_02'!GB22+'3_03'!GB22+'3_04'!GB22+'3_05'!GB22+'3_06'!GB22+'3_07'!GB22+'3_08'!GB22+'3_09'!GB22,"ND")</f>
        <v>1895677.4276589998</v>
      </c>
      <c r="GC22" s="32">
        <f>IFERROR('3_02'!GC22+'3_03'!GC22+'3_04'!GC22+'3_05'!GC22+'3_06'!GC22+'3_07'!GC22+'3_08'!GC22+'3_09'!GC22,"ND")</f>
        <v>1878880.8057730002</v>
      </c>
      <c r="GD22" s="32">
        <f>IFERROR('3_02'!GD22+'3_03'!GD22+'3_04'!GD22+'3_05'!GD22+'3_06'!GD22+'3_07'!GD22+'3_08'!GD22+'3_09'!GD22,"ND")</f>
        <v>1885844.2390720001</v>
      </c>
      <c r="GE22" s="32">
        <f>IFERROR('3_02'!GE22+'3_03'!GE22+'3_04'!GE22+'3_05'!GE22+'3_06'!GE22+'3_07'!GE22+'3_08'!GE22+'3_09'!GE22,"ND")</f>
        <v>1793345.0538979999</v>
      </c>
      <c r="GF22" s="32">
        <f>IFERROR('3_02'!GF22+'3_03'!GF22+'3_04'!GF22+'3_05'!GF22+'3_06'!GF22+'3_07'!GF22+'3_08'!GF22+'3_09'!GF22,"ND")</f>
        <v>2064537.363466</v>
      </c>
      <c r="GG22" s="32">
        <f>IFERROR('3_02'!GG22+'3_03'!GG22+'3_04'!GG22+'3_05'!GG22+'3_06'!GG22+'3_07'!GG22+'3_08'!GG22+'3_09'!GG22,"ND")</f>
        <v>2028677.6210540002</v>
      </c>
    </row>
    <row r="23" spans="1:189"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c r="GB23" s="32" t="str">
        <f>IFERROR('3_02'!GB23+'3_03'!GB23+'3_04'!GB23+'3_05'!GB23+'3_06'!GB23+'3_07'!GB23+'3_08'!GB23+'3_09'!GB23,"ND")</f>
        <v>ND</v>
      </c>
      <c r="GC23" s="32" t="str">
        <f>IFERROR('3_02'!GC23+'3_03'!GC23+'3_04'!GC23+'3_05'!GC23+'3_06'!GC23+'3_07'!GC23+'3_08'!GC23+'3_09'!GC23,"ND")</f>
        <v>ND</v>
      </c>
      <c r="GD23" s="32" t="str">
        <f>IFERROR('3_02'!GD23+'3_03'!GD23+'3_04'!GD23+'3_05'!GD23+'3_06'!GD23+'3_07'!GD23+'3_08'!GD23+'3_09'!GD23,"ND")</f>
        <v>ND</v>
      </c>
      <c r="GE23" s="32" t="str">
        <f>IFERROR('3_02'!GE23+'3_03'!GE23+'3_04'!GE23+'3_05'!GE23+'3_06'!GE23+'3_07'!GE23+'3_08'!GE23+'3_09'!GE23,"ND")</f>
        <v>ND</v>
      </c>
      <c r="GF23" s="32" t="str">
        <f>IFERROR('3_02'!GF23+'3_03'!GF23+'3_04'!GF23+'3_05'!GF23+'3_06'!GF23+'3_07'!GF23+'3_08'!GF23+'3_09'!GF23,"ND")</f>
        <v>ND</v>
      </c>
      <c r="GG23" s="32" t="str">
        <f>IFERROR('3_02'!GG23+'3_03'!GG23+'3_04'!GG23+'3_05'!GG23+'3_06'!GG23+'3_07'!GG23+'3_08'!GG23+'3_09'!GG23,"ND")</f>
        <v>ND</v>
      </c>
    </row>
    <row r="24" spans="1:189"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c r="GB24" s="32">
        <f>IFERROR('3_02'!GB24+'3_03'!GB24+'3_04'!GB24+'3_05'!GB24+'3_06'!GB24+'3_07'!GB24+'3_08'!GB24+'3_09'!GB24,"ND")</f>
        <v>0</v>
      </c>
      <c r="GC24" s="32">
        <f>IFERROR('3_02'!GC24+'3_03'!GC24+'3_04'!GC24+'3_05'!GC24+'3_06'!GC24+'3_07'!GC24+'3_08'!GC24+'3_09'!GC24,"ND")</f>
        <v>0</v>
      </c>
      <c r="GD24" s="32">
        <f>IFERROR('3_02'!GD24+'3_03'!GD24+'3_04'!GD24+'3_05'!GD24+'3_06'!GD24+'3_07'!GD24+'3_08'!GD24+'3_09'!GD24,"ND")</f>
        <v>0</v>
      </c>
      <c r="GE24" s="32">
        <f>IFERROR('3_02'!GE24+'3_03'!GE24+'3_04'!GE24+'3_05'!GE24+'3_06'!GE24+'3_07'!GE24+'3_08'!GE24+'3_09'!GE24,"ND")</f>
        <v>0</v>
      </c>
      <c r="GF24" s="32">
        <f>IFERROR('3_02'!GF24+'3_03'!GF24+'3_04'!GF24+'3_05'!GF24+'3_06'!GF24+'3_07'!GF24+'3_08'!GF24+'3_09'!GF24,"ND")</f>
        <v>0</v>
      </c>
      <c r="GG24" s="32">
        <f>IFERROR('3_02'!GG24+'3_03'!GG24+'3_04'!GG24+'3_05'!GG24+'3_06'!GG24+'3_07'!GG24+'3_08'!GG24+'3_09'!GG24,"ND")</f>
        <v>0</v>
      </c>
    </row>
    <row r="25" spans="1:189"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c r="GB25" s="32" t="str">
        <f>IFERROR('3_02'!GB25+'3_03'!GB25+'3_04'!GB25+'3_05'!GB25+'3_06'!GB25+'3_07'!GB25+'3_08'!GB25+'3_09'!GB25,"ND")</f>
        <v>ND</v>
      </c>
      <c r="GC25" s="32" t="str">
        <f>IFERROR('3_02'!GC25+'3_03'!GC25+'3_04'!GC25+'3_05'!GC25+'3_06'!GC25+'3_07'!GC25+'3_08'!GC25+'3_09'!GC25,"ND")</f>
        <v>ND</v>
      </c>
      <c r="GD25" s="32" t="str">
        <f>IFERROR('3_02'!GD25+'3_03'!GD25+'3_04'!GD25+'3_05'!GD25+'3_06'!GD25+'3_07'!GD25+'3_08'!GD25+'3_09'!GD25,"ND")</f>
        <v>ND</v>
      </c>
      <c r="GE25" s="32" t="str">
        <f>IFERROR('3_02'!GE25+'3_03'!GE25+'3_04'!GE25+'3_05'!GE25+'3_06'!GE25+'3_07'!GE25+'3_08'!GE25+'3_09'!GE25,"ND")</f>
        <v>ND</v>
      </c>
      <c r="GF25" s="32" t="str">
        <f>IFERROR('3_02'!GF25+'3_03'!GF25+'3_04'!GF25+'3_05'!GF25+'3_06'!GF25+'3_07'!GF25+'3_08'!GF25+'3_09'!GF25,"ND")</f>
        <v>ND</v>
      </c>
      <c r="GG25" s="32" t="str">
        <f>IFERROR('3_02'!GG25+'3_03'!GG25+'3_04'!GG25+'3_05'!GG25+'3_06'!GG25+'3_07'!GG25+'3_08'!GG25+'3_09'!GG25,"ND")</f>
        <v>ND</v>
      </c>
    </row>
    <row r="26" spans="1:189"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c r="GB26" s="32" t="str">
        <f>IFERROR('3_02'!GB26+'3_03'!GB26+'3_04'!GB26+'3_05'!GB26+'3_06'!GB26+'3_07'!GB26+'3_08'!GB26+'3_09'!GB26,"ND")</f>
        <v>ND</v>
      </c>
      <c r="GC26" s="32" t="str">
        <f>IFERROR('3_02'!GC26+'3_03'!GC26+'3_04'!GC26+'3_05'!GC26+'3_06'!GC26+'3_07'!GC26+'3_08'!GC26+'3_09'!GC26,"ND")</f>
        <v>ND</v>
      </c>
      <c r="GD26" s="32" t="str">
        <f>IFERROR('3_02'!GD26+'3_03'!GD26+'3_04'!GD26+'3_05'!GD26+'3_06'!GD26+'3_07'!GD26+'3_08'!GD26+'3_09'!GD26,"ND")</f>
        <v>ND</v>
      </c>
      <c r="GE26" s="32" t="str">
        <f>IFERROR('3_02'!GE26+'3_03'!GE26+'3_04'!GE26+'3_05'!GE26+'3_06'!GE26+'3_07'!GE26+'3_08'!GE26+'3_09'!GE26,"ND")</f>
        <v>ND</v>
      </c>
      <c r="GF26" s="32" t="str">
        <f>IFERROR('3_02'!GF26+'3_03'!GF26+'3_04'!GF26+'3_05'!GF26+'3_06'!GF26+'3_07'!GF26+'3_08'!GF26+'3_09'!GF26,"ND")</f>
        <v>ND</v>
      </c>
      <c r="GG26" s="32" t="str">
        <f>IFERROR('3_02'!GG26+'3_03'!GG26+'3_04'!GG26+'3_05'!GG26+'3_06'!GG26+'3_07'!GG26+'3_08'!GG26+'3_09'!GG26,"ND")</f>
        <v>ND</v>
      </c>
    </row>
    <row r="27" spans="1:189"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c r="GB27" s="32">
        <f>IFERROR('3_02'!GB27+'3_03'!GB27+'3_04'!GB27+'3_05'!GB27+'3_06'!GB27+'3_07'!GB27+'3_08'!GB27+'3_09'!GB27,"ND")</f>
        <v>490777.53994600003</v>
      </c>
      <c r="GC27" s="32">
        <f>IFERROR('3_02'!GC27+'3_03'!GC27+'3_04'!GC27+'3_05'!GC27+'3_06'!GC27+'3_07'!GC27+'3_08'!GC27+'3_09'!GC27,"ND")</f>
        <v>420692.141604</v>
      </c>
      <c r="GD27" s="32">
        <f>IFERROR('3_02'!GD27+'3_03'!GD27+'3_04'!GD27+'3_05'!GD27+'3_06'!GD27+'3_07'!GD27+'3_08'!GD27+'3_09'!GD27,"ND")</f>
        <v>402669.38023399998</v>
      </c>
      <c r="GE27" s="32">
        <f>IFERROR('3_02'!GE27+'3_03'!GE27+'3_04'!GE27+'3_05'!GE27+'3_06'!GE27+'3_07'!GE27+'3_08'!GE27+'3_09'!GE27,"ND")</f>
        <v>574567.37631800002</v>
      </c>
      <c r="GF27" s="32">
        <f>IFERROR('3_02'!GF27+'3_03'!GF27+'3_04'!GF27+'3_05'!GF27+'3_06'!GF27+'3_07'!GF27+'3_08'!GF27+'3_09'!GF27,"ND")</f>
        <v>368021.030616</v>
      </c>
      <c r="GG27" s="32">
        <f>IFERROR('3_02'!GG27+'3_03'!GG27+'3_04'!GG27+'3_05'!GG27+'3_06'!GG27+'3_07'!GG27+'3_08'!GG27+'3_09'!GG27,"ND")</f>
        <v>496799.59762299998</v>
      </c>
    </row>
    <row r="28" spans="1:189"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c r="GB28" s="32">
        <f>IFERROR('3_02'!GB28+'3_03'!GB28+'3_04'!GB28+'3_05'!GB28+'3_06'!GB28+'3_07'!GB28+'3_08'!GB28+'3_09'!GB28,"ND")</f>
        <v>161439.44273799998</v>
      </c>
      <c r="GC28" s="32">
        <f>IFERROR('3_02'!GC28+'3_03'!GC28+'3_04'!GC28+'3_05'!GC28+'3_06'!GC28+'3_07'!GC28+'3_08'!GC28+'3_09'!GC28,"ND")</f>
        <v>60749.559110000002</v>
      </c>
      <c r="GD28" s="32">
        <f>IFERROR('3_02'!GD28+'3_03'!GD28+'3_04'!GD28+'3_05'!GD28+'3_06'!GD28+'3_07'!GD28+'3_08'!GD28+'3_09'!GD28,"ND")</f>
        <v>54095.215193999997</v>
      </c>
      <c r="GE28" s="32">
        <f>IFERROR('3_02'!GE28+'3_03'!GE28+'3_04'!GE28+'3_05'!GE28+'3_06'!GE28+'3_07'!GE28+'3_08'!GE28+'3_09'!GE28,"ND")</f>
        <v>69626.776972000007</v>
      </c>
      <c r="GF28" s="32">
        <f>IFERROR('3_02'!GF28+'3_03'!GF28+'3_04'!GF28+'3_05'!GF28+'3_06'!GF28+'3_07'!GF28+'3_08'!GF28+'3_09'!GF28,"ND")</f>
        <v>54682.721081000003</v>
      </c>
      <c r="GG28" s="32">
        <f>IFERROR('3_02'!GG28+'3_03'!GG28+'3_04'!GG28+'3_05'!GG28+'3_06'!GG28+'3_07'!GG28+'3_08'!GG28+'3_09'!GG28,"ND")</f>
        <v>65380.537980000001</v>
      </c>
    </row>
    <row r="29" spans="1:189"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c r="GB29" s="32" t="str">
        <f>IFERROR('3_02'!GB29+'3_03'!GB29+'3_04'!GB29+'3_05'!GB29+'3_06'!GB29+'3_07'!GB29+'3_08'!GB29+'3_09'!GB29,"ND")</f>
        <v>ND</v>
      </c>
      <c r="GC29" s="32" t="str">
        <f>IFERROR('3_02'!GC29+'3_03'!GC29+'3_04'!GC29+'3_05'!GC29+'3_06'!GC29+'3_07'!GC29+'3_08'!GC29+'3_09'!GC29,"ND")</f>
        <v>ND</v>
      </c>
      <c r="GD29" s="32" t="str">
        <f>IFERROR('3_02'!GD29+'3_03'!GD29+'3_04'!GD29+'3_05'!GD29+'3_06'!GD29+'3_07'!GD29+'3_08'!GD29+'3_09'!GD29,"ND")</f>
        <v>ND</v>
      </c>
      <c r="GE29" s="32" t="str">
        <f>IFERROR('3_02'!GE29+'3_03'!GE29+'3_04'!GE29+'3_05'!GE29+'3_06'!GE29+'3_07'!GE29+'3_08'!GE29+'3_09'!GE29,"ND")</f>
        <v>ND</v>
      </c>
      <c r="GF29" s="32" t="str">
        <f>IFERROR('3_02'!GF29+'3_03'!GF29+'3_04'!GF29+'3_05'!GF29+'3_06'!GF29+'3_07'!GF29+'3_08'!GF29+'3_09'!GF29,"ND")</f>
        <v>ND</v>
      </c>
      <c r="GG29" s="32" t="str">
        <f>IFERROR('3_02'!GG29+'3_03'!GG29+'3_04'!GG29+'3_05'!GG29+'3_06'!GG29+'3_07'!GG29+'3_08'!GG29+'3_09'!GG29,"ND")</f>
        <v>ND</v>
      </c>
    </row>
    <row r="30" spans="1:189"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c r="GB30" s="32">
        <f>IFERROR('3_02'!GB30+'3_03'!GB30+'3_04'!GB30+'3_05'!GB30+'3_06'!GB30+'3_07'!GB30+'3_08'!GB30+'3_09'!GB30,"ND")</f>
        <v>3097974.7615199997</v>
      </c>
      <c r="GC30" s="32">
        <f>IFERROR('3_02'!GC30+'3_03'!GC30+'3_04'!GC30+'3_05'!GC30+'3_06'!GC30+'3_07'!GC30+'3_08'!GC30+'3_09'!GC30,"ND")</f>
        <v>3195830.0765010002</v>
      </c>
      <c r="GD30" s="32">
        <f>IFERROR('3_02'!GD30+'3_03'!GD30+'3_04'!GD30+'3_05'!GD30+'3_06'!GD30+'3_07'!GD30+'3_08'!GD30+'3_09'!GD30,"ND")</f>
        <v>2979093.0526999999</v>
      </c>
      <c r="GE30" s="32">
        <f>IFERROR('3_02'!GE30+'3_03'!GE30+'3_04'!GE30+'3_05'!GE30+'3_06'!GE30+'3_07'!GE30+'3_08'!GE30+'3_09'!GE30,"ND")</f>
        <v>2900429.4444800001</v>
      </c>
      <c r="GF30" s="32">
        <f>IFERROR('3_02'!GF30+'3_03'!GF30+'3_04'!GF30+'3_05'!GF30+'3_06'!GF30+'3_07'!GF30+'3_08'!GF30+'3_09'!GF30,"ND")</f>
        <v>3095379.3684179997</v>
      </c>
      <c r="GG30" s="32">
        <f>IFERROR('3_02'!GG30+'3_03'!GG30+'3_04'!GG30+'3_05'!GG30+'3_06'!GG30+'3_07'!GG30+'3_08'!GG30+'3_09'!GG30,"ND")</f>
        <v>2367632.5453099995</v>
      </c>
    </row>
    <row r="31" spans="1:189"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c r="GB31" s="32" t="str">
        <f>IFERROR('3_02'!GB31+'3_03'!GB31+'3_04'!GB31+'3_05'!GB31+'3_06'!GB31+'3_07'!GB31+'3_08'!GB31+'3_09'!GB31,"ND")</f>
        <v>ND</v>
      </c>
      <c r="GC31" s="32" t="str">
        <f>IFERROR('3_02'!GC31+'3_03'!GC31+'3_04'!GC31+'3_05'!GC31+'3_06'!GC31+'3_07'!GC31+'3_08'!GC31+'3_09'!GC31,"ND")</f>
        <v>ND</v>
      </c>
      <c r="GD31" s="32" t="str">
        <f>IFERROR('3_02'!GD31+'3_03'!GD31+'3_04'!GD31+'3_05'!GD31+'3_06'!GD31+'3_07'!GD31+'3_08'!GD31+'3_09'!GD31,"ND")</f>
        <v>ND</v>
      </c>
      <c r="GE31" s="32" t="str">
        <f>IFERROR('3_02'!GE31+'3_03'!GE31+'3_04'!GE31+'3_05'!GE31+'3_06'!GE31+'3_07'!GE31+'3_08'!GE31+'3_09'!GE31,"ND")</f>
        <v>ND</v>
      </c>
      <c r="GF31" s="32" t="str">
        <f>IFERROR('3_02'!GF31+'3_03'!GF31+'3_04'!GF31+'3_05'!GF31+'3_06'!GF31+'3_07'!GF31+'3_08'!GF31+'3_09'!GF31,"ND")</f>
        <v>ND</v>
      </c>
      <c r="GG31" s="32" t="str">
        <f>IFERROR('3_02'!GG31+'3_03'!GG31+'3_04'!GG31+'3_05'!GG31+'3_06'!GG31+'3_07'!GG31+'3_08'!GG31+'3_09'!GG31,"ND")</f>
        <v>ND</v>
      </c>
    </row>
    <row r="32" spans="1:189"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c r="GB32" s="32">
        <f>IFERROR('3_02'!GB32+'3_03'!GB32+'3_04'!GB32+'3_05'!GB32+'3_06'!GB32+'3_07'!GB32+'3_08'!GB32+'3_09'!GB32,"ND")</f>
        <v>50695.146192</v>
      </c>
      <c r="GC32" s="32">
        <f>IFERROR('3_02'!GC32+'3_03'!GC32+'3_04'!GC32+'3_05'!GC32+'3_06'!GC32+'3_07'!GC32+'3_08'!GC32+'3_09'!GC32,"ND")</f>
        <v>64736.790993999995</v>
      </c>
      <c r="GD32" s="32">
        <f>IFERROR('3_02'!GD32+'3_03'!GD32+'3_04'!GD32+'3_05'!GD32+'3_06'!GD32+'3_07'!GD32+'3_08'!GD32+'3_09'!GD32,"ND")</f>
        <v>71684.114547999998</v>
      </c>
      <c r="GE32" s="32">
        <f>IFERROR('3_02'!GE32+'3_03'!GE32+'3_04'!GE32+'3_05'!GE32+'3_06'!GE32+'3_07'!GE32+'3_08'!GE32+'3_09'!GE32,"ND")</f>
        <v>56111.059525999997</v>
      </c>
      <c r="GF32" s="32">
        <f>IFERROR('3_02'!GF32+'3_03'!GF32+'3_04'!GF32+'3_05'!GF32+'3_06'!GF32+'3_07'!GF32+'3_08'!GF32+'3_09'!GF32,"ND")</f>
        <v>60093.378148000003</v>
      </c>
      <c r="GG32" s="32">
        <f>IFERROR('3_02'!GG32+'3_03'!GG32+'3_04'!GG32+'3_05'!GG32+'3_06'!GG32+'3_07'!GG32+'3_08'!GG32+'3_09'!GG32,"ND")</f>
        <v>51182.284696999996</v>
      </c>
    </row>
    <row r="33" spans="1:189"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c r="GB33" s="33">
        <f>IFERROR('3_02'!GB33+'3_03'!GB33+'3_04'!GB33+'3_05'!GB33+'3_06'!GB33+'3_07'!GB33+'3_08'!GB33+'3_09'!GB33,"ND")</f>
        <v>60124315.500463992</v>
      </c>
      <c r="GC33" s="33">
        <f>IFERROR('3_02'!GC33+'3_03'!GC33+'3_04'!GC33+'3_05'!GC33+'3_06'!GC33+'3_07'!GC33+'3_08'!GC33+'3_09'!GC33,"ND")</f>
        <v>55511631.547998987</v>
      </c>
      <c r="GD33" s="33">
        <f>IFERROR('3_02'!GD33+'3_03'!GD33+'3_04'!GD33+'3_05'!GD33+'3_06'!GD33+'3_07'!GD33+'3_08'!GD33+'3_09'!GD33,"ND")</f>
        <v>57546988.250245005</v>
      </c>
      <c r="GE33" s="33">
        <f>IFERROR('3_02'!GE33+'3_03'!GE33+'3_04'!GE33+'3_05'!GE33+'3_06'!GE33+'3_07'!GE33+'3_08'!GE33+'3_09'!GE33,"ND")</f>
        <v>55644741.262548998</v>
      </c>
      <c r="GF33" s="33">
        <f>IFERROR('3_02'!GF33+'3_03'!GF33+'3_04'!GF33+'3_05'!GF33+'3_06'!GF33+'3_07'!GF33+'3_08'!GF33+'3_09'!GF33,"ND")</f>
        <v>57129931.706813999</v>
      </c>
      <c r="GG33" s="33">
        <f>IFERROR('3_02'!GG33+'3_03'!GG33+'3_04'!GG33+'3_05'!GG33+'3_06'!GG33+'3_07'!GG33+'3_08'!GG33+'3_09'!GG33,"ND")</f>
        <v>56512232.990986988</v>
      </c>
    </row>
    <row r="34" spans="1:189" ht="2.1" customHeight="1">
      <c r="A34" s="22"/>
    </row>
    <row r="35" spans="1:189"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G42"/>
  <sheetViews>
    <sheetView zoomScale="95" zoomScaleNormal="95" workbookViewId="0">
      <pane xSplit="2" ySplit="6" topLeftCell="FS7"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c r="GB7" s="32">
        <v>362320.46363499999</v>
      </c>
      <c r="GC7" s="32">
        <v>488148.96653899999</v>
      </c>
      <c r="GD7" s="32">
        <v>492153.54197199998</v>
      </c>
      <c r="GE7" s="32">
        <v>436395.54808099999</v>
      </c>
      <c r="GF7" s="32">
        <v>525045.68722900003</v>
      </c>
      <c r="GG7" s="32">
        <v>293141.38570699998</v>
      </c>
    </row>
    <row r="8" spans="1:189"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c r="GB8" s="32">
        <v>102139.217691</v>
      </c>
      <c r="GC8" s="32">
        <v>145742.03169999999</v>
      </c>
      <c r="GD8" s="32">
        <v>205692.79436900001</v>
      </c>
      <c r="GE8" s="32">
        <v>46967.299147999998</v>
      </c>
      <c r="GF8" s="32">
        <v>177086.957245</v>
      </c>
      <c r="GG8" s="32">
        <v>73675.552937999993</v>
      </c>
    </row>
    <row r="9" spans="1:189"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c r="GB9" s="32">
        <v>448993.68436700001</v>
      </c>
      <c r="GC9" s="32">
        <v>733677.50601500005</v>
      </c>
      <c r="GD9" s="32">
        <v>769694.61362299998</v>
      </c>
      <c r="GE9" s="32">
        <v>939617.356776</v>
      </c>
      <c r="GF9" s="32">
        <v>1011137.611322</v>
      </c>
      <c r="GG9" s="32">
        <v>906342.54401499999</v>
      </c>
    </row>
    <row r="10" spans="1:189"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c r="GB10" s="32">
        <v>2149395.1898850002</v>
      </c>
      <c r="GC10" s="32">
        <v>2137591.3243220001</v>
      </c>
      <c r="GD10" s="32">
        <v>2370296.674873</v>
      </c>
      <c r="GE10" s="32">
        <v>2849498.5457279999</v>
      </c>
      <c r="GF10" s="32">
        <v>2401791.9360250002</v>
      </c>
      <c r="GG10" s="32">
        <v>3716926.300671</v>
      </c>
    </row>
    <row r="11" spans="1:189"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c r="GB11" s="32">
        <v>2506375.8879120001</v>
      </c>
      <c r="GC11" s="32">
        <v>2937332.3796649999</v>
      </c>
      <c r="GD11" s="32">
        <v>3267446.115245</v>
      </c>
      <c r="GE11" s="32">
        <v>3039850.1241979999</v>
      </c>
      <c r="GF11" s="32">
        <v>3374165.697069</v>
      </c>
      <c r="GG11" s="32">
        <v>3273499.6002110001</v>
      </c>
    </row>
    <row r="12" spans="1:189"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c r="GB13" s="32">
        <v>12113997.717192</v>
      </c>
      <c r="GC13" s="32">
        <v>8610813.4934700001</v>
      </c>
      <c r="GD13" s="32">
        <v>9688778.1036820002</v>
      </c>
      <c r="GE13" s="32">
        <v>8978188.6928640008</v>
      </c>
      <c r="GF13" s="32">
        <v>8691430.3975920007</v>
      </c>
      <c r="GG13" s="32">
        <v>8714973.9899969995</v>
      </c>
    </row>
    <row r="14" spans="1:189"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c r="GB15" s="32">
        <v>1054964.925875</v>
      </c>
      <c r="GC15" s="32">
        <v>981192.40752200002</v>
      </c>
      <c r="GD15" s="32">
        <v>923186.39274499996</v>
      </c>
      <c r="GE15" s="32">
        <v>784945.42129500001</v>
      </c>
      <c r="GF15" s="32">
        <v>953316.35583200003</v>
      </c>
      <c r="GG15" s="32">
        <v>846271.12621200003</v>
      </c>
    </row>
    <row r="16" spans="1:189"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c r="GB16" s="32">
        <v>507171.97059600003</v>
      </c>
      <c r="GC16" s="32">
        <v>226197.227885</v>
      </c>
      <c r="GD16" s="32">
        <v>402799.07309299998</v>
      </c>
      <c r="GE16" s="32">
        <v>297200.79340999998</v>
      </c>
      <c r="GF16" s="32">
        <v>191505.12385800001</v>
      </c>
      <c r="GG16" s="32">
        <v>262031.70383000001</v>
      </c>
    </row>
    <row r="17" spans="2:189"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c r="GB17" s="32">
        <v>2123219.3477949998</v>
      </c>
      <c r="GC17" s="32">
        <v>2156632.0435020002</v>
      </c>
      <c r="GD17" s="32">
        <v>2006520.6490720001</v>
      </c>
      <c r="GE17" s="32">
        <v>1462968.303664</v>
      </c>
      <c r="GF17" s="32">
        <v>2031332.324115</v>
      </c>
      <c r="GG17" s="32">
        <v>1622748.8442490001</v>
      </c>
    </row>
    <row r="18" spans="2:189"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c r="GB20" s="32">
        <v>73140.1584</v>
      </c>
      <c r="GC20" s="32">
        <v>114394.219551</v>
      </c>
      <c r="GD20" s="32">
        <v>92562.219754999998</v>
      </c>
      <c r="GE20" s="32">
        <v>157333.60477000001</v>
      </c>
      <c r="GF20" s="32">
        <v>117433.800471</v>
      </c>
      <c r="GG20" s="32">
        <v>111797.336346</v>
      </c>
    </row>
    <row r="21" spans="2:189"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c r="GB21" s="32">
        <v>3454472.4053839999</v>
      </c>
      <c r="GC21" s="32">
        <v>3928985.8427579999</v>
      </c>
      <c r="GD21" s="32">
        <v>4334632.4122160003</v>
      </c>
      <c r="GE21" s="32">
        <v>3616550.1682640002</v>
      </c>
      <c r="GF21" s="32">
        <v>4367526.5674369996</v>
      </c>
      <c r="GG21" s="32">
        <v>4257187.5428370005</v>
      </c>
    </row>
    <row r="22" spans="2:189"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c r="GB22" s="32">
        <v>1347660.529776</v>
      </c>
      <c r="GC22" s="32">
        <v>1427164.9021300001</v>
      </c>
      <c r="GD22" s="32">
        <v>1497139.0332810001</v>
      </c>
      <c r="GE22" s="32">
        <v>1410858.1545559999</v>
      </c>
      <c r="GF22" s="32">
        <v>1687110.5559789999</v>
      </c>
      <c r="GG22" s="32">
        <v>1658642.778616</v>
      </c>
    </row>
    <row r="23" spans="2:189"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c r="GB27" s="32">
        <v>268725.30624300003</v>
      </c>
      <c r="GC27" s="32">
        <v>231015.31484400001</v>
      </c>
      <c r="GD27" s="32">
        <v>208942.45960599999</v>
      </c>
      <c r="GE27" s="32">
        <v>364039.37057999999</v>
      </c>
      <c r="GF27" s="32">
        <v>165533.58210299999</v>
      </c>
      <c r="GG27" s="32">
        <v>230458.42455</v>
      </c>
    </row>
    <row r="28" spans="2:189"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c r="GB28" s="32">
        <v>1927.6306790000001</v>
      </c>
      <c r="GC28" s="32">
        <v>667.39385500000003</v>
      </c>
      <c r="GD28" s="32">
        <v>672.96788100000003</v>
      </c>
      <c r="GE28" s="32">
        <v>678.45259199999998</v>
      </c>
      <c r="GF28" s="32">
        <v>680.74234799999999</v>
      </c>
      <c r="GG28" s="32">
        <v>691.18303000000003</v>
      </c>
    </row>
    <row r="29" spans="2:189"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c r="GB30" s="32">
        <v>1153991.5349349999</v>
      </c>
      <c r="GC30" s="32">
        <v>1591116.1021479999</v>
      </c>
      <c r="GD30" s="32">
        <v>1290063.8505770001</v>
      </c>
      <c r="GE30" s="32">
        <v>1180642.039355</v>
      </c>
      <c r="GF30" s="32">
        <v>1394343.984985</v>
      </c>
      <c r="GG30" s="32">
        <v>666434.849499</v>
      </c>
    </row>
    <row r="31" spans="2:189"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row>
    <row r="33" spans="1:189"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c r="GB33" s="33">
        <v>27668495.970364995</v>
      </c>
      <c r="GC33" s="33">
        <v>25710671.155905999</v>
      </c>
      <c r="GD33" s="33">
        <v>27550580.90199</v>
      </c>
      <c r="GE33" s="33">
        <v>25565733.875281002</v>
      </c>
      <c r="GF33" s="33">
        <v>27089441.32361</v>
      </c>
      <c r="GG33" s="33">
        <v>26634823.162707999</v>
      </c>
    </row>
    <row r="34" spans="1:189"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G42"/>
  <sheetViews>
    <sheetView zoomScale="95" zoomScaleNormal="95" workbookViewId="0">
      <pane xSplit="2" ySplit="6" topLeftCell="FM14"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89" width="9.7109375" style="22" customWidth="1"/>
    <col min="190" max="16384" width="11.42578125" style="22"/>
  </cols>
  <sheetData>
    <row r="1" spans="1:189"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c r="GB7" s="32">
        <v>779025.30810100003</v>
      </c>
      <c r="GC7" s="32">
        <v>749167.15196599998</v>
      </c>
      <c r="GD7" s="32">
        <v>738301.57183799997</v>
      </c>
      <c r="GE7" s="32">
        <v>694167.124649</v>
      </c>
      <c r="GF7" s="32">
        <v>532809.23922400002</v>
      </c>
      <c r="GG7" s="32">
        <v>470879.40945899999</v>
      </c>
    </row>
    <row r="8" spans="1:189"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c r="GB8" s="32">
        <v>67290.932233</v>
      </c>
      <c r="GC8" s="32">
        <v>19191.353641999998</v>
      </c>
      <c r="GD8" s="32">
        <v>29399.793597</v>
      </c>
      <c r="GE8" s="32">
        <v>59768.080822000004</v>
      </c>
      <c r="GF8" s="32">
        <v>53713.358734000001</v>
      </c>
      <c r="GG8" s="32">
        <v>122947.13926900001</v>
      </c>
    </row>
    <row r="9" spans="1:189"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c r="GB9" s="32">
        <v>1127505.7449680001</v>
      </c>
      <c r="GC9" s="32">
        <v>945161.05926400004</v>
      </c>
      <c r="GD9" s="32">
        <v>942772.50055</v>
      </c>
      <c r="GE9" s="32">
        <v>942575.96780099999</v>
      </c>
      <c r="GF9" s="32">
        <v>995752.597755</v>
      </c>
      <c r="GG9" s="32">
        <v>1062927.681259</v>
      </c>
    </row>
    <row r="10" spans="1:189"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c r="GB10" s="32">
        <v>4427633.3151479997</v>
      </c>
      <c r="GC10" s="32">
        <v>4364865.2908950001</v>
      </c>
      <c r="GD10" s="32">
        <v>4012540.572466</v>
      </c>
      <c r="GE10" s="32">
        <v>3905028.880165</v>
      </c>
      <c r="GF10" s="32">
        <v>3784155.394175</v>
      </c>
      <c r="GG10" s="32">
        <v>3437619.0132630002</v>
      </c>
    </row>
    <row r="11" spans="1:189"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c r="GB11" s="32">
        <v>3134517.6051540002</v>
      </c>
      <c r="GC11" s="32">
        <v>2859069.2503180001</v>
      </c>
      <c r="GD11" s="32">
        <v>2838078.9906270001</v>
      </c>
      <c r="GE11" s="32">
        <v>2877980.7631410002</v>
      </c>
      <c r="GF11" s="32">
        <v>2951234.8525569998</v>
      </c>
      <c r="GG11" s="32">
        <v>2984978.7316569998</v>
      </c>
    </row>
    <row r="12" spans="1:189"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c r="GB13" s="32">
        <v>1709655.523455</v>
      </c>
      <c r="GC13" s="32">
        <v>1076860.1377129999</v>
      </c>
      <c r="GD13" s="32">
        <v>1129235.569166</v>
      </c>
      <c r="GE13" s="32">
        <v>1103352.0402850001</v>
      </c>
      <c r="GF13" s="32">
        <v>1114034.153828</v>
      </c>
      <c r="GG13" s="32">
        <v>1190375.9682179999</v>
      </c>
    </row>
    <row r="14" spans="1:189"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c r="GB15" s="32">
        <v>164009.59936200001</v>
      </c>
      <c r="GC15" s="32">
        <v>153032.704195</v>
      </c>
      <c r="GD15" s="32">
        <v>162993.43035499999</v>
      </c>
      <c r="GE15" s="32">
        <v>177044.67008800001</v>
      </c>
      <c r="GF15" s="32">
        <v>209329.742887</v>
      </c>
      <c r="GG15" s="32">
        <v>158227.65871799999</v>
      </c>
    </row>
    <row r="16" spans="1:189"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c r="GB16" s="32">
        <v>284177.836801</v>
      </c>
      <c r="GC16" s="32">
        <v>126380.484191</v>
      </c>
      <c r="GD16" s="32">
        <v>142902.194047</v>
      </c>
      <c r="GE16" s="32">
        <v>151316.40121899999</v>
      </c>
      <c r="GF16" s="32">
        <v>148086.056939</v>
      </c>
      <c r="GG16" s="32">
        <v>149103.73590999999</v>
      </c>
    </row>
    <row r="17" spans="2:189"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c r="GB17" s="32">
        <v>2917990.6628339998</v>
      </c>
      <c r="GC17" s="32">
        <v>2637763.8772959998</v>
      </c>
      <c r="GD17" s="32">
        <v>2859896.9373340001</v>
      </c>
      <c r="GE17" s="32">
        <v>3018792.765594</v>
      </c>
      <c r="GF17" s="32">
        <v>3113295.7520269998</v>
      </c>
      <c r="GG17" s="32">
        <v>3169133.7813129998</v>
      </c>
    </row>
    <row r="18" spans="2:189"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c r="GB20" s="32">
        <v>61092.714075999997</v>
      </c>
      <c r="GC20" s="32">
        <v>14583.370220000001</v>
      </c>
      <c r="GD20" s="32">
        <v>14494.062491000001</v>
      </c>
      <c r="GE20" s="32">
        <v>23767.263924999999</v>
      </c>
      <c r="GF20" s="32">
        <v>24188.305251000002</v>
      </c>
      <c r="GG20" s="32">
        <v>32764.136342999998</v>
      </c>
    </row>
    <row r="21" spans="2:189"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c r="GB21" s="32">
        <v>6134344.6252509998</v>
      </c>
      <c r="GC21" s="32">
        <v>5785347.9575899998</v>
      </c>
      <c r="GD21" s="32">
        <v>5789438.0022179997</v>
      </c>
      <c r="GE21" s="32">
        <v>5878138.8978690002</v>
      </c>
      <c r="GF21" s="32">
        <v>5828799.9420790002</v>
      </c>
      <c r="GG21" s="32">
        <v>5889411.0144339995</v>
      </c>
    </row>
    <row r="22" spans="2:189"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c r="GB22" s="32">
        <v>176563.46259400001</v>
      </c>
      <c r="GC22" s="32">
        <v>80075.600328</v>
      </c>
      <c r="GD22" s="32">
        <v>40501.983949000001</v>
      </c>
      <c r="GE22" s="32">
        <v>40769.808298999997</v>
      </c>
      <c r="GF22" s="32">
        <v>40988.047524000001</v>
      </c>
      <c r="GG22" s="32">
        <v>27010.986437</v>
      </c>
    </row>
    <row r="23" spans="2:189"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c r="GB27" s="32">
        <v>222051.494508</v>
      </c>
      <c r="GC27" s="32">
        <v>189676.08754499999</v>
      </c>
      <c r="GD27" s="32">
        <v>193726.18141300001</v>
      </c>
      <c r="GE27" s="32">
        <v>210528.00573800001</v>
      </c>
      <c r="GF27" s="32">
        <v>202487.44851300001</v>
      </c>
      <c r="GG27" s="32">
        <v>266341.17307299998</v>
      </c>
    </row>
    <row r="28" spans="2:189"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c r="GB28" s="32">
        <v>159511.81205899999</v>
      </c>
      <c r="GC28" s="32">
        <v>60082.165255</v>
      </c>
      <c r="GD28" s="32">
        <v>53422.247313</v>
      </c>
      <c r="GE28" s="32">
        <v>68948.324380000005</v>
      </c>
      <c r="GF28" s="32">
        <v>54001.978733000004</v>
      </c>
      <c r="GG28" s="32">
        <v>64689.354950000001</v>
      </c>
    </row>
    <row r="29" spans="2:189"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c r="GB30" s="32">
        <v>1892442.982699</v>
      </c>
      <c r="GC30" s="32">
        <v>1563218.9911770001</v>
      </c>
      <c r="GD30" s="32">
        <v>1637005.6929540001</v>
      </c>
      <c r="GE30" s="32">
        <v>1667818.1093290001</v>
      </c>
      <c r="GF30" s="32">
        <v>1679032.245443</v>
      </c>
      <c r="GG30" s="32">
        <v>1699229.3480239999</v>
      </c>
    </row>
    <row r="31" spans="2:189"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c r="GB32" s="32">
        <v>39477.516172000003</v>
      </c>
      <c r="GC32" s="32">
        <v>38765.346172999998</v>
      </c>
      <c r="GD32" s="32">
        <v>38947.841188999999</v>
      </c>
      <c r="GE32" s="32">
        <v>39137.326612999997</v>
      </c>
      <c r="GF32" s="32">
        <v>39321.576412000002</v>
      </c>
      <c r="GG32" s="32">
        <v>39512.876130999997</v>
      </c>
    </row>
    <row r="33" spans="1:189"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c r="GB33" s="33">
        <v>23297291.135414999</v>
      </c>
      <c r="GC33" s="33">
        <v>20663240.827767998</v>
      </c>
      <c r="GD33" s="33">
        <v>20623657.571506999</v>
      </c>
      <c r="GE33" s="33">
        <v>20859134.429917</v>
      </c>
      <c r="GF33" s="33">
        <v>20771230.692081001</v>
      </c>
      <c r="GG33" s="33">
        <v>20765152.008457996</v>
      </c>
    </row>
    <row r="34" spans="1:189" ht="2.1" customHeight="1"/>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G66"/>
  <sheetViews>
    <sheetView zoomScale="95" zoomScaleNormal="95" workbookViewId="0">
      <pane xSplit="2" ySplit="6" topLeftCell="FJ14"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89" width="9.7109375" style="22" customWidth="1"/>
    <col min="190" max="16384" width="11.42578125" style="22"/>
  </cols>
  <sheetData>
    <row r="1" spans="1:189"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row>
    <row r="8" spans="1:189"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row>
    <row r="9" spans="1:189"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row>
    <row r="10" spans="1:189"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c r="GB10" s="32">
        <v>3690.1458459999999</v>
      </c>
      <c r="GC10" s="32">
        <v>3220.6393899999998</v>
      </c>
      <c r="GD10" s="32">
        <v>2907.879187</v>
      </c>
      <c r="GE10" s="32">
        <v>2689.768865</v>
      </c>
      <c r="GF10" s="32">
        <v>2541.9671109999999</v>
      </c>
      <c r="GG10" s="32">
        <v>2334.3519160000001</v>
      </c>
    </row>
    <row r="11" spans="1:189"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c r="GB11" s="32">
        <v>4136.7068870000003</v>
      </c>
      <c r="GC11" s="32">
        <v>3993.177999</v>
      </c>
      <c r="GD11" s="32">
        <v>3976.9784909999998</v>
      </c>
      <c r="GE11" s="32">
        <v>3954.6056739999999</v>
      </c>
      <c r="GF11" s="32">
        <v>3796.5091200000002</v>
      </c>
      <c r="GG11" s="32">
        <v>3810.2093009999999</v>
      </c>
    </row>
    <row r="12" spans="1:189"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row>
    <row r="14" spans="1:189"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row>
    <row r="16" spans="1:189"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row>
    <row r="17" spans="2:189"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row>
    <row r="18" spans="2:189"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row>
    <row r="21" spans="2:189"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c r="GB21" s="32">
        <v>440.08895200000001</v>
      </c>
      <c r="GC21" s="32">
        <v>441.67938900000001</v>
      </c>
      <c r="GD21" s="32">
        <v>447.84350000000001</v>
      </c>
      <c r="GE21" s="32">
        <v>423.73868700000003</v>
      </c>
      <c r="GF21" s="32">
        <v>452.05193200000002</v>
      </c>
      <c r="GG21" s="32">
        <v>452.10909700000002</v>
      </c>
    </row>
    <row r="22" spans="2:189"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row>
    <row r="23" spans="2:189"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row>
    <row r="28" spans="2:189"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row>
    <row r="29" spans="2:189"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row>
    <row r="31" spans="2:189"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row>
    <row r="33" spans="1:189"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c r="GB33" s="33">
        <v>8266.9416849999998</v>
      </c>
      <c r="GC33" s="33">
        <v>7655.4967779999997</v>
      </c>
      <c r="GD33" s="33">
        <v>7332.7011780000003</v>
      </c>
      <c r="GE33" s="33">
        <v>7068.1132260000004</v>
      </c>
      <c r="GF33" s="33">
        <v>6790.5281630000009</v>
      </c>
      <c r="GG33" s="33">
        <v>6596.6703140000009</v>
      </c>
    </row>
    <row r="34" spans="1:189" ht="2.1" customHeight="1">
      <c r="BN34" s="34"/>
      <c r="BO34" s="34"/>
    </row>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row r="65" spans="3:3">
      <c r="C65" s="28"/>
    </row>
    <row r="66" spans="3:3">
      <c r="C66" s="28"/>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G42"/>
  <sheetViews>
    <sheetView zoomScale="95" zoomScaleNormal="95" workbookViewId="0">
      <pane xSplit="2" ySplit="6" topLeftCell="FJ15" activePane="bottomRight" state="frozenSplit"/>
      <selection activeCell="FV41" sqref="FV41"/>
      <selection pane="topRight" activeCell="FV41" sqref="FV41"/>
      <selection pane="bottomLeft" activeCell="FV41" sqref="FV41"/>
      <selection pane="bottomRight" activeCell="GF2" sqref="GF2"/>
    </sheetView>
  </sheetViews>
  <sheetFormatPr baseColWidth="10" defaultColWidth="11.42578125" defaultRowHeight="9"/>
  <cols>
    <col min="1" max="1" width="10.7109375" style="22" customWidth="1"/>
    <col min="2" max="2" width="28.7109375" style="22" customWidth="1"/>
    <col min="3" max="189" width="9.7109375" style="22" customWidth="1"/>
    <col min="190" max="16384" width="11.42578125" style="22"/>
  </cols>
  <sheetData>
    <row r="1" spans="1:189"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row>
    <row r="2" spans="1:189"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row>
    <row r="3" spans="1:189"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row>
    <row r="4" spans="1:189"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row>
    <row r="7" spans="1:189"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c r="GB7" s="32">
        <v>413577.39240200003</v>
      </c>
      <c r="GC7" s="32">
        <v>437360.81224200001</v>
      </c>
      <c r="GD7" s="32">
        <v>445391.18991800002</v>
      </c>
      <c r="GE7" s="32">
        <v>445230.57651599997</v>
      </c>
      <c r="GF7" s="32">
        <v>465495.81183000002</v>
      </c>
      <c r="GG7" s="32">
        <v>426043.64603399998</v>
      </c>
    </row>
    <row r="8" spans="1:189"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c r="GB8" s="32">
        <v>11320.397519</v>
      </c>
      <c r="GC8" s="32">
        <v>11380.187997999999</v>
      </c>
      <c r="GD8" s="32">
        <v>16615.438827999998</v>
      </c>
      <c r="GE8" s="32">
        <v>15037.316223</v>
      </c>
      <c r="GF8" s="32">
        <v>20280.966188999999</v>
      </c>
      <c r="GG8" s="32">
        <v>34854.658908999998</v>
      </c>
    </row>
    <row r="9" spans="1:189"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c r="GB9" s="32">
        <v>120331.28290799999</v>
      </c>
      <c r="GC9" s="32">
        <v>107847.74026799999</v>
      </c>
      <c r="GD9" s="32">
        <v>111878.86984100001</v>
      </c>
      <c r="GE9" s="32">
        <v>104259.908039</v>
      </c>
      <c r="GF9" s="32">
        <v>105554.04823499999</v>
      </c>
      <c r="GG9" s="32">
        <v>115176.441268</v>
      </c>
    </row>
    <row r="10" spans="1:189"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c r="GB10" s="32">
        <v>1638827.481067</v>
      </c>
      <c r="GC10" s="32">
        <v>1631450.5157580001</v>
      </c>
      <c r="GD10" s="32">
        <v>1577199.7977789999</v>
      </c>
      <c r="GE10" s="32">
        <v>1556646.262115</v>
      </c>
      <c r="GF10" s="32">
        <v>1544946.3096749999</v>
      </c>
      <c r="GG10" s="32">
        <v>1646346.0995740001</v>
      </c>
    </row>
    <row r="11" spans="1:189"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c r="GB11" s="32">
        <v>1545857.283209</v>
      </c>
      <c r="GC11" s="32">
        <v>1641121.9403890001</v>
      </c>
      <c r="GD11" s="32">
        <v>1671777.5045040001</v>
      </c>
      <c r="GE11" s="32">
        <v>1475564.94918</v>
      </c>
      <c r="GF11" s="32">
        <v>1272553.4647590001</v>
      </c>
      <c r="GG11" s="32">
        <v>1172664.0908069999</v>
      </c>
    </row>
    <row r="12" spans="1:189"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row>
    <row r="13" spans="1:189"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c r="GB13" s="32">
        <v>3813650.5492079998</v>
      </c>
      <c r="GC13" s="32">
        <v>3816654.0190519998</v>
      </c>
      <c r="GD13" s="32">
        <v>3979975.4484629999</v>
      </c>
      <c r="GE13" s="32">
        <v>4144698.0803840002</v>
      </c>
      <c r="GF13" s="32">
        <v>4034324.124756</v>
      </c>
      <c r="GG13" s="32">
        <v>3821714.5236360002</v>
      </c>
    </row>
    <row r="14" spans="1:189"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row>
    <row r="15" spans="1:189"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c r="GB15" s="32">
        <v>264033.51106400002</v>
      </c>
      <c r="GC15" s="32">
        <v>230924.29515600001</v>
      </c>
      <c r="GD15" s="32">
        <v>245388.02836200001</v>
      </c>
      <c r="GE15" s="32">
        <v>214108.33055000001</v>
      </c>
      <c r="GF15" s="32">
        <v>222229.11710800001</v>
      </c>
      <c r="GG15" s="32">
        <v>257366.046313</v>
      </c>
    </row>
    <row r="16" spans="1:189"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c r="GB16" s="32">
        <v>0</v>
      </c>
      <c r="GC16" s="32">
        <v>0</v>
      </c>
      <c r="GD16" s="32">
        <v>0</v>
      </c>
      <c r="GE16" s="32">
        <v>0</v>
      </c>
      <c r="GF16" s="32">
        <v>46875.785981000001</v>
      </c>
      <c r="GG16" s="32">
        <v>19232.955895999999</v>
      </c>
    </row>
    <row r="17" spans="2:189"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c r="GB17" s="32">
        <v>61637.337016999998</v>
      </c>
      <c r="GC17" s="32">
        <v>61029.687651</v>
      </c>
      <c r="GD17" s="32">
        <v>60976.911332000003</v>
      </c>
      <c r="GE17" s="32">
        <v>60846.727211999998</v>
      </c>
      <c r="GF17" s="32">
        <v>61206.993495000002</v>
      </c>
      <c r="GG17" s="32">
        <v>60674.245540999997</v>
      </c>
    </row>
    <row r="18" spans="2:189"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row>
    <row r="19" spans="2:189"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row>
    <row r="20" spans="2:189"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c r="GB20" s="32">
        <v>44733.825385999997</v>
      </c>
      <c r="GC20" s="32">
        <v>45177.909741000003</v>
      </c>
      <c r="GD20" s="32">
        <v>72534.874981000001</v>
      </c>
      <c r="GE20" s="32">
        <v>37985.230619000002</v>
      </c>
      <c r="GF20" s="32">
        <v>30881.815764999999</v>
      </c>
      <c r="GG20" s="32">
        <v>10720.669532</v>
      </c>
    </row>
    <row r="21" spans="2:189"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c r="GB21" s="32">
        <v>9045.6520540000001</v>
      </c>
      <c r="GC21" s="32">
        <v>8676.2742610000005</v>
      </c>
      <c r="GD21" s="32">
        <v>8057.3297730000004</v>
      </c>
      <c r="GE21" s="32">
        <v>8609.4152439999998</v>
      </c>
      <c r="GF21" s="32">
        <v>7941.3232379999999</v>
      </c>
      <c r="GG21" s="32">
        <v>7504.4327789999998</v>
      </c>
    </row>
    <row r="22" spans="2:189"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c r="GB22" s="32">
        <v>182827.702146</v>
      </c>
      <c r="GC22" s="32">
        <v>181284.82537499999</v>
      </c>
      <c r="GD22" s="32">
        <v>183233.79519400001</v>
      </c>
      <c r="GE22" s="32">
        <v>177795.21792699999</v>
      </c>
      <c r="GF22" s="32">
        <v>173731.40426499999</v>
      </c>
      <c r="GG22" s="32">
        <v>176403.534251</v>
      </c>
    </row>
    <row r="23" spans="2:189"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row>
    <row r="24" spans="2:189"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row>
    <row r="25" spans="2:189"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row>
    <row r="26" spans="2:189"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row>
    <row r="27" spans="2:189"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c r="GB27" s="32">
        <v>0.73919500000000005</v>
      </c>
      <c r="GC27" s="32">
        <v>0.73921499999999996</v>
      </c>
      <c r="GD27" s="32">
        <v>0.73921499999999996</v>
      </c>
      <c r="GE27" s="32">
        <v>0</v>
      </c>
      <c r="GF27" s="32">
        <v>0</v>
      </c>
      <c r="GG27" s="32">
        <v>0</v>
      </c>
    </row>
    <row r="28" spans="2:189"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row>
    <row r="29" spans="2:189"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row>
    <row r="30" spans="2:189"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c r="GB30" s="32">
        <v>0</v>
      </c>
      <c r="GC30" s="32">
        <v>0</v>
      </c>
      <c r="GD30" s="32">
        <v>0</v>
      </c>
      <c r="GE30" s="32">
        <v>0</v>
      </c>
      <c r="GF30" s="32">
        <v>0</v>
      </c>
      <c r="GG30" s="32">
        <v>0</v>
      </c>
    </row>
    <row r="31" spans="2:189"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row>
    <row r="32" spans="2:189"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c r="GB32" s="32">
        <v>11217.630020000001</v>
      </c>
      <c r="GC32" s="32">
        <v>25971.444821000001</v>
      </c>
      <c r="GD32" s="32">
        <v>32736.273358999999</v>
      </c>
      <c r="GE32" s="32">
        <v>16973.732913</v>
      </c>
      <c r="GF32" s="32">
        <v>20771.801736000001</v>
      </c>
      <c r="GG32" s="32">
        <v>11669.408566</v>
      </c>
    </row>
    <row r="33" spans="1:189"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c r="GB33" s="33">
        <v>8117060.7831950001</v>
      </c>
      <c r="GC33" s="33">
        <v>8198880.3919270001</v>
      </c>
      <c r="GD33" s="33">
        <v>8405766.201549001</v>
      </c>
      <c r="GE33" s="33">
        <v>8257755.7469220003</v>
      </c>
      <c r="GF33" s="33">
        <v>8006792.9670319995</v>
      </c>
      <c r="GG33" s="33">
        <v>7760370.7531059999</v>
      </c>
    </row>
    <row r="35" spans="1:189">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row>
    <row r="36" spans="1:189"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row>
    <row r="39" spans="1:18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row>
    <row r="40" spans="1:18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8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row>
    <row r="42" spans="1:189">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row>
  </sheetData>
  <sortState xmlns:xlrd2="http://schemas.microsoft.com/office/spreadsheetml/2017/richdata2" ref="B7:BM30">
    <sortCondition ref="B7: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2021-04-22T22:35:28Z</cp:lastPrinted>
  <dcterms:created xsi:type="dcterms:W3CDTF">2013-04-29T13:45:37Z</dcterms:created>
  <dcterms:modified xsi:type="dcterms:W3CDTF">2023-09-21T16:55:23Z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