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74208AD8-BB69-4C76-8495-1048D9BB7FC0}" xr6:coauthVersionLast="47" xr6:coauthVersionMax="47" xr10:uidLastSave="{00000000-0000-0000-0000-000000000000}"/>
  <bookViews>
    <workbookView xWindow="-120" yWindow="-120" windowWidth="38640" windowHeight="2124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'1_01'!$FT$2:$GF$37</definedName>
    <definedName name="_xlnm.Print_Area" localSheetId="5">'1_02'!$FT$2:$GF$37</definedName>
    <definedName name="_xlnm.Print_Area" localSheetId="6">'1_03'!$FT$2:$GF$37</definedName>
    <definedName name="_xlnm.Print_Area" localSheetId="7">'1_04'!$FT$2:$GF$37</definedName>
    <definedName name="_xlnm.Print_Area" localSheetId="8">'1_05'!$FT$2:$GF$37</definedName>
    <definedName name="_xlnm.Print_Area" localSheetId="9">'1_06'!$FT$2:$GF$37</definedName>
    <definedName name="_xlnm.Print_Area" localSheetId="10">'1_07'!$FT$2:$GF$37</definedName>
    <definedName name="_xlnm.Print_Area" localSheetId="11">'1_08'!$FT$2:$GF$37</definedName>
    <definedName name="_xlnm.Print_Area" localSheetId="12">'1_09'!$FT$2:$GF$37</definedName>
    <definedName name="_xlnm.Print_Area" localSheetId="13">'1_10'!$FT$2:$GF$37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F33" i="8" l="1"/>
  <c r="GF18" i="41"/>
  <c r="GF19" i="41"/>
  <c r="GF20" i="41"/>
  <c r="GF21" i="7"/>
  <c r="GF22" i="7"/>
  <c r="GF23" i="7"/>
  <c r="GF24" i="7"/>
  <c r="GF25" i="41"/>
  <c r="GF26" i="41"/>
  <c r="GF27" i="7"/>
  <c r="GF28" i="41"/>
  <c r="GF29" i="7"/>
  <c r="GF30" i="7"/>
  <c r="GF10" i="7"/>
  <c r="GF11" i="7"/>
  <c r="GF12" i="7"/>
  <c r="GF13" i="7"/>
  <c r="GF14" i="7"/>
  <c r="GF8" i="7"/>
  <c r="GF9" i="7"/>
  <c r="GF32" i="7"/>
  <c r="GF7" i="41"/>
  <c r="GF16" i="7"/>
  <c r="GF31" i="41"/>
  <c r="GF8" i="41"/>
  <c r="GF9" i="41"/>
  <c r="GF10" i="41"/>
  <c r="GF11" i="41"/>
  <c r="GF12" i="41"/>
  <c r="GF13" i="41"/>
  <c r="GF14" i="41"/>
  <c r="GF15" i="41"/>
  <c r="GF16" i="41"/>
  <c r="GF17" i="41"/>
  <c r="GF32" i="41"/>
  <c r="GF33" i="35"/>
  <c r="GF33" i="37"/>
  <c r="GF7" i="7"/>
  <c r="GF15" i="7"/>
  <c r="GF17" i="7"/>
  <c r="GF18" i="7"/>
  <c r="GF19" i="7"/>
  <c r="GF20" i="7"/>
  <c r="GF31" i="7"/>
  <c r="GE22" i="41"/>
  <c r="GE29" i="41"/>
  <c r="GE30" i="41"/>
  <c r="GE16" i="7"/>
  <c r="GE17" i="7"/>
  <c r="GE18" i="7"/>
  <c r="GE15" i="7"/>
  <c r="GE8" i="7"/>
  <c r="GE9" i="7"/>
  <c r="GE10" i="7"/>
  <c r="GE11" i="7"/>
  <c r="GE12" i="7"/>
  <c r="GE13" i="7"/>
  <c r="GE19" i="7"/>
  <c r="GE20" i="7"/>
  <c r="GE32" i="7"/>
  <c r="GE7" i="41"/>
  <c r="GE8" i="41"/>
  <c r="GE9" i="41"/>
  <c r="GE10" i="41"/>
  <c r="GE15" i="41"/>
  <c r="GE16" i="41"/>
  <c r="GE17" i="41"/>
  <c r="GE31" i="41"/>
  <c r="GE32" i="41"/>
  <c r="GE33" i="35"/>
  <c r="GE33" i="37"/>
  <c r="GE7" i="7"/>
  <c r="GE31" i="7"/>
  <c r="GD7" i="41"/>
  <c r="GD8" i="41"/>
  <c r="GD9" i="41"/>
  <c r="GD26" i="41"/>
  <c r="GD27" i="41"/>
  <c r="GD11" i="7"/>
  <c r="GD12" i="7"/>
  <c r="GD13" i="7"/>
  <c r="GD14" i="7"/>
  <c r="GD15" i="41"/>
  <c r="GD16" i="41"/>
  <c r="GD10" i="41"/>
  <c r="GD11" i="41"/>
  <c r="GD12" i="41"/>
  <c r="GD17" i="41"/>
  <c r="GD33" i="35"/>
  <c r="GD33" i="37"/>
  <c r="GC13" i="41"/>
  <c r="GC14" i="41"/>
  <c r="GC20" i="41"/>
  <c r="GC21" i="41"/>
  <c r="GC22" i="41"/>
  <c r="GC23" i="41"/>
  <c r="GC24" i="41"/>
  <c r="GC25" i="41"/>
  <c r="GC18" i="41"/>
  <c r="GC19" i="41"/>
  <c r="GC33" i="35"/>
  <c r="GC33" i="37"/>
  <c r="GB10" i="41"/>
  <c r="GB11" i="7"/>
  <c r="GB12" i="41"/>
  <c r="GB26" i="41"/>
  <c r="GB27" i="41"/>
  <c r="GB28" i="41"/>
  <c r="GB30" i="41"/>
  <c r="GB31" i="41"/>
  <c r="GB7" i="41"/>
  <c r="GB7" i="7"/>
  <c r="GB8" i="41"/>
  <c r="GB8" i="7"/>
  <c r="GB10" i="7"/>
  <c r="GB13" i="7"/>
  <c r="GB14" i="41"/>
  <c r="GB14" i="7"/>
  <c r="GB13" i="41"/>
  <c r="GB22" i="7"/>
  <c r="GB23" i="41"/>
  <c r="GB24" i="41"/>
  <c r="GB33" i="35"/>
  <c r="GB33" i="37"/>
  <c r="GA7" i="41"/>
  <c r="GA8" i="7"/>
  <c r="GA20" i="41"/>
  <c r="GA33" i="8"/>
  <c r="GA33" i="41" s="1"/>
  <c r="GA31" i="41"/>
  <c r="GA32" i="41"/>
  <c r="GA11" i="7"/>
  <c r="GA13" i="7"/>
  <c r="GA13" i="41"/>
  <c r="GA33" i="35"/>
  <c r="GA33" i="37"/>
  <c r="FZ33" i="37"/>
  <c r="FZ33" i="35"/>
  <c r="FZ7" i="7"/>
  <c r="FZ9" i="41"/>
  <c r="FZ22" i="41"/>
  <c r="FZ23" i="41"/>
  <c r="FZ27" i="41"/>
  <c r="FZ31" i="41"/>
  <c r="FZ8" i="7"/>
  <c r="FZ15" i="41"/>
  <c r="FZ17" i="41"/>
  <c r="FZ17" i="7"/>
  <c r="FZ25" i="41"/>
  <c r="FZ29" i="41"/>
  <c r="FZ19" i="7"/>
  <c r="FY8" i="41"/>
  <c r="FY13" i="41"/>
  <c r="FY14" i="7"/>
  <c r="FY14" i="41"/>
  <c r="FY15" i="41"/>
  <c r="FY17" i="41"/>
  <c r="FY18" i="41"/>
  <c r="FY20" i="41"/>
  <c r="FY20" i="7"/>
  <c r="FY22" i="41"/>
  <c r="FY27" i="41"/>
  <c r="FY28" i="41"/>
  <c r="FY29" i="41"/>
  <c r="FY30" i="41"/>
  <c r="FY31" i="41"/>
  <c r="FY32" i="41"/>
  <c r="FY18" i="7"/>
  <c r="FY22" i="7"/>
  <c r="FY21" i="7"/>
  <c r="FY12" i="41"/>
  <c r="FY33" i="35"/>
  <c r="FY33" i="37"/>
  <c r="FP32" i="41"/>
  <c r="FV30" i="41"/>
  <c r="FS30" i="41"/>
  <c r="FR30" i="41"/>
  <c r="FR30" i="7"/>
  <c r="FR28" i="41"/>
  <c r="FO28" i="41"/>
  <c r="FX27" i="41"/>
  <c r="FQ27" i="41"/>
  <c r="FP27" i="41"/>
  <c r="FV26" i="41"/>
  <c r="FP26" i="41"/>
  <c r="FX24" i="41"/>
  <c r="FS24" i="7"/>
  <c r="FR24" i="41"/>
  <c r="FT22" i="41"/>
  <c r="FW21" i="41"/>
  <c r="FX20" i="41"/>
  <c r="FW20" i="7"/>
  <c r="FO20" i="7"/>
  <c r="FT19" i="41"/>
  <c r="FQ19" i="7"/>
  <c r="FX18" i="41"/>
  <c r="FX18" i="7"/>
  <c r="FW18" i="7"/>
  <c r="FW18" i="41"/>
  <c r="FS18" i="41"/>
  <c r="FQ18" i="41"/>
  <c r="FP18" i="7"/>
  <c r="FW16" i="41"/>
  <c r="FR16" i="41"/>
  <c r="FX15" i="41"/>
  <c r="FX15" i="7"/>
  <c r="FW15" i="7"/>
  <c r="FW15" i="41"/>
  <c r="FU15" i="41"/>
  <c r="FP15" i="41"/>
  <c r="FX14" i="7"/>
  <c r="FV14" i="7"/>
  <c r="FS14" i="41"/>
  <c r="FR14" i="41"/>
  <c r="FU12" i="7"/>
  <c r="FT12" i="41"/>
  <c r="FP12" i="41"/>
  <c r="FO12" i="41"/>
  <c r="FV11" i="41"/>
  <c r="FV11" i="7"/>
  <c r="FS11" i="41"/>
  <c r="FX10" i="41"/>
  <c r="FU10" i="41"/>
  <c r="FT9" i="41"/>
  <c r="FP9" i="41"/>
  <c r="FO9" i="41"/>
  <c r="FX8" i="41"/>
  <c r="FT8" i="41"/>
  <c r="FP8" i="7"/>
  <c r="FX7" i="41"/>
  <c r="FY12" i="7"/>
  <c r="FY19" i="41"/>
  <c r="FY11" i="41"/>
  <c r="FS31" i="7"/>
  <c r="FO30" i="7"/>
  <c r="FQ29" i="7"/>
  <c r="FQ27" i="7"/>
  <c r="FW24" i="7"/>
  <c r="FU21" i="41"/>
  <c r="FT21" i="41"/>
  <c r="FS21" i="41"/>
  <c r="FS19" i="7"/>
  <c r="FU18" i="41"/>
  <c r="FR18" i="41"/>
  <c r="FR16" i="7"/>
  <c r="FQ16" i="7"/>
  <c r="FO15" i="7"/>
  <c r="FP14" i="7"/>
  <c r="FT13" i="7"/>
  <c r="FP9" i="7"/>
  <c r="FO9" i="7"/>
  <c r="FU32" i="41"/>
  <c r="FV30" i="7"/>
  <c r="FP30" i="41"/>
  <c r="FP30" i="7"/>
  <c r="FQ29" i="41"/>
  <c r="FX26" i="41"/>
  <c r="FW26" i="41"/>
  <c r="FU26" i="7"/>
  <c r="FU26" i="41"/>
  <c r="FT26" i="41"/>
  <c r="FS26" i="7"/>
  <c r="FR23" i="41"/>
  <c r="FP23" i="41"/>
  <c r="FP23" i="7"/>
  <c r="FO23" i="41"/>
  <c r="FX22" i="7"/>
  <c r="FW22" i="41"/>
  <c r="FW22" i="7"/>
  <c r="FS20" i="41"/>
  <c r="FP20" i="41"/>
  <c r="FS19" i="41"/>
  <c r="FT18" i="7"/>
  <c r="FW17" i="41"/>
  <c r="FU16" i="7"/>
  <c r="FP14" i="41"/>
  <c r="FX13" i="41"/>
  <c r="FW13" i="7"/>
  <c r="FT13" i="41"/>
  <c r="FX11" i="7"/>
  <c r="FT10" i="7"/>
  <c r="FW7" i="7"/>
  <c r="FV32" i="41"/>
  <c r="FT32" i="41"/>
  <c r="FS32" i="41"/>
  <c r="FX30" i="41"/>
  <c r="FU30" i="41"/>
  <c r="FP29" i="41"/>
  <c r="FV28" i="41"/>
  <c r="FU28" i="41"/>
  <c r="FT28" i="41"/>
  <c r="FW25" i="41"/>
  <c r="FQ23" i="41"/>
  <c r="FQ21" i="41"/>
  <c r="FP21" i="7"/>
  <c r="FO21" i="41"/>
  <c r="FR19" i="41"/>
  <c r="FO18" i="41"/>
  <c r="FU17" i="41"/>
  <c r="FQ16" i="41"/>
  <c r="FT15" i="41"/>
  <c r="FP15" i="7"/>
  <c r="FO15" i="41"/>
  <c r="FX14" i="41"/>
  <c r="FS12" i="41"/>
  <c r="FV9" i="41"/>
  <c r="FS8" i="41"/>
  <c r="FT33" i="37"/>
  <c r="FS33" i="37"/>
  <c r="FV33" i="37"/>
  <c r="FX33" i="37"/>
  <c r="FU33" i="37"/>
  <c r="FR33" i="37"/>
  <c r="FP33" i="37"/>
  <c r="FO33" i="37"/>
  <c r="FW33" i="37"/>
  <c r="FQ33" i="37"/>
  <c r="FR33" i="35"/>
  <c r="FX33" i="35"/>
  <c r="FQ33" i="35"/>
  <c r="FP33" i="35"/>
  <c r="FW33" i="35"/>
  <c r="FV33" i="35"/>
  <c r="FU33" i="35"/>
  <c r="FO33" i="35"/>
  <c r="FT33" i="35"/>
  <c r="FS33" i="35"/>
  <c r="FX17" i="41"/>
  <c r="FW9" i="41"/>
  <c r="FW10" i="41"/>
  <c r="FW13" i="41"/>
  <c r="FV16" i="41"/>
  <c r="FW24" i="41"/>
  <c r="FW7" i="41"/>
  <c r="FS7" i="41"/>
  <c r="FR31" i="41"/>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S26" i="41"/>
  <c r="FU16" i="41"/>
  <c r="FU8" i="41"/>
  <c r="FU9" i="41"/>
  <c r="FQ26" i="41"/>
  <c r="FQ12" i="41"/>
  <c r="FS28" i="41"/>
  <c r="FT7" i="41"/>
  <c r="FO32" i="41"/>
  <c r="FO16" i="41"/>
  <c r="FU22" i="41"/>
  <c r="FO11" i="41"/>
  <c r="FZ7" i="41"/>
  <c r="GB16" i="41"/>
  <c r="FZ28" i="41"/>
  <c r="FP11" i="41"/>
  <c r="GF33" i="7" l="1"/>
  <c r="GF33" i="41"/>
  <c r="GF30" i="41"/>
  <c r="GF29" i="41"/>
  <c r="GF25" i="7"/>
  <c r="GF22" i="41"/>
  <c r="GF27" i="41"/>
  <c r="GF28" i="7"/>
  <c r="GF24" i="41"/>
  <c r="GF26" i="7"/>
  <c r="GF23" i="41"/>
  <c r="GF21" i="41"/>
  <c r="FQ28" i="41"/>
  <c r="FQ28" i="7"/>
  <c r="GB29" i="41"/>
  <c r="GE28" i="7"/>
  <c r="FO28" i="7"/>
  <c r="FU24" i="7"/>
  <c r="GD30" i="7"/>
  <c r="GE27" i="7"/>
  <c r="FU24" i="41"/>
  <c r="FP20" i="7"/>
  <c r="FR28" i="7"/>
  <c r="FV24" i="7"/>
  <c r="GA29" i="7"/>
  <c r="GE26" i="7"/>
  <c r="FQ20" i="7"/>
  <c r="FT11" i="7"/>
  <c r="FV12" i="41"/>
  <c r="GA29" i="41"/>
  <c r="GE25" i="7"/>
  <c r="FT11" i="41"/>
  <c r="FS28" i="7"/>
  <c r="FQ32" i="41"/>
  <c r="FO23" i="7"/>
  <c r="GA28" i="7"/>
  <c r="GB9" i="41"/>
  <c r="GC29" i="7"/>
  <c r="GD18" i="7"/>
  <c r="GE12" i="41"/>
  <c r="GE24" i="7"/>
  <c r="FT19" i="7"/>
  <c r="FR32" i="41"/>
  <c r="FS16" i="41"/>
  <c r="FT14" i="7"/>
  <c r="GB27" i="7"/>
  <c r="GC28" i="7"/>
  <c r="GD30" i="41"/>
  <c r="GE11" i="41"/>
  <c r="GE14" i="7"/>
  <c r="GE23" i="7"/>
  <c r="FV20" i="7"/>
  <c r="FV20" i="41"/>
  <c r="FO8" i="41"/>
  <c r="FR19" i="7"/>
  <c r="FY19" i="7"/>
  <c r="FX11" i="41"/>
  <c r="GB25" i="41"/>
  <c r="FV16" i="7"/>
  <c r="FV8" i="7"/>
  <c r="FR18" i="7"/>
  <c r="FU10" i="7"/>
  <c r="FS18" i="7"/>
  <c r="FR33" i="8"/>
  <c r="FU25" i="41"/>
  <c r="FW20" i="41"/>
  <c r="FP22" i="7"/>
  <c r="FX7" i="7"/>
  <c r="FZ26" i="7"/>
  <c r="GA14" i="7"/>
  <c r="GD25" i="7"/>
  <c r="FR9" i="41"/>
  <c r="FY21" i="41"/>
  <c r="GE21" i="7"/>
  <c r="FU32" i="7"/>
  <c r="FQ23" i="7"/>
  <c r="GE20" i="41"/>
  <c r="FO19" i="7"/>
  <c r="FS21" i="7"/>
  <c r="GE19" i="41"/>
  <c r="FS10" i="7"/>
  <c r="FY10" i="41"/>
  <c r="FY10" i="7"/>
  <c r="GE18" i="41"/>
  <c r="FS31" i="41"/>
  <c r="GC31" i="41"/>
  <c r="GC7" i="41"/>
  <c r="FW16" i="7"/>
  <c r="FT30" i="41"/>
  <c r="FW14" i="7"/>
  <c r="FU19" i="41"/>
  <c r="FW14" i="41"/>
  <c r="FR29" i="7"/>
  <c r="FS14" i="7"/>
  <c r="FT16" i="41"/>
  <c r="FZ25" i="7"/>
  <c r="FP7" i="41"/>
  <c r="FV10" i="41"/>
  <c r="FW23" i="7"/>
  <c r="FZ16" i="7"/>
  <c r="FQ7" i="7"/>
  <c r="FR21" i="7"/>
  <c r="FW8" i="7"/>
  <c r="FR7" i="41"/>
  <c r="FQ15" i="7"/>
  <c r="FT25" i="41"/>
  <c r="FV27" i="41"/>
  <c r="GA17" i="41"/>
  <c r="GA17" i="7"/>
  <c r="FQ21" i="7"/>
  <c r="FR12" i="7"/>
  <c r="FR12" i="41"/>
  <c r="FX33" i="8"/>
  <c r="FX31" i="7"/>
  <c r="FO12" i="7"/>
  <c r="FU30" i="7"/>
  <c r="FU7" i="41"/>
  <c r="FP11" i="7"/>
  <c r="FO17" i="41"/>
  <c r="FQ20" i="41"/>
  <c r="FY16" i="41"/>
  <c r="GA28" i="41"/>
  <c r="GA21" i="7"/>
  <c r="FQ12" i="7"/>
  <c r="FO26" i="41"/>
  <c r="FR20" i="41"/>
  <c r="FX31" i="41"/>
  <c r="FY30" i="7"/>
  <c r="FU12" i="41"/>
  <c r="FX25" i="41"/>
  <c r="FX27" i="7"/>
  <c r="FU20" i="41"/>
  <c r="FP8" i="41"/>
  <c r="FS12" i="7"/>
  <c r="FR17" i="7"/>
  <c r="FQ24" i="41"/>
  <c r="FS29" i="7"/>
  <c r="FO8" i="7"/>
  <c r="FR17" i="41"/>
  <c r="FV17" i="7"/>
  <c r="FV22" i="41"/>
  <c r="FW17" i="7"/>
  <c r="FS30" i="7"/>
  <c r="FO21" i="7"/>
  <c r="GD32" i="41"/>
  <c r="GD31" i="41"/>
  <c r="FS17" i="41"/>
  <c r="FR27" i="7"/>
  <c r="FP18" i="41"/>
  <c r="FP10" i="41"/>
  <c r="GA31" i="7"/>
  <c r="FP26" i="7"/>
  <c r="FQ31" i="7"/>
  <c r="FO11" i="7"/>
  <c r="FQ13" i="41"/>
  <c r="FX17" i="7"/>
  <c r="GA15" i="7"/>
  <c r="GB12" i="7"/>
  <c r="FP19" i="41"/>
  <c r="FV13" i="7"/>
  <c r="FZ13" i="41"/>
  <c r="GB11" i="41"/>
  <c r="GE33" i="8"/>
  <c r="GE33" i="41" s="1"/>
  <c r="FO14" i="41"/>
  <c r="FV13" i="41"/>
  <c r="FV17" i="41"/>
  <c r="FO20" i="41"/>
  <c r="FT24" i="7"/>
  <c r="FW26" i="7"/>
  <c r="FW11" i="41"/>
  <c r="FP16" i="41"/>
  <c r="GA15" i="41"/>
  <c r="GA14" i="41"/>
  <c r="GD20" i="41"/>
  <c r="FS29" i="41"/>
  <c r="FP32" i="7"/>
  <c r="FT33" i="8"/>
  <c r="FT33" i="41" s="1"/>
  <c r="FX20" i="7"/>
  <c r="FV24" i="41"/>
  <c r="FZ24" i="41"/>
  <c r="FZ19" i="41"/>
  <c r="GC20" i="7"/>
  <c r="GD10" i="7"/>
  <c r="GD19" i="41"/>
  <c r="FT12" i="7"/>
  <c r="FR26" i="41"/>
  <c r="FR23" i="7"/>
  <c r="FU21" i="7"/>
  <c r="FU17" i="7"/>
  <c r="FZ18" i="41"/>
  <c r="GA32" i="7"/>
  <c r="GD18" i="41"/>
  <c r="FW12" i="7"/>
  <c r="FS32" i="7"/>
  <c r="FO10" i="41"/>
  <c r="FX24" i="7"/>
  <c r="FZ16" i="41"/>
  <c r="GD7" i="7"/>
  <c r="FX22" i="41"/>
  <c r="FX19" i="41"/>
  <c r="FW21" i="7"/>
  <c r="FP13" i="41"/>
  <c r="FW8" i="41"/>
  <c r="FO19" i="41"/>
  <c r="FR7" i="7"/>
  <c r="GA16" i="41"/>
  <c r="GA11" i="41"/>
  <c r="FU13" i="41"/>
  <c r="FT23" i="41"/>
  <c r="FR31" i="7"/>
  <c r="FV32" i="7"/>
  <c r="GA16" i="7"/>
  <c r="FQ9" i="41"/>
  <c r="FQ19" i="41"/>
  <c r="FO10" i="7"/>
  <c r="FS11" i="7"/>
  <c r="FX13" i="7"/>
  <c r="FO16" i="7"/>
  <c r="FX26" i="7"/>
  <c r="FZ30" i="7"/>
  <c r="GE14" i="41"/>
  <c r="GE13" i="41"/>
  <c r="GE28" i="41"/>
  <c r="GE30" i="7"/>
  <c r="GE27" i="41"/>
  <c r="GE29" i="7"/>
  <c r="GE26" i="41"/>
  <c r="GE25" i="41"/>
  <c r="GE24" i="41"/>
  <c r="GE23" i="41"/>
  <c r="GE21" i="41"/>
  <c r="GE22" i="7"/>
  <c r="FX30" i="7"/>
  <c r="FR8" i="7"/>
  <c r="FS8" i="7"/>
  <c r="FT30" i="7"/>
  <c r="FT22" i="7"/>
  <c r="GC27" i="7"/>
  <c r="GD17" i="7"/>
  <c r="FS16" i="7"/>
  <c r="FO18" i="7"/>
  <c r="FU22" i="7"/>
  <c r="GC26" i="7"/>
  <c r="GD16" i="7"/>
  <c r="FT16" i="7"/>
  <c r="GD24" i="7"/>
  <c r="FT28" i="7"/>
  <c r="FQ32" i="7"/>
  <c r="GA19" i="7"/>
  <c r="FQ13" i="7"/>
  <c r="FR32" i="7"/>
  <c r="GA18" i="7"/>
  <c r="GC19" i="7"/>
  <c r="GD9" i="7"/>
  <c r="FV28" i="7"/>
  <c r="FZ15" i="7"/>
  <c r="GA23" i="7"/>
  <c r="GC18" i="7"/>
  <c r="GD8" i="7"/>
  <c r="FS13" i="7"/>
  <c r="FT32" i="7"/>
  <c r="FP12" i="7"/>
  <c r="FX8" i="7"/>
  <c r="FY32" i="7"/>
  <c r="FT7" i="7"/>
  <c r="FT15" i="7"/>
  <c r="FV27" i="7"/>
  <c r="FY31" i="7"/>
  <c r="FZ29" i="7"/>
  <c r="FU28" i="7"/>
  <c r="FT21" i="7"/>
  <c r="FS20" i="7"/>
  <c r="FO32" i="7"/>
  <c r="GA20" i="7"/>
  <c r="FP10" i="7"/>
  <c r="FP28" i="7"/>
  <c r="FU20" i="7"/>
  <c r="FR24" i="7"/>
  <c r="FO26" i="7"/>
  <c r="GC12" i="7"/>
  <c r="FT17" i="7"/>
  <c r="FV18" i="7"/>
  <c r="FT20" i="7"/>
  <c r="GC11" i="7"/>
  <c r="FQ17" i="7"/>
  <c r="GB15" i="7"/>
  <c r="FX9" i="7"/>
  <c r="FQ8" i="7"/>
  <c r="FV9" i="7"/>
  <c r="FW9" i="7"/>
  <c r="FV12" i="7"/>
  <c r="FY28" i="7"/>
  <c r="FZ28" i="7"/>
  <c r="FW30" i="7"/>
  <c r="FZ27" i="7"/>
  <c r="FP17" i="7"/>
  <c r="FV7" i="7"/>
  <c r="GB16" i="7"/>
  <c r="FX10" i="7"/>
  <c r="FV10" i="7"/>
  <c r="FO13" i="7"/>
  <c r="FT26" i="7"/>
  <c r="FQ18" i="7"/>
  <c r="FQ26" i="7"/>
  <c r="FR13" i="7"/>
  <c r="FZ23" i="7"/>
  <c r="GB28" i="7"/>
  <c r="GB9" i="7"/>
  <c r="FV26" i="7"/>
  <c r="FT29" i="7"/>
  <c r="FU31" i="7"/>
  <c r="GC17" i="7"/>
  <c r="FS27" i="7"/>
  <c r="FP31" i="7"/>
  <c r="FZ31" i="7"/>
  <c r="FZ22" i="7"/>
  <c r="FT17" i="41"/>
  <c r="FX19" i="7"/>
  <c r="GB22" i="41"/>
  <c r="FU13" i="7"/>
  <c r="FS9" i="7"/>
  <c r="FP17" i="41"/>
  <c r="GA19" i="41"/>
  <c r="GB24" i="7"/>
  <c r="FR14" i="7"/>
  <c r="FV29" i="41"/>
  <c r="FY13" i="7"/>
  <c r="GA18" i="41"/>
  <c r="GB23" i="7"/>
  <c r="GB30" i="7"/>
  <c r="FV22" i="7"/>
  <c r="FX23" i="7"/>
  <c r="FQ7" i="41"/>
  <c r="FO14" i="7"/>
  <c r="FT9" i="7"/>
  <c r="FT14" i="41"/>
  <c r="FU15" i="7"/>
  <c r="FS17" i="7"/>
  <c r="FT18" i="41"/>
  <c r="FX21" i="7"/>
  <c r="FY11" i="7"/>
  <c r="FZ24" i="7"/>
  <c r="GD14" i="41"/>
  <c r="FR9" i="7"/>
  <c r="FU9" i="7"/>
  <c r="FU18" i="7"/>
  <c r="FO22" i="41"/>
  <c r="FW25" i="7"/>
  <c r="FO30" i="41"/>
  <c r="GB29" i="7"/>
  <c r="GD13" i="41"/>
  <c r="FR21" i="41"/>
  <c r="FW30" i="41"/>
  <c r="FY29" i="7"/>
  <c r="FZ12" i="41"/>
  <c r="GC23" i="7"/>
  <c r="GC28" i="41"/>
  <c r="GC29" i="41"/>
  <c r="GD31" i="7"/>
  <c r="FS7" i="7"/>
  <c r="FW10" i="7"/>
  <c r="FO27" i="41"/>
  <c r="FY16" i="7"/>
  <c r="GA27" i="7"/>
  <c r="GC22" i="7"/>
  <c r="GC27" i="41"/>
  <c r="FP22" i="41"/>
  <c r="FQ22" i="7"/>
  <c r="FQ30" i="7"/>
  <c r="FT10" i="41"/>
  <c r="FR13" i="41"/>
  <c r="GB26" i="7"/>
  <c r="GC25" i="7"/>
  <c r="FP19" i="7"/>
  <c r="FV8" i="41"/>
  <c r="GC24" i="7"/>
  <c r="GC30" i="41"/>
  <c r="GD32" i="7"/>
  <c r="GD15" i="7"/>
  <c r="FQ17" i="41"/>
  <c r="FP28" i="41"/>
  <c r="FY27" i="7"/>
  <c r="GC21" i="7"/>
  <c r="GC26" i="41"/>
  <c r="FP25" i="41"/>
  <c r="FO29" i="41"/>
  <c r="FP31" i="41"/>
  <c r="FY26" i="7"/>
  <c r="FZ9" i="7"/>
  <c r="GA8" i="41"/>
  <c r="FT23" i="7"/>
  <c r="FQ25" i="41"/>
  <c r="FP27" i="7"/>
  <c r="FP29" i="7"/>
  <c r="FQ31" i="41"/>
  <c r="FY15" i="7"/>
  <c r="FZ32" i="41"/>
  <c r="FZ8" i="41"/>
  <c r="GA24" i="41"/>
  <c r="FU19" i="7"/>
  <c r="FY24" i="7"/>
  <c r="GA23" i="41"/>
  <c r="FS13" i="41"/>
  <c r="FQ15" i="41"/>
  <c r="FV19" i="7"/>
  <c r="FV23" i="7"/>
  <c r="FR27" i="41"/>
  <c r="FR29" i="41"/>
  <c r="FZ26" i="41"/>
  <c r="FZ30" i="41"/>
  <c r="GA22" i="41"/>
  <c r="GA7" i="7"/>
  <c r="FR22" i="7"/>
  <c r="FS22" i="7"/>
  <c r="FT24" i="41"/>
  <c r="FR26" i="7"/>
  <c r="FY8" i="7"/>
  <c r="GA30" i="41"/>
  <c r="FQ9" i="7"/>
  <c r="FT8" i="7"/>
  <c r="FP21" i="41"/>
  <c r="FU8" i="7"/>
  <c r="FS10" i="41"/>
  <c r="FV14" i="41"/>
  <c r="FY17" i="7"/>
  <c r="FW23" i="41"/>
  <c r="FS27" i="41"/>
  <c r="FT31" i="7"/>
  <c r="GA21" i="41"/>
  <c r="GB31" i="7"/>
  <c r="GB17" i="7"/>
  <c r="FR33" i="7"/>
  <c r="FR33" i="41"/>
  <c r="FX33" i="7"/>
  <c r="FX33" i="41"/>
  <c r="FW32" i="41"/>
  <c r="FW32" i="7"/>
  <c r="FW28" i="41"/>
  <c r="FW28" i="7"/>
  <c r="FX32" i="7"/>
  <c r="FX32" i="41"/>
  <c r="FY24" i="41"/>
  <c r="GA10" i="41"/>
  <c r="GA10" i="7"/>
  <c r="GC31" i="7"/>
  <c r="GC16" i="7"/>
  <c r="GC16" i="41"/>
  <c r="GD29" i="7"/>
  <c r="GD29" i="41"/>
  <c r="FO25" i="41"/>
  <c r="FO25" i="7"/>
  <c r="FX28" i="7"/>
  <c r="FX28" i="41"/>
  <c r="FO31" i="7"/>
  <c r="FO31" i="41"/>
  <c r="FZ14" i="7"/>
  <c r="FZ14" i="41"/>
  <c r="GC30" i="7"/>
  <c r="GC15" i="41"/>
  <c r="GC15" i="7"/>
  <c r="GD28" i="41"/>
  <c r="GD28" i="7"/>
  <c r="GA33" i="7"/>
  <c r="FO17" i="7"/>
  <c r="FS23" i="41"/>
  <c r="FS23" i="7"/>
  <c r="FV29" i="7"/>
  <c r="FV21" i="41"/>
  <c r="FV21" i="7"/>
  <c r="FU23" i="41"/>
  <c r="FU23" i="7"/>
  <c r="FZ11" i="41"/>
  <c r="FZ11" i="7"/>
  <c r="GA9" i="41"/>
  <c r="GA9" i="7"/>
  <c r="GB17" i="41"/>
  <c r="FY25" i="41"/>
  <c r="FY25" i="7"/>
  <c r="FZ10" i="7"/>
  <c r="FZ10" i="41"/>
  <c r="FZ33" i="8"/>
  <c r="GA30" i="7"/>
  <c r="GA27" i="41"/>
  <c r="FT25" i="7"/>
  <c r="FX21" i="41"/>
  <c r="FU31" i="41"/>
  <c r="FO27" i="7"/>
  <c r="FZ12" i="7"/>
  <c r="GC7" i="7"/>
  <c r="GD19" i="7"/>
  <c r="FP24" i="41"/>
  <c r="FP24" i="7"/>
  <c r="FZ13" i="7"/>
  <c r="GB18" i="41"/>
  <c r="GB18" i="7"/>
  <c r="FX23" i="41"/>
  <c r="FT31" i="41"/>
  <c r="FO29" i="7"/>
  <c r="GD20" i="7"/>
  <c r="FT29" i="41"/>
  <c r="FP25" i="7"/>
  <c r="FS33" i="8"/>
  <c r="FU11" i="7"/>
  <c r="FU11" i="41"/>
  <c r="FU14" i="41"/>
  <c r="FU14" i="7"/>
  <c r="FX12" i="7"/>
  <c r="FX12" i="41"/>
  <c r="FY9" i="41"/>
  <c r="FY9" i="7"/>
  <c r="GB33" i="8"/>
  <c r="FQ10" i="41"/>
  <c r="FQ10" i="7"/>
  <c r="FZ21" i="41"/>
  <c r="FZ21" i="7"/>
  <c r="FT20" i="41"/>
  <c r="FO33" i="8"/>
  <c r="FO7" i="7"/>
  <c r="FO7" i="41"/>
  <c r="FR10" i="7"/>
  <c r="FR10" i="41"/>
  <c r="FZ20" i="41"/>
  <c r="FZ20" i="7"/>
  <c r="GD33" i="8"/>
  <c r="FQ14" i="7"/>
  <c r="FQ14" i="41"/>
  <c r="FR15" i="7"/>
  <c r="FR15" i="41"/>
  <c r="FX16" i="7"/>
  <c r="FX16" i="41"/>
  <c r="FW19" i="41"/>
  <c r="FW19" i="7"/>
  <c r="GC10" i="7"/>
  <c r="GC10" i="41"/>
  <c r="GD23" i="7"/>
  <c r="GD23" i="41"/>
  <c r="FS15" i="41"/>
  <c r="FS15" i="7"/>
  <c r="FR25" i="41"/>
  <c r="FR25" i="7"/>
  <c r="FT27" i="41"/>
  <c r="FT27" i="7"/>
  <c r="FY23" i="7"/>
  <c r="FY23" i="41"/>
  <c r="GC33" i="8"/>
  <c r="GC9" i="7"/>
  <c r="GC9" i="41"/>
  <c r="GD22" i="7"/>
  <c r="GD22" i="41"/>
  <c r="FQ11" i="41"/>
  <c r="FQ11" i="7"/>
  <c r="FS25" i="7"/>
  <c r="FS25" i="41"/>
  <c r="FU27" i="41"/>
  <c r="FU27" i="7"/>
  <c r="FU29" i="7"/>
  <c r="FU29" i="41"/>
  <c r="FV31" i="7"/>
  <c r="FV31" i="41"/>
  <c r="GA26" i="41"/>
  <c r="GA26" i="7"/>
  <c r="GC32" i="7"/>
  <c r="GC32" i="41"/>
  <c r="GC8" i="7"/>
  <c r="GC8" i="41"/>
  <c r="GD21" i="7"/>
  <c r="GD21" i="41"/>
  <c r="FR11" i="41"/>
  <c r="FR11" i="7"/>
  <c r="FW31" i="7"/>
  <c r="FW31" i="41"/>
  <c r="GA25" i="41"/>
  <c r="GA25" i="7"/>
  <c r="GB21" i="41"/>
  <c r="GB21" i="7"/>
  <c r="FU33" i="8"/>
  <c r="FW27" i="41"/>
  <c r="FW27" i="7"/>
  <c r="FW29" i="41"/>
  <c r="FW29" i="7"/>
  <c r="GB32" i="7"/>
  <c r="GB32" i="41"/>
  <c r="GB20" i="7"/>
  <c r="GB20" i="41"/>
  <c r="FO24" i="7"/>
  <c r="FO24" i="41"/>
  <c r="FV25" i="41"/>
  <c r="FV25" i="7"/>
  <c r="FX29" i="41"/>
  <c r="FX29" i="7"/>
  <c r="GB19" i="41"/>
  <c r="GB19" i="7"/>
  <c r="FV15" i="7"/>
  <c r="FV15" i="41"/>
  <c r="FQ25" i="7"/>
  <c r="FV18" i="41"/>
  <c r="FW33" i="8"/>
  <c r="FW12" i="41"/>
  <c r="FX9" i="41"/>
  <c r="FR20" i="7"/>
  <c r="FP33" i="8"/>
  <c r="FP7" i="7"/>
  <c r="FV33" i="8"/>
  <c r="GC17" i="41"/>
  <c r="FQ8" i="41"/>
  <c r="FS9" i="41"/>
  <c r="FO22" i="7"/>
  <c r="FQ33" i="8"/>
  <c r="FV19" i="41"/>
  <c r="FU25" i="7"/>
  <c r="FY26" i="41"/>
  <c r="FY7" i="7"/>
  <c r="FY33" i="8"/>
  <c r="FY7" i="41"/>
  <c r="GA12" i="41"/>
  <c r="GA12" i="7"/>
  <c r="FQ22" i="41"/>
  <c r="FZ32" i="7"/>
  <c r="FQ24" i="7"/>
  <c r="FR22" i="41"/>
  <c r="FR8" i="41"/>
  <c r="FV23" i="41"/>
  <c r="GC12" i="41"/>
  <c r="FQ30" i="41"/>
  <c r="FP13" i="7"/>
  <c r="FV7" i="41"/>
  <c r="GA24" i="7"/>
  <c r="GC14" i="7"/>
  <c r="GC11" i="41"/>
  <c r="GD27" i="7"/>
  <c r="GD24" i="41"/>
  <c r="FS22" i="41"/>
  <c r="FW11" i="7"/>
  <c r="FZ18" i="7"/>
  <c r="GA22" i="7"/>
  <c r="GC13" i="7"/>
  <c r="GD26" i="7"/>
  <c r="GD25" i="41"/>
  <c r="FP16" i="7"/>
  <c r="FO13" i="41"/>
  <c r="FX25" i="7"/>
  <c r="FS24" i="41"/>
  <c r="FU7" i="7"/>
  <c r="GB25" i="7"/>
  <c r="GB15" i="41"/>
  <c r="GE33" i="7" l="1"/>
  <c r="FT33" i="7"/>
  <c r="FW33" i="41"/>
  <c r="FW33" i="7"/>
  <c r="GD33" i="41"/>
  <c r="GD33" i="7"/>
  <c r="GC33" i="7"/>
  <c r="GC33" i="41"/>
  <c r="FY33" i="41"/>
  <c r="FY33" i="7"/>
  <c r="FV33" i="7"/>
  <c r="FV33" i="41"/>
  <c r="FQ33" i="7"/>
  <c r="FQ33" i="41"/>
  <c r="GB33" i="41"/>
  <c r="GB33" i="7"/>
  <c r="FP33" i="7"/>
  <c r="FP33" i="41"/>
  <c r="FZ33" i="41"/>
  <c r="FZ33" i="7"/>
  <c r="FU33" i="41"/>
  <c r="FU33" i="7"/>
  <c r="FO33" i="7"/>
  <c r="FO33" i="41"/>
  <c r="FS33" i="7"/>
  <c r="FS33" i="41"/>
</calcChain>
</file>

<file path=xl/sharedStrings.xml><?xml version="1.0" encoding="utf-8"?>
<sst xmlns="http://schemas.openxmlformats.org/spreadsheetml/2006/main" count="10543" uniqueCount="230">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</sst>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88B4C03B-5DB3-4019-8A9A-0E8335D6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FB4030B4-9BF3-4A29-8339-F1B2D2DAB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2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20051</xdr:rowOff>
    </xdr:to>
    <xdr:pic>
      <xdr:nvPicPr>
        <xdr:cNvPr id="2" name="Imagen 1">
          <a:extLst>
            <a:ext uri="{FF2B5EF4-FFF2-40B4-BE49-F238E27FC236}">
              <a16:creationId xmlns:a16="http://schemas.microsoft.com/office/drawing/2014/main" id="{2B60FB7E-9246-4E96-A07E-A0CF3357AF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43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85F6046C-E720-45C3-A24B-E57D67069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9F8E61D6-67C4-483B-BEB1-C38F17C20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6AE4065B-5D79-4C5F-B753-F191BC4D3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43EC9B54-7381-4933-B144-9E4DE43B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1D39A5E-F720-4812-900A-79AB4F9F1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D2EC2B4F-8682-4015-B6AB-FBA6D506B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E67A011-46C6-4074-8233-E9E64068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75">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F38"/>
  <sheetViews>
    <sheetView zoomScale="95" zoomScaleNormal="95"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15"/>
  <cols>
    <col min="1" max="1" width="12.5703125" style="28" customWidth="1"/>
    <col min="2" max="2" width="28.7109375" style="28" customWidth="1"/>
    <col min="3" max="166" width="9.7109375" style="28" customWidth="1"/>
    <col min="167" max="188" width="10.85546875" style="28" customWidth="1"/>
    <col min="189" max="16384" width="11.42578125" style="28"/>
  </cols>
  <sheetData>
    <row r="1" spans="1:188">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8"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8"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8"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8"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8"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c r="GE7" s="25">
        <f>IFERROR('1_02'!GE7+'1_05'!GE7,"ND")</f>
        <v>6491460.0346760005</v>
      </c>
      <c r="GF7" s="25">
        <f>IFERROR('1_02'!GF7+'1_05'!GF7,"ND")</f>
        <v>6460816.4092600001</v>
      </c>
    </row>
    <row r="8" spans="1:188"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c r="GE8" s="25">
        <f>IFERROR('1_02'!GE8+'1_05'!GE8,"ND")</f>
        <v>2036902.4393470001</v>
      </c>
      <c r="GF8" s="25">
        <f>IFERROR('1_02'!GF8+'1_05'!GF8,"ND")</f>
        <v>1888070.009325</v>
      </c>
    </row>
    <row r="9" spans="1:188"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c r="GE9" s="25">
        <f>IFERROR('1_02'!GE9+'1_05'!GE9,"ND")</f>
        <v>3341635.9164539999</v>
      </c>
      <c r="GF9" s="25">
        <f>IFERROR('1_02'!GF9+'1_05'!GF9,"ND")</f>
        <v>3260503.2185749998</v>
      </c>
    </row>
    <row r="10" spans="1:188"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c r="GE10" s="25">
        <f>IFERROR('1_02'!GE10+'1_05'!GE10,"ND")</f>
        <v>23328797.100269999</v>
      </c>
      <c r="GF10" s="25">
        <f>IFERROR('1_02'!GF10+'1_05'!GF10,"ND")</f>
        <v>22796541.972801</v>
      </c>
    </row>
    <row r="11" spans="1:188"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c r="GE11" s="25">
        <f>IFERROR('1_02'!GE11+'1_05'!GE11,"ND")</f>
        <v>20617154.546918999</v>
      </c>
      <c r="GF11" s="25">
        <f>IFERROR('1_02'!GF11+'1_05'!GF11,"ND")</f>
        <v>21161878.010294002</v>
      </c>
    </row>
    <row r="12" spans="1:188"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c r="GE12" s="25" t="str">
        <f>IFERROR('1_02'!GE12+'1_05'!GE12,"ND")</f>
        <v>ND</v>
      </c>
      <c r="GF12" s="25" t="str">
        <f>IFERROR('1_02'!GF12+'1_05'!GF12,"ND")</f>
        <v>ND</v>
      </c>
    </row>
    <row r="13" spans="1:188"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c r="GE13" s="49">
        <f>IFERROR('1_02'!GE13+'1_05'!GE13,"ND")</f>
        <v>18751339.984549999</v>
      </c>
      <c r="GF13" s="49">
        <f>IFERROR('1_02'!GF13+'1_05'!GF13,"ND")</f>
        <v>18209613.405966002</v>
      </c>
    </row>
    <row r="14" spans="1:188"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c r="GE14" s="25" t="str">
        <f>IFERROR('1_02'!GE14+'1_05'!GE14,"ND")</f>
        <v>ND</v>
      </c>
      <c r="GF14" s="25" t="str">
        <f>IFERROR('1_02'!GF14+'1_05'!GF14,"ND")</f>
        <v>ND</v>
      </c>
    </row>
    <row r="15" spans="1:188"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c r="GE15" s="25">
        <f>IFERROR('1_02'!GE15+'1_05'!GE15,"ND")</f>
        <v>21524.936911000001</v>
      </c>
      <c r="GF15" s="25">
        <f>IFERROR('1_02'!GF15+'1_05'!GF15,"ND")</f>
        <v>21392.530661000001</v>
      </c>
    </row>
    <row r="16" spans="1:188"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c r="GE16" s="25">
        <f>IFERROR('1_02'!GE16+'1_05'!GE16,"ND")</f>
        <v>2632369.3403070001</v>
      </c>
      <c r="GF16" s="25">
        <f>IFERROR('1_02'!GF16+'1_05'!GF16,"ND")</f>
        <v>2610611.0438330001</v>
      </c>
    </row>
    <row r="17" spans="2:188"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c r="GE17" s="25">
        <f>IFERROR('1_02'!GE17+'1_05'!GE17,"ND")</f>
        <v>14359627.011092</v>
      </c>
      <c r="GF17" s="25">
        <f>IFERROR('1_02'!GF17+'1_05'!GF17,"ND")</f>
        <v>13847799.834867001</v>
      </c>
    </row>
    <row r="18" spans="2:188"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c r="GE18" s="25" t="str">
        <f>IFERROR('1_02'!GE18+'1_05'!GE18,"ND")</f>
        <v>ND</v>
      </c>
      <c r="GF18" s="25" t="str">
        <f>IFERROR('1_02'!GF18+'1_05'!GF18,"ND")</f>
        <v>ND</v>
      </c>
    </row>
    <row r="19" spans="2:188"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c r="GE19" s="25" t="str">
        <f>IFERROR('1_02'!GE19+'1_05'!GE19,"ND")</f>
        <v>ND</v>
      </c>
      <c r="GF19" s="25" t="str">
        <f>IFERROR('1_02'!GF19+'1_05'!GF19,"ND")</f>
        <v>ND</v>
      </c>
    </row>
    <row r="20" spans="2:188"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c r="GE20" s="25">
        <f>IFERROR('1_02'!GE20+'1_05'!GE20,"ND")</f>
        <v>162.08062699999999</v>
      </c>
      <c r="GF20" s="25">
        <f>IFERROR('1_02'!GF20+'1_05'!GF20,"ND")</f>
        <v>157.99092899999999</v>
      </c>
    </row>
    <row r="21" spans="2:188"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c r="GE21" s="25">
        <f>IFERROR('1_02'!GE21+'1_05'!GE21,"ND")</f>
        <v>20465087.603283003</v>
      </c>
      <c r="GF21" s="25">
        <f>IFERROR('1_02'!GF21+'1_05'!GF21,"ND")</f>
        <v>20194464.699639</v>
      </c>
    </row>
    <row r="22" spans="2:188"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c r="GE22" s="25">
        <f>IFERROR('1_02'!GE22+'1_05'!GE22,"ND")</f>
        <v>6211852.4757360006</v>
      </c>
      <c r="GF22" s="25">
        <f>IFERROR('1_02'!GF22+'1_05'!GF22,"ND")</f>
        <v>6203490.7592430003</v>
      </c>
    </row>
    <row r="23" spans="2:188"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c r="GE23" s="25" t="str">
        <f>IFERROR('1_02'!GE23+'1_05'!GE23,"ND")</f>
        <v>ND</v>
      </c>
      <c r="GF23" s="25" t="str">
        <f>IFERROR('1_02'!GF23+'1_05'!GF23,"ND")</f>
        <v>ND</v>
      </c>
    </row>
    <row r="24" spans="2:188"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c r="GE24" s="25">
        <f>IFERROR('1_02'!GE24+'1_05'!GE24,"ND")</f>
        <v>223716.85014699999</v>
      </c>
      <c r="GF24" s="25">
        <f>IFERROR('1_02'!GF24+'1_05'!GF24,"ND")</f>
        <v>215851.44920599999</v>
      </c>
    </row>
    <row r="25" spans="2:188"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c r="GE25" s="25" t="str">
        <f>IFERROR('1_02'!GE25+'1_05'!GE25,"ND")</f>
        <v>ND</v>
      </c>
      <c r="GF25" s="25" t="str">
        <f>IFERROR('1_02'!GF25+'1_05'!GF25,"ND")</f>
        <v>ND</v>
      </c>
    </row>
    <row r="26" spans="2:188"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c r="GE26" s="25" t="str">
        <f>IFERROR('1_02'!GE26+'1_05'!GE26,"ND")</f>
        <v>ND</v>
      </c>
      <c r="GF26" s="25" t="str">
        <f>IFERROR('1_02'!GF26+'1_05'!GF26,"ND")</f>
        <v>ND</v>
      </c>
    </row>
    <row r="27" spans="2:188"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c r="GE27" s="25">
        <f>IFERROR('1_02'!GE27+'1_05'!GE27,"ND")</f>
        <v>291866.88749699999</v>
      </c>
      <c r="GF27" s="25">
        <f>IFERROR('1_02'!GF27+'1_05'!GF27,"ND")</f>
        <v>285001.05320800003</v>
      </c>
    </row>
    <row r="28" spans="2:188"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c r="GE28" s="25">
        <f>IFERROR('1_02'!GE28+'1_05'!GE28,"ND")</f>
        <v>20862.524555</v>
      </c>
      <c r="GF28" s="25">
        <f>IFERROR('1_02'!GF28+'1_05'!GF28,"ND")</f>
        <v>32893.242911000001</v>
      </c>
    </row>
    <row r="29" spans="2:188"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c r="GE29" s="25" t="str">
        <f>IFERROR('1_02'!GE29+'1_05'!GE29,"ND")</f>
        <v>ND</v>
      </c>
      <c r="GF29" s="25" t="str">
        <f>IFERROR('1_02'!GF29+'1_05'!GF29,"ND")</f>
        <v>ND</v>
      </c>
    </row>
    <row r="30" spans="2:188"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c r="GE30" s="25">
        <f>IFERROR('1_02'!GE30+'1_05'!GE30,"ND")</f>
        <v>17223078.724470999</v>
      </c>
      <c r="GF30" s="25">
        <f>IFERROR('1_02'!GF30+'1_05'!GF30,"ND")</f>
        <v>16840726.621690001</v>
      </c>
    </row>
    <row r="31" spans="2:188"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c r="GE31" s="25" t="str">
        <f>IFERROR('1_02'!GE31+'1_05'!GE31,"ND")</f>
        <v>ND</v>
      </c>
      <c r="GF31" s="25" t="str">
        <f>IFERROR('1_02'!GF31+'1_05'!GF31,"ND")</f>
        <v>ND</v>
      </c>
    </row>
    <row r="32" spans="2:188"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c r="GE32" s="25">
        <f>IFERROR('1_02'!GE32+'1_05'!GE32,"ND")</f>
        <v>2876.5707929999999</v>
      </c>
      <c r="GF32" s="25">
        <f>IFERROR('1_02'!GF32+'1_05'!GF32,"ND")</f>
        <v>8491.4126089999991</v>
      </c>
    </row>
    <row r="33" spans="2:188"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c r="GE33" s="26">
        <f>IFERROR('1_02'!GE33+'1_05'!GE33,"ND")</f>
        <v>136020315.02763501</v>
      </c>
      <c r="GF33" s="26">
        <f>IFERROR('1_02'!GF33+'1_05'!GF33,"ND")</f>
        <v>134038303.66501698</v>
      </c>
    </row>
    <row r="34" spans="2:188" s="14" customFormat="1" ht="2.1" customHeight="1"/>
    <row r="35" spans="2:188"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8"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88"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F39"/>
  <sheetViews>
    <sheetView zoomScale="95" zoomScaleNormal="95"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9"/>
  <cols>
    <col min="1" max="1" width="12.5703125" style="14" customWidth="1"/>
    <col min="2" max="2" width="28.7109375" style="14" customWidth="1"/>
    <col min="3" max="166" width="9.7109375" style="14" customWidth="1"/>
    <col min="167" max="188" width="10.85546875" style="14" customWidth="1"/>
    <col min="189" max="16384" width="11.42578125" style="14"/>
  </cols>
  <sheetData>
    <row r="1" spans="1:188"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8"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8"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8"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8"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8"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c r="GE7" s="25">
        <v>6509466.4675070001</v>
      </c>
      <c r="GF7" s="25">
        <v>6494495.6416610004</v>
      </c>
    </row>
    <row r="8" spans="1:188"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c r="GE8" s="25">
        <v>1438890.72918</v>
      </c>
      <c r="GF8" s="25">
        <v>1377042.8164520001</v>
      </c>
    </row>
    <row r="9" spans="1:188"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c r="GE9" s="25">
        <v>4153878.7381429998</v>
      </c>
      <c r="GF9" s="25">
        <v>4134906.524462</v>
      </c>
    </row>
    <row r="10" spans="1:188"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c r="GE10" s="25">
        <v>31710490.984710999</v>
      </c>
      <c r="GF10" s="25">
        <v>31630206.903669</v>
      </c>
    </row>
    <row r="11" spans="1:188"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c r="GE11" s="25">
        <v>25348553.101057999</v>
      </c>
      <c r="GF11" s="25">
        <v>25551451.543786999</v>
      </c>
    </row>
    <row r="12" spans="1:188"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row>
    <row r="13" spans="1:188"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c r="GE13" s="49">
        <v>30351661.418584</v>
      </c>
      <c r="GF13" s="49">
        <v>30445479.900123</v>
      </c>
    </row>
    <row r="14" spans="1:188"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row>
    <row r="15" spans="1:188"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c r="GE15" s="25">
        <v>1605296.6725699999</v>
      </c>
      <c r="GF15" s="25">
        <v>1580090.251656</v>
      </c>
    </row>
    <row r="16" spans="1:188"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c r="GE16" s="25">
        <v>2492038.7359259999</v>
      </c>
      <c r="GF16" s="25">
        <v>2593781.769144</v>
      </c>
    </row>
    <row r="17" spans="2:188"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c r="GE17" s="25">
        <v>18508770.62892</v>
      </c>
      <c r="GF17" s="25">
        <v>18416688.110564001</v>
      </c>
    </row>
    <row r="18" spans="2:188"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row>
    <row r="19" spans="2:188"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row>
    <row r="20" spans="2:188"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c r="GE20" s="25">
        <v>93400.322025999994</v>
      </c>
      <c r="GF20" s="25">
        <v>92207.604657000003</v>
      </c>
    </row>
    <row r="21" spans="2:188"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c r="GE21" s="25">
        <v>34375428.927878998</v>
      </c>
      <c r="GF21" s="25">
        <v>34285237.428684004</v>
      </c>
    </row>
    <row r="22" spans="2:188"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c r="GE22" s="25">
        <v>6201788.5260269996</v>
      </c>
      <c r="GF22" s="25">
        <v>6208893.2000660002</v>
      </c>
    </row>
    <row r="23" spans="2:188"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row>
    <row r="24" spans="2:188"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c r="GE24" s="25">
        <v>116771.853625</v>
      </c>
      <c r="GF24" s="25">
        <v>125880.971277</v>
      </c>
    </row>
    <row r="25" spans="2:188"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row>
    <row r="26" spans="2:188"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row>
    <row r="27" spans="2:188"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c r="GE27" s="25">
        <v>153055.211316</v>
      </c>
      <c r="GF27" s="25">
        <v>141749.03600299999</v>
      </c>
    </row>
    <row r="28" spans="2:188"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c r="GE28" s="25">
        <v>20862.524555</v>
      </c>
      <c r="GF28" s="25">
        <v>32893.242911000001</v>
      </c>
    </row>
    <row r="29" spans="2:188"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row>
    <row r="30" spans="2:188"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c r="GE30" s="25">
        <v>26162384.444536999</v>
      </c>
      <c r="GF30" s="25">
        <v>26097916.987714998</v>
      </c>
    </row>
    <row r="31" spans="2:188"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row>
    <row r="32" spans="2:188"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c r="GE32" s="25">
        <v>2439.5090559999999</v>
      </c>
      <c r="GF32" s="25">
        <v>8060.1371669999999</v>
      </c>
    </row>
    <row r="33" spans="2:188"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c r="GE33" s="26">
        <v>189245178.79562002</v>
      </c>
      <c r="GF33" s="26">
        <v>189216982.069998</v>
      </c>
    </row>
    <row r="34" spans="2:188" ht="2.1" customHeight="1"/>
    <row r="35" spans="2:188">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8"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8" ht="27">
      <c r="B38" s="44" t="s">
        <v>100</v>
      </c>
    </row>
    <row r="39" spans="2:188">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F39"/>
  <sheetViews>
    <sheetView zoomScale="95" zoomScaleNormal="95"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9"/>
  <cols>
    <col min="1" max="1" width="12.5703125" style="14" customWidth="1"/>
    <col min="2" max="2" width="28.7109375" style="14" customWidth="1"/>
    <col min="3" max="166" width="9.7109375" style="14" customWidth="1"/>
    <col min="167" max="188" width="10.85546875" style="14" customWidth="1"/>
    <col min="189" max="16384" width="11.42578125" style="14"/>
  </cols>
  <sheetData>
    <row r="1" spans="1:188"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8"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8"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8"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8"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8"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c r="GE7" s="25">
        <v>585403.73609799973</v>
      </c>
      <c r="GF7" s="25">
        <v>594534.72391308413</v>
      </c>
    </row>
    <row r="8" spans="1:188"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c r="GE8" s="25">
        <v>291346.34147539223</v>
      </c>
      <c r="GF8" s="25">
        <v>251115.60927443902</v>
      </c>
    </row>
    <row r="9" spans="1:188"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c r="GE9" s="25">
        <v>82929.989629749034</v>
      </c>
      <c r="GF9" s="25">
        <v>88061.044551401617</v>
      </c>
    </row>
    <row r="10" spans="1:188"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c r="GE10" s="25">
        <v>2467181.0361741637</v>
      </c>
      <c r="GF10" s="25">
        <v>2444325.6489060228</v>
      </c>
    </row>
    <row r="11" spans="1:188"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c r="GE11" s="25">
        <v>2382349.7111639977</v>
      </c>
      <c r="GF11" s="25">
        <v>2333737.9732160023</v>
      </c>
    </row>
    <row r="12" spans="1:188"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row>
    <row r="13" spans="1:188"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c r="GE13" s="25">
        <v>3727358.0423959484</v>
      </c>
      <c r="GF13" s="25">
        <v>3572705.2041099812</v>
      </c>
    </row>
    <row r="14" spans="1:188"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row>
    <row r="15" spans="1:188"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c r="GE15" s="25">
        <v>10.849600000000001</v>
      </c>
      <c r="GF15" s="25">
        <v>10.866638999999999</v>
      </c>
    </row>
    <row r="16" spans="1:188"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c r="GE16" s="25">
        <v>200489.75003199314</v>
      </c>
      <c r="GF16" s="25">
        <v>282576.68701123528</v>
      </c>
    </row>
    <row r="17" spans="2:188"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c r="GE17" s="25">
        <v>1603673.7299227957</v>
      </c>
      <c r="GF17" s="25">
        <v>1574892.0070725647</v>
      </c>
    </row>
    <row r="18" spans="2:188"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row>
    <row r="19" spans="2:188"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row>
    <row r="20" spans="2:188"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row>
    <row r="21" spans="2:188"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c r="GE21" s="25">
        <v>1545143.2053626284</v>
      </c>
      <c r="GF21" s="25">
        <v>1553923.7729994296</v>
      </c>
    </row>
    <row r="22" spans="2:188"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c r="GE22" s="25">
        <v>296971.74280142592</v>
      </c>
      <c r="GF22" s="25">
        <v>304215.20712737343</v>
      </c>
    </row>
    <row r="23" spans="2:188"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row>
    <row r="24" spans="2:188"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c r="GE24" s="25">
        <v>9058.6011640000052</v>
      </c>
      <c r="GF24" s="25">
        <v>7451.446544000004</v>
      </c>
    </row>
    <row r="25" spans="2:188"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row>
    <row r="26" spans="2:188"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row>
    <row r="27" spans="2:188"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c r="GE27" s="25">
        <v>42116.027661094209</v>
      </c>
      <c r="GF27" s="25">
        <v>44192.896767459359</v>
      </c>
    </row>
    <row r="28" spans="2:188"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row>
    <row r="29" spans="2:188"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row>
    <row r="30" spans="2:188"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c r="GE30" s="25">
        <v>852122.57696175587</v>
      </c>
      <c r="GF30" s="25">
        <v>855057.995312438</v>
      </c>
    </row>
    <row r="31" spans="2:188"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row>
    <row r="32" spans="2:188"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row>
    <row r="33" spans="2:188"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c r="GE33" s="68">
        <f t="shared" ref="GE33:GF33" si="5">SUM(GE7:GE32)</f>
        <v>14086155.340442946</v>
      </c>
      <c r="GF33" s="68">
        <f t="shared" si="5"/>
        <v>13906801.083444431</v>
      </c>
    </row>
    <row r="34" spans="2:188" ht="2.1" customHeight="1"/>
    <row r="35" spans="2:188">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8"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8" ht="27">
      <c r="B38" s="44" t="s">
        <v>100</v>
      </c>
    </row>
    <row r="39" spans="2:188">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F39"/>
  <sheetViews>
    <sheetView zoomScale="95" zoomScaleNormal="95"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9"/>
  <cols>
    <col min="1" max="1" width="12.5703125" style="14" customWidth="1"/>
    <col min="2" max="2" width="28.7109375" style="14" customWidth="1"/>
    <col min="3" max="166" width="9.7109375" style="14" customWidth="1"/>
    <col min="167" max="188" width="10.85546875" style="14" customWidth="1"/>
    <col min="189" max="16384" width="11.42578125" style="14"/>
  </cols>
  <sheetData>
    <row r="1" spans="1:188"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8"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8"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8"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8"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8"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c r="GE7" s="25">
        <v>1139.9851831492399</v>
      </c>
      <c r="GF7" s="25">
        <v>1092.3798728023621</v>
      </c>
    </row>
    <row r="8" spans="1:188"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c r="GE8" s="25">
        <v>393.06376364902849</v>
      </c>
      <c r="GF8" s="25">
        <v>334.65680868091886</v>
      </c>
    </row>
    <row r="9" spans="1:188"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c r="GE9" s="25">
        <v>575.61931490658503</v>
      </c>
      <c r="GF9" s="25">
        <v>500.03912455897739</v>
      </c>
    </row>
    <row r="10" spans="1:188"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c r="GE10" s="25">
        <v>4529.4902513931384</v>
      </c>
      <c r="GF10" s="25">
        <v>4122.5857107004031</v>
      </c>
    </row>
    <row r="11" spans="1:188"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c r="GE11" s="25">
        <v>4689.4905625904912</v>
      </c>
      <c r="GF11" s="25">
        <v>5073.1208290165441</v>
      </c>
    </row>
    <row r="12" spans="1:188"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row>
    <row r="13" spans="1:188"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c r="GE13" s="49">
        <v>3601.4322883598275</v>
      </c>
      <c r="GF13" s="49">
        <v>3233.7431712587831</v>
      </c>
    </row>
    <row r="14" spans="1:188"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row>
    <row r="15" spans="1:188"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row>
    <row r="16" spans="1:188"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c r="GE16" s="25">
        <v>298.07038361569266</v>
      </c>
      <c r="GF16" s="25">
        <v>277.13599270444013</v>
      </c>
    </row>
    <row r="17" spans="2:188"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c r="GE17" s="25">
        <v>3842.4074518483962</v>
      </c>
      <c r="GF17" s="25">
        <v>3311.0504230228726</v>
      </c>
    </row>
    <row r="18" spans="2:188"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row>
    <row r="19" spans="2:188"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row>
    <row r="20" spans="2:188"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row>
    <row r="21" spans="2:188"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c r="GE21" s="25">
        <v>4468.4287165696442</v>
      </c>
      <c r="GF21" s="25">
        <v>4350.9116448260829</v>
      </c>
    </row>
    <row r="22" spans="2:188"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c r="GE22" s="25">
        <v>919.4837648854392</v>
      </c>
      <c r="GF22" s="25">
        <v>905.59890492599789</v>
      </c>
    </row>
    <row r="23" spans="2:188"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row>
    <row r="24" spans="2:188"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c r="GE24" s="25">
        <v>124.56744106525362</v>
      </c>
      <c r="GF24" s="25">
        <v>103.71363806871979</v>
      </c>
    </row>
    <row r="25" spans="2:188"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row>
    <row r="26" spans="2:188"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row>
    <row r="27" spans="2:188"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c r="GE27" s="25">
        <v>145.06762797472447</v>
      </c>
      <c r="GF27" s="25">
        <v>147.07796048985895</v>
      </c>
    </row>
    <row r="28" spans="2:188"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row>
    <row r="29" spans="2:188"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row>
    <row r="30" spans="2:188"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c r="GE30" s="25">
        <v>6800.0330428191155</v>
      </c>
      <c r="GF30" s="25">
        <v>6434.7678856705033</v>
      </c>
    </row>
    <row r="31" spans="2:188"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row>
    <row r="32" spans="2:188"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row>
    <row r="33" spans="2:188"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c r="GE33" s="26">
        <v>31527.13979282658</v>
      </c>
      <c r="GF33" s="26">
        <v>29886.781966726467</v>
      </c>
    </row>
    <row r="34" spans="2:188" ht="2.1" customHeight="1"/>
    <row r="35" spans="2:188">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8"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88" ht="27">
      <c r="B38" s="44" t="s">
        <v>100</v>
      </c>
    </row>
    <row r="39" spans="2:188">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F40"/>
  <sheetViews>
    <sheetView zoomScale="95" zoomScaleNormal="95"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88" width="10.85546875" style="14" customWidth="1"/>
    <col min="189" max="16384" width="11.42578125" style="14"/>
  </cols>
  <sheetData>
    <row r="1" spans="1:188"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8"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8"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88"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8"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8"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c r="GE7" s="25">
        <v>122.07019765654189</v>
      </c>
      <c r="GF7" s="25">
        <v>138.30672921078869</v>
      </c>
    </row>
    <row r="8" spans="1:188"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c r="GE8" s="25">
        <v>2.4752731542251571</v>
      </c>
      <c r="GF8" s="25">
        <v>2.6975844490468948</v>
      </c>
    </row>
    <row r="9" spans="1:188"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c r="GE9" s="25">
        <v>14.803605574111218</v>
      </c>
      <c r="GF9" s="25">
        <v>27.466096542331179</v>
      </c>
    </row>
    <row r="10" spans="1:188"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c r="GE10" s="25">
        <v>1230.6945408125434</v>
      </c>
      <c r="GF10" s="25">
        <v>1173.0527496984819</v>
      </c>
    </row>
    <row r="11" spans="1:188"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c r="GE11" s="25">
        <v>1699.547956086278</v>
      </c>
      <c r="GF11" s="25">
        <v>1774.2814952284816</v>
      </c>
    </row>
    <row r="12" spans="1:188"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row>
    <row r="13" spans="1:188"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c r="GE13" s="49">
        <v>830.81698676275789</v>
      </c>
      <c r="GF13" s="49">
        <v>869.38583615266259</v>
      </c>
    </row>
    <row r="14" spans="1:188"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row>
    <row r="15" spans="1:188"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row>
    <row r="16" spans="1:188"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c r="GE16" s="25">
        <v>16.450349039737869</v>
      </c>
      <c r="GF16" s="25">
        <v>18.698260392391386</v>
      </c>
    </row>
    <row r="17" spans="2:188"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c r="GE17" s="25">
        <v>778.12457433664747</v>
      </c>
      <c r="GF17" s="25">
        <v>789.9442923798216</v>
      </c>
    </row>
    <row r="18" spans="2:188"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row>
    <row r="19" spans="2:188"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row>
    <row r="20" spans="2:188"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row>
    <row r="21" spans="2:188"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c r="GE21" s="25">
        <v>1003.9100676672035</v>
      </c>
      <c r="GF21" s="25">
        <v>986.70636318155471</v>
      </c>
    </row>
    <row r="22" spans="2:188"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c r="GE22" s="25">
        <v>146.004982341436</v>
      </c>
      <c r="GF22" s="25">
        <v>152.82311555990751</v>
      </c>
    </row>
    <row r="23" spans="2:188"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row>
    <row r="24" spans="2:188"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c r="GE24" s="25">
        <v>45.994123879891525</v>
      </c>
      <c r="GF24" s="25">
        <v>45.533645941097319</v>
      </c>
    </row>
    <row r="25" spans="2:188"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row>
    <row r="26" spans="2:188"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row>
    <row r="27" spans="2:188"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c r="GE27" s="25">
        <v>11.30061571249818</v>
      </c>
      <c r="GF27" s="25">
        <v>11.894692718817767</v>
      </c>
    </row>
    <row r="28" spans="2:188"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row>
    <row r="29" spans="2:188"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row>
    <row r="30" spans="2:188"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c r="GE30" s="25">
        <v>829.33643758395419</v>
      </c>
      <c r="GF30" s="25">
        <v>830.49628505202827</v>
      </c>
    </row>
    <row r="31" spans="2:188"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row>
    <row r="32" spans="2:188"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row>
    <row r="33" spans="2:188"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c r="GE33" s="26">
        <f t="shared" ref="GE33:GF33" si="5">SUM(GE7:GE32)</f>
        <v>6731.5297106078269</v>
      </c>
      <c r="GF33" s="26">
        <f t="shared" si="5"/>
        <v>6821.2871465074113</v>
      </c>
    </row>
    <row r="34" spans="2:188" ht="2.1" customHeight="1"/>
    <row r="35" spans="2:188">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8"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88" ht="27">
      <c r="B38" s="44" t="s">
        <v>100</v>
      </c>
    </row>
    <row r="40" spans="2:188">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F40"/>
  <sheetViews>
    <sheetView tabSelected="1" zoomScale="95" zoomScaleNormal="95" workbookViewId="0">
      <pane xSplit="2" ySplit="6" topLeftCell="FK7" activePane="bottomRight" state="frozenSplit"/>
      <selection activeCell="FR38" sqref="FR38"/>
      <selection pane="topRight" activeCell="FR38" sqref="FR38"/>
      <selection pane="bottomLeft" activeCell="FR38" sqref="FR38"/>
      <selection pane="bottomRight" activeCell="FQ46" sqref="FQ46"/>
    </sheetView>
  </sheetViews>
  <sheetFormatPr baseColWidth="10" defaultColWidth="11.42578125" defaultRowHeight="12.75"/>
  <cols>
    <col min="1" max="1" width="12.5703125" style="2" bestFit="1" customWidth="1"/>
    <col min="2" max="2" width="30.7109375" style="2" customWidth="1"/>
    <col min="3" max="166" width="9.7109375" style="2" customWidth="1"/>
    <col min="167" max="188" width="10.85546875" style="2" customWidth="1"/>
    <col min="189" max="16384" width="11.42578125" style="2"/>
  </cols>
  <sheetData>
    <row r="1" spans="1:188">
      <c r="A1" s="23"/>
      <c r="B1" s="4"/>
    </row>
    <row r="2" spans="1:188"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88"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88"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88"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88"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c r="GE7" s="15">
        <f>IFERROR('1_02'!GE7+'1_03'!GE7+'1_04'!GE7+'1_05'!GE7,"ND")</f>
        <v>8448842.6586240008</v>
      </c>
      <c r="GF7" s="15">
        <f>IFERROR('1_02'!GF7+'1_03'!GF7+'1_04'!GF7+'1_05'!GF7,"ND")</f>
        <v>8425652.1161700003</v>
      </c>
    </row>
    <row r="8" spans="1:188"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c r="GE8" s="15">
        <f>IFERROR('1_02'!GE8+'1_03'!GE8+'1_04'!GE8+'1_05'!GE8,"ND")</f>
        <v>2036902.4393470001</v>
      </c>
      <c r="GF8" s="15">
        <f>IFERROR('1_02'!GF8+'1_03'!GF8+'1_04'!GF8+'1_05'!GF8,"ND")</f>
        <v>1888070.009325</v>
      </c>
    </row>
    <row r="9" spans="1:188"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c r="GE9" s="15">
        <f>IFERROR('1_02'!GE9+'1_03'!GE9+'1_04'!GE9+'1_05'!GE9,"ND")</f>
        <v>4827807.5919729993</v>
      </c>
      <c r="GF9" s="15">
        <f>IFERROR('1_02'!GF9+'1_03'!GF9+'1_04'!GF9+'1_05'!GF9,"ND")</f>
        <v>4765451.3990489999</v>
      </c>
    </row>
    <row r="10" spans="1:188"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c r="GE10" s="15">
        <f>IFERROR('1_02'!GE10+'1_03'!GE10+'1_04'!GE10+'1_05'!GE10,"ND")</f>
        <v>39595271.607815005</v>
      </c>
      <c r="GF10" s="15">
        <f>IFERROR('1_02'!GF10+'1_03'!GF10+'1_04'!GF10+'1_05'!GF10,"ND")</f>
        <v>39144892.530037001</v>
      </c>
    </row>
    <row r="11" spans="1:188"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c r="GE11" s="15">
        <f>IFERROR('1_02'!GE11+'1_03'!GE11+'1_04'!GE11+'1_05'!GE11,"ND")</f>
        <v>33283035.001783997</v>
      </c>
      <c r="GF11" s="15">
        <f>IFERROR('1_02'!GF11+'1_03'!GF11+'1_04'!GF11+'1_05'!GF11,"ND")</f>
        <v>33821084.926225998</v>
      </c>
    </row>
    <row r="12" spans="1:188"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c r="GE12" s="15" t="str">
        <f>IFERROR('1_02'!GE12+'1_03'!GE12+'1_04'!GE12+'1_05'!GE12,"ND")</f>
        <v>ND</v>
      </c>
      <c r="GF12" s="15" t="str">
        <f>IFERROR('1_02'!GF12+'1_03'!GF12+'1_04'!GF12+'1_05'!GF12,"ND")</f>
        <v>ND</v>
      </c>
    </row>
    <row r="13" spans="1:188"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c r="GE13" s="48">
        <f>IFERROR('1_02'!GE13+'1_03'!GE13+'1_04'!GE13+'1_05'!GE13,"ND")</f>
        <v>34933702.128006004</v>
      </c>
      <c r="GF13" s="48">
        <f>IFERROR('1_02'!GF13+'1_03'!GF13+'1_04'!GF13+'1_05'!GF13,"ND")</f>
        <v>34533604.132812999</v>
      </c>
    </row>
    <row r="14" spans="1:188"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c r="GE14" s="15" t="str">
        <f>IFERROR('1_02'!GE14+'1_03'!GE14+'1_04'!GE14+'1_05'!GE14,"ND")</f>
        <v>ND</v>
      </c>
      <c r="GF14" s="15" t="str">
        <f>IFERROR('1_02'!GF14+'1_03'!GF14+'1_04'!GF14+'1_05'!GF14,"ND")</f>
        <v>ND</v>
      </c>
    </row>
    <row r="15" spans="1:188"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c r="GE15" s="15">
        <f>IFERROR('1_02'!GE15+'1_03'!GE15+'1_04'!GE15+'1_05'!GE15,"ND")</f>
        <v>1548441.4376810002</v>
      </c>
      <c r="GF15" s="15">
        <f>IFERROR('1_02'!GF15+'1_03'!GF15+'1_04'!GF15+'1_05'!GF15,"ND")</f>
        <v>1523977.0995670001</v>
      </c>
    </row>
    <row r="16" spans="1:188"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c r="GE16" s="15">
        <f>IFERROR('1_02'!GE16+'1_03'!GE16+'1_04'!GE16+'1_05'!GE16,"ND")</f>
        <v>2742759.1434729998</v>
      </c>
      <c r="GF16" s="15">
        <f>IFERROR('1_02'!GF16+'1_03'!GF16+'1_04'!GF16+'1_05'!GF16,"ND")</f>
        <v>2725310.8960060002</v>
      </c>
    </row>
    <row r="17" spans="2:188"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c r="GE17" s="15">
        <f>IFERROR('1_02'!GE17+'1_03'!GE17+'1_04'!GE17+'1_05'!GE17,"ND")</f>
        <v>23126016.708425</v>
      </c>
      <c r="GF17" s="15">
        <f>IFERROR('1_02'!GF17+'1_03'!GF17+'1_04'!GF17+'1_05'!GF17,"ND")</f>
        <v>22634456.103943001</v>
      </c>
    </row>
    <row r="18" spans="2:188"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c r="GE18" s="15" t="str">
        <f>IFERROR('1_02'!GE18+'1_03'!GE18+'1_04'!GE18+'1_05'!GE18,"ND")</f>
        <v>ND</v>
      </c>
      <c r="GF18" s="15" t="str">
        <f>IFERROR('1_02'!GF18+'1_03'!GF18+'1_04'!GF18+'1_05'!GF18,"ND")</f>
        <v>ND</v>
      </c>
    </row>
    <row r="19" spans="2:188"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c r="GE19" s="15" t="str">
        <f>IFERROR('1_02'!GE19+'1_03'!GE19+'1_04'!GE19+'1_05'!GE19,"ND")</f>
        <v>ND</v>
      </c>
      <c r="GF19" s="15" t="str">
        <f>IFERROR('1_02'!GF19+'1_03'!GF19+'1_04'!GF19+'1_05'!GF19,"ND")</f>
        <v>ND</v>
      </c>
    </row>
    <row r="20" spans="2:188"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c r="GE20" s="15">
        <f>IFERROR('1_02'!GE20+'1_03'!GE20+'1_04'!GE20+'1_05'!GE20,"ND")</f>
        <v>93400.322025999994</v>
      </c>
      <c r="GF20" s="15">
        <f>IFERROR('1_02'!GF20+'1_03'!GF20+'1_04'!GF20+'1_05'!GF20,"ND")</f>
        <v>92207.604657000003</v>
      </c>
    </row>
    <row r="21" spans="2:188"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c r="GE21" s="15">
        <f>IFERROR('1_02'!GE21+'1_03'!GE21+'1_04'!GE21+'1_05'!GE21,"ND")</f>
        <v>41275247.527969003</v>
      </c>
      <c r="GF21" s="15">
        <f>IFERROR('1_02'!GF21+'1_03'!GF21+'1_04'!GF21+'1_05'!GF21,"ND")</f>
        <v>41074955.689919993</v>
      </c>
    </row>
    <row r="22" spans="2:188"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c r="GE22" s="15">
        <f>IFERROR('1_02'!GE22+'1_03'!GE22+'1_04'!GE22+'1_05'!GE22,"ND")</f>
        <v>7685823.0191210015</v>
      </c>
      <c r="GF22" s="15">
        <f>IFERROR('1_02'!GF22+'1_03'!GF22+'1_04'!GF22+'1_05'!GF22,"ND")</f>
        <v>7687812.5060769999</v>
      </c>
    </row>
    <row r="23" spans="2:188"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c r="GE23" s="15" t="str">
        <f>IFERROR('1_02'!GE23+'1_03'!GE23+'1_04'!GE23+'1_05'!GE23,"ND")</f>
        <v>ND</v>
      </c>
      <c r="GF23" s="15" t="str">
        <f>IFERROR('1_02'!GF23+'1_03'!GF23+'1_04'!GF23+'1_05'!GF23,"ND")</f>
        <v>ND</v>
      </c>
    </row>
    <row r="24" spans="2:188"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c r="GE24" s="15">
        <f>IFERROR('1_02'!GE24+'1_03'!GE24+'1_04'!GE24+'1_05'!GE24,"ND")</f>
        <v>223716.85014699999</v>
      </c>
      <c r="GF24" s="15">
        <f>IFERROR('1_02'!GF24+'1_03'!GF24+'1_04'!GF24+'1_05'!GF24,"ND")</f>
        <v>215851.44920599999</v>
      </c>
    </row>
    <row r="25" spans="2:188"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c r="GE25" s="15" t="str">
        <f>IFERROR('1_02'!GE25+'1_03'!GE25+'1_04'!GE25+'1_05'!GE25,"ND")</f>
        <v>ND</v>
      </c>
      <c r="GF25" s="15" t="str">
        <f>IFERROR('1_02'!GF25+'1_03'!GF25+'1_04'!GF25+'1_05'!GF25,"ND")</f>
        <v>ND</v>
      </c>
    </row>
    <row r="26" spans="2:188"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c r="GE26" s="15" t="str">
        <f>IFERROR('1_02'!GE26+'1_03'!GE26+'1_04'!GE26+'1_05'!GE26,"ND")</f>
        <v>ND</v>
      </c>
      <c r="GF26" s="15" t="str">
        <f>IFERROR('1_02'!GF26+'1_03'!GF26+'1_04'!GF26+'1_05'!GF26,"ND")</f>
        <v>ND</v>
      </c>
    </row>
    <row r="27" spans="2:188"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c r="GE27" s="15">
        <f>IFERROR('1_02'!GE27+'1_03'!GE27+'1_04'!GE27+'1_05'!GE27,"ND")</f>
        <v>291888.51876999997</v>
      </c>
      <c r="GF27" s="15">
        <f>IFERROR('1_02'!GF27+'1_03'!GF27+'1_04'!GF27+'1_05'!GF27,"ND")</f>
        <v>285020.19709000003</v>
      </c>
    </row>
    <row r="28" spans="2:188"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c r="GE28" s="15">
        <f>IFERROR('1_02'!GE28+'1_03'!GE28+'1_04'!GE28+'1_05'!GE28,"ND")</f>
        <v>20862.524555</v>
      </c>
      <c r="GF28" s="15">
        <f>IFERROR('1_02'!GF28+'1_03'!GF28+'1_04'!GF28+'1_05'!GF28,"ND")</f>
        <v>32893.242911000001</v>
      </c>
    </row>
    <row r="29" spans="2:188"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c r="GE29" s="15" t="str">
        <f>IFERROR('1_02'!GE29+'1_03'!GE29+'1_04'!GE29+'1_05'!GE29,"ND")</f>
        <v>ND</v>
      </c>
      <c r="GF29" s="15" t="str">
        <f>IFERROR('1_02'!GF29+'1_03'!GF29+'1_04'!GF29+'1_05'!GF29,"ND")</f>
        <v>ND</v>
      </c>
    </row>
    <row r="30" spans="2:188"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c r="GE30" s="15">
        <f>IFERROR('1_02'!GE30+'1_03'!GE30+'1_04'!GE30+'1_05'!GE30,"ND")</f>
        <v>33038926.967367996</v>
      </c>
      <c r="GF30" s="15">
        <f>IFERROR('1_02'!GF30+'1_03'!GF30+'1_04'!GF30+'1_05'!GF30,"ND")</f>
        <v>32657593.882733002</v>
      </c>
    </row>
    <row r="31" spans="2:188"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c r="GE31" s="15" t="str">
        <f>IFERROR('1_02'!GE31+'1_03'!GE31+'1_04'!GE31+'1_05'!GE31,"ND")</f>
        <v>ND</v>
      </c>
      <c r="GF31" s="15" t="str">
        <f>IFERROR('1_02'!GF31+'1_03'!GF31+'1_04'!GF31+'1_05'!GF31,"ND")</f>
        <v>ND</v>
      </c>
    </row>
    <row r="32" spans="2:188"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c r="GE32" s="15">
        <f>IFERROR('1_02'!GE32+'1_03'!GE32+'1_04'!GE32+'1_05'!GE32,"ND")</f>
        <v>2876.5707929999999</v>
      </c>
      <c r="GF32" s="15">
        <f>IFERROR('1_02'!GF32+'1_03'!GF32+'1_04'!GF32+'1_05'!GF32,"ND")</f>
        <v>8491.4126089999991</v>
      </c>
    </row>
    <row r="33" spans="2:188"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c r="GE33" s="16">
        <f>IFERROR('1_02'!GE33+'1_03'!GE33+'1_04'!GE33+'1_05'!GE33,"ND")</f>
        <v>233175521.01787701</v>
      </c>
      <c r="GF33" s="16">
        <f>IFERROR('1_02'!GF33+'1_03'!GF33+'1_04'!GF33+'1_05'!GF33,"ND")</f>
        <v>231517325.19833896</v>
      </c>
    </row>
    <row r="34" spans="2:188" s="14" customFormat="1" ht="4.5" customHeight="1">
      <c r="DJ34" s="14">
        <v>149268994.252615</v>
      </c>
    </row>
    <row r="35" spans="2:188" s="14" customFormat="1" ht="9">
      <c r="B35" s="51"/>
      <c r="N35" s="17"/>
      <c r="Z35" s="17"/>
      <c r="AL35" s="17"/>
      <c r="AX35" s="17"/>
      <c r="BJ35" s="17"/>
      <c r="BV35" s="17"/>
      <c r="EZ35" s="77"/>
      <c r="FA35" s="77"/>
    </row>
    <row r="36" spans="2:188"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8">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8" ht="27">
      <c r="B38" s="44" t="s">
        <v>100</v>
      </c>
    </row>
    <row r="40" spans="2:188">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F39"/>
  <sheetViews>
    <sheetView zoomScaleNormal="100"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88" width="10.85546875" style="14" customWidth="1"/>
    <col min="189" max="16384" width="11.42578125" style="14"/>
  </cols>
  <sheetData>
    <row r="1" spans="1:188">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8"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8"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8"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8"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8"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c r="GE7" s="15">
        <v>5995931.5088590002</v>
      </c>
      <c r="GF7" s="15">
        <v>5950458.6099030003</v>
      </c>
    </row>
    <row r="8" spans="1:188"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c r="GE8" s="15">
        <v>2036902.4393470001</v>
      </c>
      <c r="GF8" s="15">
        <v>1888070.009325</v>
      </c>
    </row>
    <row r="9" spans="1:188"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c r="GE9" s="15">
        <v>3182938.8966299999</v>
      </c>
      <c r="GF9" s="15">
        <v>3096086.4004779998</v>
      </c>
    </row>
    <row r="10" spans="1:188"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c r="GE10" s="15">
        <v>21008742.053856</v>
      </c>
      <c r="GF10" s="15">
        <v>20602970.709752001</v>
      </c>
    </row>
    <row r="11" spans="1:188"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c r="GE11" s="15">
        <v>18633275.389033999</v>
      </c>
      <c r="GF11" s="15">
        <v>19003984.693585001</v>
      </c>
    </row>
    <row r="12" spans="1:188"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c r="GE12" s="15" t="s">
        <v>65</v>
      </c>
      <c r="GF12" s="15" t="s">
        <v>65</v>
      </c>
    </row>
    <row r="13" spans="1:188"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c r="GE13" s="48">
        <v>17026425.555268001</v>
      </c>
      <c r="GF13" s="48">
        <v>16873557.565062001</v>
      </c>
    </row>
    <row r="14" spans="1:188"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c r="GE14" s="15" t="s">
        <v>65</v>
      </c>
      <c r="GF14" s="15" t="s">
        <v>65</v>
      </c>
    </row>
    <row r="15" spans="1:188"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c r="GE15" s="15">
        <v>21524.936911000001</v>
      </c>
      <c r="GF15" s="15">
        <v>21392.530661000001</v>
      </c>
    </row>
    <row r="16" spans="1:188"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c r="GE16" s="15">
        <v>2525664.812254</v>
      </c>
      <c r="GF16" s="15">
        <v>2511681.8969720001</v>
      </c>
    </row>
    <row r="17" spans="2:188"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c r="GE17" s="15">
        <v>12602811.716294</v>
      </c>
      <c r="GF17" s="15">
        <v>12283244.733817</v>
      </c>
    </row>
    <row r="18" spans="2:188"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c r="GE18" s="15" t="s">
        <v>65</v>
      </c>
      <c r="GF18" s="15" t="s">
        <v>65</v>
      </c>
    </row>
    <row r="19" spans="2:188"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c r="GE19" s="15" t="s">
        <v>65</v>
      </c>
      <c r="GF19" s="15" t="s">
        <v>65</v>
      </c>
    </row>
    <row r="20" spans="2:188"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c r="GE20" s="15">
        <v>162.08062699999999</v>
      </c>
      <c r="GF20" s="15">
        <v>157.99092899999999</v>
      </c>
    </row>
    <row r="21" spans="2:188"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c r="GE21" s="15">
        <v>18421785.705958001</v>
      </c>
      <c r="GF21" s="15">
        <v>18248061.028653</v>
      </c>
    </row>
    <row r="22" spans="2:188"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c r="GE22" s="15">
        <v>5939901.0085300002</v>
      </c>
      <c r="GF22" s="15">
        <v>5942485.7739329999</v>
      </c>
    </row>
    <row r="23" spans="2:188"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row>
    <row r="24" spans="2:188"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c r="GE24" s="15">
        <v>209002.945358</v>
      </c>
      <c r="GF24" s="15">
        <v>204801.23127799999</v>
      </c>
    </row>
    <row r="25" spans="2:188"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row>
    <row r="26" spans="2:188"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row>
    <row r="27" spans="2:188"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c r="GE27" s="15">
        <v>277439.50814300001</v>
      </c>
      <c r="GF27" s="15">
        <v>271953.41050300002</v>
      </c>
    </row>
    <row r="28" spans="2:188"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c r="GE28" s="15">
        <v>20862.524555</v>
      </c>
      <c r="GF28" s="15">
        <v>32893.242911000001</v>
      </c>
    </row>
    <row r="29" spans="2:188"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c r="GE29" s="15" t="s">
        <v>65</v>
      </c>
      <c r="GF29" s="15" t="s">
        <v>65</v>
      </c>
    </row>
    <row r="30" spans="2:188"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c r="GE30" s="15">
        <v>15562061.495154001</v>
      </c>
      <c r="GF30" s="15">
        <v>15140112.859846</v>
      </c>
    </row>
    <row r="31" spans="2:188"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c r="GE31" s="15" t="s">
        <v>65</v>
      </c>
      <c r="GF31" s="15" t="s">
        <v>65</v>
      </c>
    </row>
    <row r="32" spans="2:188"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c r="GE32" s="15">
        <v>2439.5090559999999</v>
      </c>
      <c r="GF32" s="15">
        <v>8060.1371669999999</v>
      </c>
    </row>
    <row r="33" spans="2:188"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c r="GE33" s="16">
        <f t="shared" ref="GE33:GF33" si="5">SUM(GE7:GE32)</f>
        <v>123467872.085834</v>
      </c>
      <c r="GF33" s="16">
        <f t="shared" si="5"/>
        <v>122079972.82477498</v>
      </c>
    </row>
    <row r="34" spans="2:188" ht="2.1" customHeight="1">
      <c r="BP34" s="14"/>
      <c r="BQ34" s="14"/>
      <c r="BR34" s="14"/>
      <c r="BS34" s="14"/>
      <c r="BT34" s="14"/>
      <c r="BU34" s="14"/>
      <c r="BV34" s="14"/>
    </row>
    <row r="35" spans="2:188"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8"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8" ht="27">
      <c r="B38" s="44" t="s">
        <v>100</v>
      </c>
    </row>
    <row r="39" spans="2:188"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F39"/>
  <sheetViews>
    <sheetView zoomScaleNormal="100"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15"/>
  <cols>
    <col min="1" max="1" width="12.5703125" style="24" customWidth="1"/>
    <col min="2" max="2" width="28.7109375" style="24" customWidth="1"/>
    <col min="3" max="166" width="9.7109375" style="24" customWidth="1"/>
    <col min="167" max="188" width="10.85546875" style="24" customWidth="1"/>
    <col min="189" max="16384" width="11.42578125" style="24"/>
  </cols>
  <sheetData>
    <row r="1" spans="1:188">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8"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8"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8"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8">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8"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c r="GE7" s="25">
        <v>222899.22603699999</v>
      </c>
      <c r="GF7" s="25">
        <v>224653.97461800001</v>
      </c>
    </row>
    <row r="8" spans="1:188"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row>
    <row r="9" spans="1:188"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c r="GE9" s="25">
        <v>90476.712094999995</v>
      </c>
      <c r="GF9" s="25">
        <v>91067.910308999999</v>
      </c>
    </row>
    <row r="10" spans="1:188"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c r="GE10" s="25">
        <v>4494803.3602649998</v>
      </c>
      <c r="GF10" s="25">
        <v>4505166.1009449996</v>
      </c>
    </row>
    <row r="11" spans="1:188"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c r="GE11" s="25">
        <v>2463436.3642810001</v>
      </c>
      <c r="GF11" s="25">
        <v>2443387.860109</v>
      </c>
    </row>
    <row r="12" spans="1:188"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row>
    <row r="13" spans="1:188"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c r="GE13" s="49">
        <v>2421575.4790010001</v>
      </c>
      <c r="GF13" s="49">
        <v>2436069.662215</v>
      </c>
    </row>
    <row r="14" spans="1:188"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row>
    <row r="15" spans="1:188"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c r="GE15" s="25">
        <v>895212.08396900003</v>
      </c>
      <c r="GF15" s="25">
        <v>871924.44682399998</v>
      </c>
    </row>
    <row r="16" spans="1:188"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c r="GE16" s="25">
        <v>30737.123144000001</v>
      </c>
      <c r="GF16" s="25">
        <v>32130.556906999998</v>
      </c>
    </row>
    <row r="17" spans="2:188"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c r="GE17" s="25">
        <v>2215205.1146260002</v>
      </c>
      <c r="GF17" s="25">
        <v>2221522.2816690002</v>
      </c>
    </row>
    <row r="18" spans="2:188"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row>
    <row r="19" spans="2:188"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row>
    <row r="20" spans="2:188"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c r="GE20" s="25">
        <v>76908.335762999995</v>
      </c>
      <c r="GF20" s="25">
        <v>75966.485031999997</v>
      </c>
    </row>
    <row r="21" spans="2:188"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c r="GE21" s="25">
        <v>4476279.0656009996</v>
      </c>
      <c r="GF21" s="25">
        <v>4473365.1007610001</v>
      </c>
    </row>
    <row r="22" spans="2:188"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c r="GE22" s="25">
        <v>412403.53078700003</v>
      </c>
      <c r="GF22" s="25">
        <v>412579.76416399999</v>
      </c>
    </row>
    <row r="23" spans="2:188"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row>
    <row r="24" spans="2:188"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0</v>
      </c>
      <c r="GF24" s="15">
        <v>0</v>
      </c>
    </row>
    <row r="25" spans="2:188"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row>
    <row r="26" spans="2:188"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row>
    <row r="27" spans="2:188"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c r="GE27" s="25">
        <v>21.631273</v>
      </c>
      <c r="GF27" s="25">
        <v>19.143882000000001</v>
      </c>
    </row>
    <row r="28" spans="2:188"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row>
    <row r="29" spans="2:188"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row>
    <row r="30" spans="2:188"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c r="GE30" s="25">
        <v>1982180.1315619999</v>
      </c>
      <c r="GF30" s="25">
        <v>1990593.357025</v>
      </c>
    </row>
    <row r="31" spans="2:188"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row>
    <row r="32" spans="2:188"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row>
    <row r="33" spans="2:188"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c r="GE33" s="26">
        <v>19782138.158403996</v>
      </c>
      <c r="GF33" s="26">
        <v>19778446.64446</v>
      </c>
    </row>
    <row r="34" spans="2:188"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c r="GE34" s="14" t="s">
        <v>65</v>
      </c>
      <c r="GF34" s="14" t="s">
        <v>65</v>
      </c>
    </row>
    <row r="35" spans="2:188"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8"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8" ht="27">
      <c r="B38" s="44" t="s">
        <v>100</v>
      </c>
    </row>
    <row r="39" spans="2:188">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F39"/>
  <sheetViews>
    <sheetView zoomScale="95" zoomScaleNormal="95"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15"/>
  <cols>
    <col min="1" max="1" width="12.5703125" style="28" customWidth="1"/>
    <col min="2" max="2" width="28.7109375" style="28" customWidth="1"/>
    <col min="3" max="166" width="9.7109375" style="28" customWidth="1"/>
    <col min="167" max="188" width="10.85546875" style="28" customWidth="1"/>
    <col min="189" max="16384" width="11.42578125" style="28"/>
  </cols>
  <sheetData>
    <row r="1" spans="1:188"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8"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8"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8"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8"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8"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c r="GE7" s="25">
        <v>1734483.3979110001</v>
      </c>
      <c r="GF7" s="25">
        <v>1740181.732292</v>
      </c>
    </row>
    <row r="8" spans="1:188"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row>
    <row r="9" spans="1:188"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c r="GE9" s="25">
        <v>1395694.963424</v>
      </c>
      <c r="GF9" s="25">
        <v>1413880.2701650001</v>
      </c>
    </row>
    <row r="10" spans="1:188"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c r="GE10" s="25">
        <v>11771671.14728</v>
      </c>
      <c r="GF10" s="25">
        <v>11843184.456290999</v>
      </c>
    </row>
    <row r="11" spans="1:188"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c r="GE11" s="25">
        <v>10202444.090584001</v>
      </c>
      <c r="GF11" s="25">
        <v>10215819.055823</v>
      </c>
    </row>
    <row r="12" spans="1:188"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row>
    <row r="13" spans="1:188"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c r="GE13" s="49">
        <v>13760786.664455</v>
      </c>
      <c r="GF13" s="49">
        <v>13887921.064632</v>
      </c>
    </row>
    <row r="14" spans="1:188"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row>
    <row r="15" spans="1:188"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c r="GE15" s="25">
        <v>631704.41680100001</v>
      </c>
      <c r="GF15" s="25">
        <v>630660.12208200002</v>
      </c>
    </row>
    <row r="16" spans="1:188"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c r="GE16" s="25">
        <v>79652.680022</v>
      </c>
      <c r="GF16" s="25">
        <v>82569.295266000001</v>
      </c>
    </row>
    <row r="17" spans="2:188"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c r="GE17" s="25">
        <v>6551184.582707</v>
      </c>
      <c r="GF17" s="25">
        <v>6565133.9874069998</v>
      </c>
    </row>
    <row r="18" spans="2:188"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row>
    <row r="19" spans="2:188"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row>
    <row r="20" spans="2:188"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c r="GE20" s="25">
        <v>16329.905636</v>
      </c>
      <c r="GF20" s="25">
        <v>16083.128696</v>
      </c>
    </row>
    <row r="21" spans="2:188"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c r="GE21" s="25">
        <v>16333880.859084999</v>
      </c>
      <c r="GF21" s="25">
        <v>16407125.889520001</v>
      </c>
    </row>
    <row r="22" spans="2:188"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c r="GE22" s="25">
        <v>1061567.012598</v>
      </c>
      <c r="GF22" s="25">
        <v>1071741.9826700001</v>
      </c>
    </row>
    <row r="23" spans="2:188"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row>
    <row r="24" spans="2:188"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c r="GE24" s="25">
        <v>0</v>
      </c>
      <c r="GF24" s="25">
        <v>0</v>
      </c>
    </row>
    <row r="25" spans="2:188"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row>
    <row r="26" spans="2:188"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row>
    <row r="27" spans="2:188"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c r="GE27" s="25">
        <v>0</v>
      </c>
      <c r="GF27" s="25">
        <v>0</v>
      </c>
    </row>
    <row r="28" spans="2:188"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row>
    <row r="29" spans="2:188"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row>
    <row r="30" spans="2:188"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c r="GE30" s="25">
        <v>13833668.111335</v>
      </c>
      <c r="GF30" s="25">
        <v>13826273.904018</v>
      </c>
    </row>
    <row r="31" spans="2:188"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row>
    <row r="32" spans="2:188"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row>
    <row r="33" spans="2:188"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c r="GE33" s="26">
        <v>77373067.831838012</v>
      </c>
      <c r="GF33" s="26">
        <v>77700574.888861999</v>
      </c>
    </row>
    <row r="34" spans="2:188" s="14" customFormat="1" ht="2.1" customHeight="1"/>
    <row r="35" spans="2:188"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8"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8" ht="27">
      <c r="B38" s="44" t="s">
        <v>100</v>
      </c>
    </row>
    <row r="39" spans="2:188">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F39"/>
  <sheetViews>
    <sheetView zoomScale="95" zoomScaleNormal="95" workbookViewId="0">
      <pane xSplit="2" ySplit="6" topLeftCell="FJ7" activePane="bottomRight" state="frozenSplit"/>
      <selection activeCell="FR38" sqref="FR38"/>
      <selection pane="topRight" activeCell="FR38" sqref="FR38"/>
      <selection pane="bottomLeft" activeCell="FR38" sqref="FR38"/>
      <selection pane="bottomRight" activeCell="FR38" sqref="FR38"/>
    </sheetView>
  </sheetViews>
  <sheetFormatPr baseColWidth="10" defaultColWidth="11.42578125" defaultRowHeight="15"/>
  <cols>
    <col min="1" max="1" width="12.5703125" style="28" customWidth="1"/>
    <col min="2" max="2" width="28.7109375" style="28" customWidth="1"/>
    <col min="3" max="166" width="9.7109375" style="28" customWidth="1"/>
    <col min="167" max="188" width="10.85546875" style="28" customWidth="1"/>
    <col min="189" max="16384" width="11.42578125" style="28"/>
  </cols>
  <sheetData>
    <row r="1" spans="1:188">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8"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8"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8"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8"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8"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row>
    <row r="7" spans="1:188"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c r="GE7" s="25">
        <v>495528.52581700002</v>
      </c>
      <c r="GF7" s="25">
        <v>510357.79935699998</v>
      </c>
    </row>
    <row r="8" spans="1:188"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row>
    <row r="9" spans="1:188"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c r="GE9" s="25">
        <v>158697.01982399999</v>
      </c>
      <c r="GF9" s="25">
        <v>164416.81809700001</v>
      </c>
    </row>
    <row r="10" spans="1:188"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c r="GE10" s="25">
        <v>2320055.046414</v>
      </c>
      <c r="GF10" s="25">
        <v>2193571.2630489999</v>
      </c>
    </row>
    <row r="11" spans="1:188"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c r="GE11" s="25">
        <v>1983879.1578850001</v>
      </c>
      <c r="GF11" s="25">
        <v>2157893.3167090002</v>
      </c>
    </row>
    <row r="12" spans="1:188"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row>
    <row r="13" spans="1:188"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c r="GE13" s="49">
        <v>1724914.4292820001</v>
      </c>
      <c r="GF13" s="49">
        <v>1336055.840904</v>
      </c>
    </row>
    <row r="14" spans="1:188"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row>
    <row r="15" spans="1:188"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row>
    <row r="16" spans="1:188"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c r="GE16" s="25">
        <v>106704.528053</v>
      </c>
      <c r="GF16" s="25">
        <v>98929.146861000001</v>
      </c>
    </row>
    <row r="17" spans="2:188"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c r="GE17" s="25">
        <v>1756815.294798</v>
      </c>
      <c r="GF17" s="25">
        <v>1564555.1010499999</v>
      </c>
    </row>
    <row r="18" spans="2:188"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row>
    <row r="19" spans="2:188"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row>
    <row r="20" spans="2:188"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row>
    <row r="21" spans="2:188"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c r="GE21" s="25">
        <v>2043301.897325</v>
      </c>
      <c r="GF21" s="25">
        <v>1946403.670986</v>
      </c>
    </row>
    <row r="22" spans="2:188"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c r="GE22" s="25">
        <v>271951.467206</v>
      </c>
      <c r="GF22" s="25">
        <v>261004.98530999999</v>
      </c>
    </row>
    <row r="23" spans="2:188"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row>
    <row r="24" spans="2:188"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c r="GE24" s="25">
        <v>14713.904789</v>
      </c>
      <c r="GF24" s="25">
        <v>11050.217928</v>
      </c>
    </row>
    <row r="25" spans="2:188"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row>
    <row r="26" spans="2:188"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row>
    <row r="27" spans="2:188"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c r="GE27" s="25">
        <v>14427.379354000001</v>
      </c>
      <c r="GF27" s="25">
        <v>13047.642705</v>
      </c>
    </row>
    <row r="28" spans="2:188"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row>
    <row r="29" spans="2:188"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row>
    <row r="30" spans="2:188"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c r="GE30" s="25">
        <v>1661017.2293169999</v>
      </c>
      <c r="GF30" s="25">
        <v>1700613.7618440001</v>
      </c>
    </row>
    <row r="31" spans="2:188"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row>
    <row r="32" spans="2:188"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437.06173699999999</v>
      </c>
      <c r="GF32" s="25">
        <v>431.275442</v>
      </c>
    </row>
    <row r="33" spans="2:188"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c r="GE33" s="26">
        <v>12552442.941801</v>
      </c>
      <c r="GF33" s="26">
        <v>11958330.840241998</v>
      </c>
    </row>
    <row r="34" spans="2:188" s="14" customFormat="1" ht="2.1" customHeight="1"/>
    <row r="35" spans="2:188"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8"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8"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8" ht="27">
      <c r="B38" s="44" t="s">
        <v>100</v>
      </c>
    </row>
    <row r="39" spans="2:188">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2023-08-21T19:33:59Z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