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8_{EBB459D8-3ED1-4222-80F8-14164935D092}" xr6:coauthVersionLast="47" xr6:coauthVersionMax="47" xr10:uidLastSave="{00000000-0000-0000-0000-000000000000}"/>
  <bookViews>
    <workbookView xWindow="-289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<sst xmlns="http://schemas.openxmlformats.org/spreadsheetml/2006/main" count="815" uniqueCount="286">
  <si>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</si>
  <si>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</si>
  <si>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</si>
  <si>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</si>
  <si>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</si>
  <si>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</si>
  <si>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</si>
  <si>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</si>
  <si>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</si>
  <si>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</si>
  <si>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</si>
  <si>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</si>
  <si>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</si>
  <si>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</si>
  <si>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</si>
  <si>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</si>
  <si>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</si>
  <si>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</si>
  <si>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</si>
  <si>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</si>
  <si>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</si>
  <si>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</si>
  <si>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</si>
  <si>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</si>
  <si>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</si>
  <si>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</si>
  <si>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</si>
  <si>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</si>
  <si>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</si>
  <si>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</si>
  <si>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</si>
  <si>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</si>
  <si>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</si>
  <si>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</si>
  <si>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</si>
  <si>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</si>
  <si>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</si>
  <si>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</si>
  <si>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</si>
  <si>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</si>
  <si>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</si>
  <si>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</si>
  <si>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</si>
  <si>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</si>
  <si>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</si>
  <si>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</si>
  <si>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</si>
  <si>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</si>
  <si>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</si>
  <si>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</si>
  <si>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</si>
  <si>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</si>
  <si>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</si>
  <si>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</si>
  <si>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</si>
  <si>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</si>
  <si>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</si>
  <si>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</si>
  <si>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</si>
  <si>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</si>
  <si>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</si>
  <si>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</si>
  <si>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</si>
  <si>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</si>
  <si>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</si>
  <si>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</si>
  <si>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</si>
  <si>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</si>
  <si>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</si>
  <si>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</si>
  <si>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</si>
  <si>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</si>
  <si>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</si>
  <si>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</si>
  <si>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</si>
  <si>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</si>
  <si>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</si>
  <si>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</si>
  <si>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</si>
  <si>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</si>
  <si>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</si>
  <si>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</si>
  <si>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</si>
  <si>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</si>
  <si>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</si>
  <si>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</si>
  <si>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</si>
  <si>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</si>
  <si>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</si>
  <si>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</si>
  <si>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</si>
  <si>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</si>
  <si>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</si>
  <si>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</si>
  <si>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</si>
  <si>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</si>
  <si>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</si>
  <si>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</si>
  <si>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</si>
  <si>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</si>
  <si>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</si>
  <si>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</si>
  <si>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</si>
  <si>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</si>
  <si>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</si>
  <si>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</si>
  <si>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</si>
  <si>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</si>
  <si>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</si>
  <si>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</si>
  <si>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</si>
  <si>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</si>
  <si>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</si>
  <si>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</si>
  <si>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</si>
  <si>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</si>
  <si>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</si>
  <si>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</si>
  <si>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</si>
  <si>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</si>
  <si>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</si>
  <si>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</si>
  <si>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</si>
  <si>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</si>
  <si>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</si>
  <si>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</si>
  <si>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</si>
  <si>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</si>
  <si>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</si>
  <si>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</si>
  <si>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</si>
  <si>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</si>
  <si>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</si>
  <si>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</si>
  <si>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</si>
  <si>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</si>
  <si>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</si>
  <si>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</si>
  <si>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</si>
  <si>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</si>
  <si>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</si>
  <si>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</si>
  <si>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</si>
  <si>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</si>
  <si>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</si>
  <si>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</si>
  <si>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</si>
  <si>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</si>
  <si>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</si>
  <si>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</si>
  <si>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</si>
  <si>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</si>
  <si>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</si>
  <si>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</si>
  <si>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</si>
  <si>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</si>
  <si>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</si>
  <si>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</si>
  <si>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</si>
  <si>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</si>
  <si>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</si>
  <si>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</si>
  <si>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</si>
  <si>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</si>
  <si>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</si>
  <si>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</si>
  <si>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</si>
  <si>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</si>
  <si>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</si>
  <si>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</si>
  <si>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</si>
  <si>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</si>
  <si>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</si>
  <si>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</si>
  <si>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</si>
  <si>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</si>
  <si>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</si>
  <si>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</si>
  <si>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</si>
  <si>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</si>
  <si>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</si>
  <si>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</si>
  <si>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</si>
  <si>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</si>
  <si>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</si>
  <si>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</si>
  <si>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</si>
  <si>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</si>
  <si>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</si>
  <si>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</si>
  <si>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</si>
  <si>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</si>
  <si>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</si>
  <si>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</si>
  <si>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</si>
  <si>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</si>
  <si>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</si>
  <si>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</si>
  <si>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</si>
  <si>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</si>
  <si>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</si>
  <si>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</si>
  <si>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</si>
  <si>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</si>
  <si>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</si>
  <si>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</si>
  <si>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</si>
  <si>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</si>
  <si>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</si>
  <si>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</si>
  <si>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</si>
  <si>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</si>
  <si>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</si>
  <si>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</si>
  <si>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</si>
  <si>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</si>
  <si>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</si>
  <si>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</si>
  <si>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</si>
  <si>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</si>
  <si>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</si>
  <si>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</si>
  <si>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</si>
  <si>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</si>
  <si>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</si>
  <si>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</si>
  <si>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</si>
  <si>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</si>
  <si>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</si>
  <si>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</si>
  <si>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</si>
  <si>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</si>
  <si>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</si>
  <si>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</si>
  <si>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</si>
  <si>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</si>
  <si>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</si>
  <si>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</si>
  <si>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</si>
  <si>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</si>
  <si>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</si>
  <si>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</si>
  <si>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</si>
  <si>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</si>
  <si>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</si>
  <si>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</si>
  <si>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</si>
  <si>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</si>
  <si>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</si>
  <si>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</si>
  <si>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</si>
  <si>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</si>
  <si>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</si>
  <si>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</si>
  <si>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</si>
  <si>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</si>
  <si>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</si>
  <si>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</si>
  <si>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</si>
  <si>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</si>
  <si>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</si>
  <si>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</si>
  <si>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</si>
  <si>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</si>
  <si>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</si>
  <si>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</si>
  <si>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</si>
  <si>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</si>
  <si>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</si>
  <si>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</si>
  <si>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</si>
  <si>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</si>
  <si>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</si>
  <si>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</si>
  <si>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</si>
  <si>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</si>
  <si>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</si>
  <si>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</si>
  <si>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</si>
  <si>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</si>
  <si>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</si>
  <si>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</si>
  <si>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</si>
  <si>
    <t>Depósitos a plazo (DAP)</t>
  </si>
  <si>
    <t>DAP menor a 1 año</t>
  </si>
  <si>
    <t>DAP mayor a 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</si>
</sst>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142" applyNumberFormat="1" applyFont="1"/>
    <xf numFmtId="4" fontId="0" fillId="0" borderId="0" xfId="142" applyNumberFormat="1" applyFont="1"/>
    <xf numFmtId="2" fontId="0" fillId="0" borderId="0" xfId="0" applyNumberFormat="1"/>
    <xf numFmtId="170" fontId="28" fillId="0" borderId="10" xfId="0" applyNumberFormat="1" applyFont="1" applyBorder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4.2258667459152273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0.14553497931892451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1.4145369387523192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-1.0949001541772208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-0.18781537085500127</c:v>
                </c:pt>
                <c:pt idx="197">
                  <c:v>-0.17052693931690499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4.6532634597473077</c:v>
                </c:pt>
                <c:pt idx="197">
                  <c:v>2.7307668183891138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-6.0357215929735877E-2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0.26922827764296142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7.4546670547392475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9.8695757757675722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-0.55816446080162052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5.887271584976574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3.5054925539812984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3.9177301441356605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7.4546670547392475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4.6532634597473077</c:v>
                </c:pt>
                <c:pt idx="209">
                  <c:v>2.7307668183891138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5.887271584976574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-7.852981009676796E-3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-0.55816446080162052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0.23654780339563786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3.9177301441356605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6.9001092758218334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9.8695757757675722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9.4812523499825829E-2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108"/>
          <c:min val="443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218" sqref="A218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97" t="s">
        <v>126</v>
      </c>
      <c r="C1" s="97"/>
      <c r="D1" s="97"/>
      <c r="E1" s="97"/>
      <c r="F1" s="97"/>
      <c r="G1" s="102" t="s">
        <v>127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103"/>
      <c r="AF1" s="104"/>
      <c r="AG1" s="100" t="s">
        <v>128</v>
      </c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44"/>
      <c r="BN1" s="97" t="s">
        <v>143</v>
      </c>
      <c r="BO1" s="97"/>
      <c r="BP1" s="97"/>
      <c r="BQ1" s="97"/>
      <c r="BR1" s="97"/>
      <c r="BS1" s="97"/>
      <c r="BT1" s="97"/>
      <c r="BU1" s="97"/>
    </row>
    <row r="2" spans="1:73" s="3" customFormat="1" ht="18.75" customHeight="1" x14ac:dyDescent="0.25">
      <c r="A2" s="2"/>
      <c r="B2" s="101" t="s">
        <v>44</v>
      </c>
      <c r="C2" s="101"/>
      <c r="D2" s="101"/>
      <c r="E2" s="101"/>
      <c r="F2" s="101"/>
      <c r="G2" s="105" t="s">
        <v>89</v>
      </c>
      <c r="H2" s="106"/>
      <c r="I2" s="101"/>
      <c r="J2" s="101"/>
      <c r="K2" s="101"/>
      <c r="L2" s="101"/>
      <c r="M2" s="101"/>
      <c r="N2" s="101"/>
      <c r="O2" s="101"/>
      <c r="P2" s="101"/>
      <c r="Q2" s="86" t="s">
        <v>134</v>
      </c>
      <c r="R2" s="101"/>
      <c r="S2" s="101"/>
      <c r="T2" s="101"/>
      <c r="U2" s="101"/>
      <c r="V2" s="101"/>
      <c r="W2" s="101"/>
      <c r="X2" s="87"/>
      <c r="Y2" s="105" t="s">
        <v>133</v>
      </c>
      <c r="Z2" s="106"/>
      <c r="AA2" s="101"/>
      <c r="AB2" s="101"/>
      <c r="AC2" s="101"/>
      <c r="AD2" s="101"/>
      <c r="AE2" s="86" t="s">
        <v>92</v>
      </c>
      <c r="AF2" s="87"/>
      <c r="AG2" s="101" t="s">
        <v>37</v>
      </c>
      <c r="AH2" s="101"/>
      <c r="AI2" s="101"/>
      <c r="AJ2" s="101"/>
      <c r="AK2" s="101"/>
      <c r="AL2" s="101"/>
      <c r="AM2" s="101"/>
      <c r="AN2" s="101"/>
      <c r="AO2" s="87"/>
      <c r="AP2" s="86" t="s">
        <v>38</v>
      </c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87"/>
      <c r="BB2" s="86" t="s">
        <v>41</v>
      </c>
      <c r="BC2" s="101"/>
      <c r="BD2" s="101"/>
      <c r="BE2" s="101"/>
      <c r="BF2" s="101"/>
      <c r="BG2" s="101"/>
      <c r="BH2" s="101"/>
      <c r="BI2" s="101"/>
      <c r="BJ2" s="101"/>
      <c r="BK2" s="101"/>
      <c r="BL2" s="87"/>
      <c r="BM2" s="45"/>
      <c r="BN2" s="98" t="s">
        <v>68</v>
      </c>
      <c r="BO2" s="99"/>
      <c r="BP2" s="98" t="s">
        <v>69</v>
      </c>
      <c r="BQ2" s="99"/>
      <c r="BR2" s="98" t="s">
        <v>70</v>
      </c>
      <c r="BS2" s="99"/>
      <c r="BT2" s="98" t="s">
        <v>71</v>
      </c>
      <c r="BU2" s="99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82" t="s">
        <v>129</v>
      </c>
      <c r="H3" s="83"/>
      <c r="I3" s="82" t="s">
        <v>135</v>
      </c>
      <c r="J3" s="88"/>
      <c r="K3" s="88" t="s">
        <v>136</v>
      </c>
      <c r="L3" s="88"/>
      <c r="M3" s="88" t="s">
        <v>137</v>
      </c>
      <c r="N3" s="88"/>
      <c r="O3" s="88" t="s">
        <v>138</v>
      </c>
      <c r="P3" s="83"/>
      <c r="Q3" s="84" t="s">
        <v>96</v>
      </c>
      <c r="R3" s="85"/>
      <c r="S3" s="82" t="s">
        <v>139</v>
      </c>
      <c r="T3" s="88"/>
      <c r="U3" s="88" t="s">
        <v>137</v>
      </c>
      <c r="V3" s="88"/>
      <c r="W3" s="88" t="s">
        <v>138</v>
      </c>
      <c r="X3" s="83"/>
      <c r="Y3" s="82" t="s">
        <v>132</v>
      </c>
      <c r="Z3" s="83"/>
      <c r="AA3" s="82" t="s">
        <v>140</v>
      </c>
      <c r="AB3" s="88"/>
      <c r="AC3" s="88" t="s">
        <v>141</v>
      </c>
      <c r="AD3" s="83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264</v>
      </c>
      <c r="AK3" s="36" t="s">
        <v>265</v>
      </c>
      <c r="AL3" s="36" t="s">
        <v>49</v>
      </c>
      <c r="AM3" s="36" t="s">
        <v>270</v>
      </c>
      <c r="AN3" s="36" t="s">
        <v>271</v>
      </c>
      <c r="AO3" s="37" t="s">
        <v>37</v>
      </c>
      <c r="AP3" s="38" t="s">
        <v>243</v>
      </c>
      <c r="AQ3" s="36" t="s">
        <v>283</v>
      </c>
      <c r="AR3" s="36" t="s">
        <v>284</v>
      </c>
      <c r="AS3" s="36" t="s">
        <v>285</v>
      </c>
      <c r="AT3" s="36" t="s">
        <v>266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89" t="s">
        <v>111</v>
      </c>
      <c r="C5" s="90"/>
      <c r="D5" s="90"/>
      <c r="E5" s="90"/>
      <c r="F5" s="91"/>
      <c r="G5" s="89" t="s">
        <v>142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89" t="s">
        <v>111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1"/>
      <c r="BN5" s="89" t="s">
        <v>112</v>
      </c>
      <c r="BO5" s="90"/>
      <c r="BP5" s="90"/>
      <c r="BQ5" s="90"/>
      <c r="BR5" s="90"/>
      <c r="BS5" s="90"/>
      <c r="BT5" s="90"/>
      <c r="BU5" s="91"/>
    </row>
    <row r="6" spans="1:73" s="3" customFormat="1" ht="15" customHeight="1" x14ac:dyDescent="0.25">
      <c r="A6" s="2"/>
      <c r="B6" s="92" t="s">
        <v>267</v>
      </c>
      <c r="C6" s="93"/>
      <c r="D6" s="93"/>
      <c r="E6" s="93"/>
      <c r="F6" s="94"/>
      <c r="G6" s="95" t="s">
        <v>98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6"/>
      <c r="AG6" s="92" t="s">
        <v>98</v>
      </c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4"/>
      <c r="BN6" s="92" t="s">
        <v>98</v>
      </c>
      <c r="BO6" s="93"/>
      <c r="BP6" s="93"/>
      <c r="BQ6" s="93"/>
      <c r="BR6" s="93"/>
      <c r="BS6" s="93"/>
      <c r="BT6" s="93"/>
      <c r="BU6" s="94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269</v>
      </c>
      <c r="AN7" s="6" t="s">
        <v>272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81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</row>
    <row r="217" spans="1:75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1085.7902262320704</v>
      </c>
      <c r="BL217" s="48">
        <v>322497.12093317811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</row>
    <row r="218" spans="1:75" x14ac:dyDescent="0.25">
      <c r="A218" s="17">
        <v>45108</v>
      </c>
      <c r="B218" s="47">
        <v>122368.750318878</v>
      </c>
      <c r="C218" s="47">
        <v>19776.893446801001</v>
      </c>
      <c r="D218" s="47">
        <v>77774.244764688003</v>
      </c>
      <c r="E218" s="48">
        <v>12783.468735783001</v>
      </c>
      <c r="F218" s="47">
        <v>232703.35726615001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25688.389534518206</v>
      </c>
      <c r="AX218" s="47">
        <v>2042.1681686197367</v>
      </c>
      <c r="AY218" s="47">
        <v>14561.236744896203</v>
      </c>
      <c r="AZ218" s="47">
        <v>100.51050369448127</v>
      </c>
      <c r="BA218" s="48">
        <v>191167.46393229201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674.94453849942761</v>
      </c>
      <c r="BG218" s="47">
        <v>37659.401063608348</v>
      </c>
      <c r="BH218" s="47">
        <v>21607.027213513797</v>
      </c>
      <c r="BI218" s="47">
        <v>2454.3461888888892</v>
      </c>
      <c r="BJ218" s="47">
        <v>22791.994434376385</v>
      </c>
      <c r="BK218" s="47">
        <v>1102.7453739699156</v>
      </c>
      <c r="BL218" s="48">
        <v>322404.93353303161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</row>
    <row r="220" spans="1:75" x14ac:dyDescent="0.25">
      <c r="A220" s="17"/>
    </row>
    <row r="221" spans="1:75" x14ac:dyDescent="0.25">
      <c r="A221" s="17"/>
    </row>
    <row r="222" spans="1:75" x14ac:dyDescent="0.25">
      <c r="A222" s="17"/>
    </row>
    <row r="223" spans="1:75" x14ac:dyDescent="0.25">
      <c r="B223" s="78"/>
      <c r="C223" s="78"/>
      <c r="D223" s="78"/>
      <c r="E223" s="78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9"/>
  <sheetViews>
    <sheetView showGridLines="0" zoomScale="85" zoomScaleNormal="85" workbookViewId="0">
      <pane ySplit="5" topLeftCell="A186" activePane="bottomLeft" state="frozen"/>
      <selection pane="bottomLeft" activeCell="A217" sqref="A217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7" t="s">
        <v>63</v>
      </c>
      <c r="C1" s="97"/>
      <c r="D1" s="97"/>
      <c r="E1" s="97"/>
      <c r="F1" s="110"/>
      <c r="G1" s="52"/>
      <c r="H1" s="97" t="s">
        <v>64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110"/>
      <c r="T1" s="111" t="s">
        <v>108</v>
      </c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3"/>
    </row>
    <row r="2" spans="1:59" s="3" customFormat="1" ht="15.75" customHeight="1" x14ac:dyDescent="0.25">
      <c r="A2" s="2"/>
      <c r="B2" s="101" t="s">
        <v>44</v>
      </c>
      <c r="C2" s="101"/>
      <c r="D2" s="101"/>
      <c r="E2" s="101"/>
      <c r="F2" s="101"/>
      <c r="G2" s="86" t="s">
        <v>144</v>
      </c>
      <c r="H2" s="106"/>
      <c r="I2" s="106"/>
      <c r="J2" s="106"/>
      <c r="K2" s="114"/>
      <c r="L2" s="86" t="s">
        <v>145</v>
      </c>
      <c r="M2" s="101"/>
      <c r="N2" s="101"/>
      <c r="O2" s="87"/>
      <c r="P2" s="86" t="s">
        <v>146</v>
      </c>
      <c r="Q2" s="101"/>
      <c r="R2" s="87"/>
      <c r="S2" s="57" t="s">
        <v>147</v>
      </c>
      <c r="T2" s="105" t="s">
        <v>37</v>
      </c>
      <c r="U2" s="106"/>
      <c r="V2" s="106"/>
      <c r="W2" s="106"/>
      <c r="X2" s="106"/>
      <c r="Y2" s="106"/>
      <c r="Z2" s="106"/>
      <c r="AA2" s="114"/>
      <c r="AB2" s="105" t="s">
        <v>38</v>
      </c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14"/>
      <c r="AQ2" s="105" t="s">
        <v>41</v>
      </c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14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264</v>
      </c>
      <c r="W3" s="42" t="s">
        <v>265</v>
      </c>
      <c r="X3" s="42" t="s">
        <v>100</v>
      </c>
      <c r="Y3" s="42" t="s">
        <v>270</v>
      </c>
      <c r="Z3" s="42" t="s">
        <v>271</v>
      </c>
      <c r="AA3" s="43" t="s">
        <v>37</v>
      </c>
      <c r="AB3" s="38" t="s">
        <v>37</v>
      </c>
      <c r="AC3" s="36" t="s">
        <v>243</v>
      </c>
      <c r="AD3" s="36" t="s">
        <v>283</v>
      </c>
      <c r="AE3" s="36" t="s">
        <v>284</v>
      </c>
      <c r="AF3" s="36" t="s">
        <v>285</v>
      </c>
      <c r="AG3" s="36" t="s">
        <v>266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7" t="s">
        <v>107</v>
      </c>
      <c r="C4" s="108"/>
      <c r="D4" s="108"/>
      <c r="E4" s="108"/>
      <c r="F4" s="108"/>
      <c r="G4" s="107" t="s">
        <v>151</v>
      </c>
      <c r="H4" s="90"/>
      <c r="I4" s="90"/>
      <c r="J4" s="90"/>
      <c r="K4" s="90"/>
      <c r="L4" s="108"/>
      <c r="M4" s="108"/>
      <c r="N4" s="108"/>
      <c r="O4" s="108"/>
      <c r="P4" s="108"/>
      <c r="Q4" s="108"/>
      <c r="R4" s="108"/>
      <c r="S4" s="109"/>
      <c r="T4" s="107" t="s">
        <v>114</v>
      </c>
      <c r="U4" s="108"/>
      <c r="V4" s="108"/>
      <c r="W4" s="108"/>
      <c r="X4" s="108"/>
      <c r="Y4" s="108"/>
      <c r="Z4" s="108"/>
      <c r="AA4" s="53" t="s">
        <v>107</v>
      </c>
      <c r="AB4" s="89" t="s">
        <v>114</v>
      </c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53" t="s">
        <v>107</v>
      </c>
      <c r="AQ4" s="90" t="s">
        <v>115</v>
      </c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53" t="s">
        <v>107</v>
      </c>
    </row>
    <row r="5" spans="1:59" ht="15" customHeight="1" x14ac:dyDescent="0.25">
      <c r="A5" s="2"/>
      <c r="B5" s="92" t="s">
        <v>267</v>
      </c>
      <c r="C5" s="93"/>
      <c r="D5" s="93"/>
      <c r="E5" s="93"/>
      <c r="F5" s="93"/>
      <c r="G5" s="115" t="s">
        <v>98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  <c r="T5" s="116" t="s">
        <v>98</v>
      </c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8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-8.8539713483723317E-2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-0.18781537085500127</v>
      </c>
      <c r="BD216" s="8">
        <f>+('Base original'!BL217/'Base original'!BL205*100-100)*'Base original'!BL205/'Base original'!$BL205</f>
        <v>4.6532634597473077</v>
      </c>
    </row>
    <row r="217" spans="1:56" x14ac:dyDescent="0.25">
      <c r="A217" s="17">
        <v>45108</v>
      </c>
      <c r="B217" s="5">
        <f>+'Base original'!B218/'Base original'!B206*100-100</f>
        <v>-0.55816446080162052</v>
      </c>
      <c r="C217" s="5">
        <f>+'Base original'!C218/'Base original'!C206*100-100</f>
        <v>5.887271584976574</v>
      </c>
      <c r="D217" s="5">
        <f>+'Base original'!D218/'Base original'!D206*100-100</f>
        <v>9.8695757757675722</v>
      </c>
      <c r="E217" s="5">
        <f>+'Base original'!E218/'Base original'!E206*100-100</f>
        <v>3.9177301441356605</v>
      </c>
      <c r="F217" s="8">
        <f>+'Base original'!F218/'Base original'!F206*100-100</f>
        <v>3.5054925539812984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2.3071138100205757</v>
      </c>
      <c r="AK217" s="5">
        <f>+('Base original'!AX218/'Base original'!AX206*100-100)*'Base original'!AX206/'Base original'!$BA206</f>
        <v>0.27771706933098994</v>
      </c>
      <c r="AL217" s="5">
        <f>+('Base original'!AY218/'Base original'!AY206*100-100)*'Base original'!AY206/'Base original'!$BA206</f>
        <v>2.3674710259503113</v>
      </c>
      <c r="AM217" s="5">
        <f>+('Base original'!AZ218/'Base original'!AZ206*100-100)*'Base original'!AZ206/'Base original'!$BA206</f>
        <v>8.4887916880284891E-3</v>
      </c>
      <c r="AN217" s="5">
        <f>+(('Base original'!AW218-'Base original'!AY218)/('Base original'!AW206-'Base original'!AY206)*100-100)*(('Base original'!AW206-'Base original'!AY206)/'Base original'!BA206)</f>
        <v>-6.0357215929735877E-2</v>
      </c>
      <c r="AO217" s="5">
        <f>+(('Base original'!AX218-'Base original'!AZ218)/('Base original'!AX206-'Base original'!AZ206)*100-100)*(('Base original'!AX206-'Base original'!AZ206)/'Base original'!BA206)</f>
        <v>0.26922827764296142</v>
      </c>
      <c r="AP217" s="8">
        <f>+('Base original'!BA218/'Base original'!BA206*100-100)*'Base original'!BA206/'Base original'!$BA206</f>
        <v>7.4546670547392475</v>
      </c>
      <c r="AQ217" s="5">
        <f>+('Base original'!BA218/'Base original'!BA206*100-100)*'Base original'!BA206/'Base original'!$BL206</f>
        <v>4.2258667459152273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0.14553497931892451</v>
      </c>
      <c r="AW217" s="5">
        <f>+('Base original'!BG218/'Base original'!BG206*100-100)*'Base original'!BG206/'Base original'!$BL206</f>
        <v>1.4145369387523192</v>
      </c>
      <c r="AX217" s="5">
        <f>+('Base original'!BH218/'Base original'!BH206*100-100)*'Base original'!BH206/'Base original'!$BL206</f>
        <v>-0.59347809116957351</v>
      </c>
      <c r="AY217" s="5">
        <f>+('Base original'!BI218/'Base original'!BI206*100-100)*'Base original'!BI206/'Base original'!$BL206</f>
        <v>-0.24621033201368572</v>
      </c>
      <c r="AZ217" s="5">
        <f>+('Base original'!BJ218/'Base original'!BJ206*100-100)*'Base original'!BJ206/'Base original'!$BL206</f>
        <v>0.50142206300764824</v>
      </c>
      <c r="BA217" s="5">
        <f>+('Base original'!BK218/'Base original'!BK206*100-100)*'Base original'!BK206/'Base original'!$BL206</f>
        <v>-7.5683392696780746E-2</v>
      </c>
      <c r="BB217" s="5">
        <f>+(('Base original'!BH218-'Base original'!BJ218)/('Base original'!BH206-'Base original'!BJ206)*100-100)*('Base original'!BH206-'Base original'!BJ206)/'Base original'!$BL206</f>
        <v>-1.0949001541772208</v>
      </c>
      <c r="BC217" s="5">
        <f>+(('Base original'!BI218-'Base original'!BK218)/('Base original'!BI206-'Base original'!BK206)*100-100)*('Base original'!BI206-'Base original'!BK206)/'Base original'!$BL206</f>
        <v>-0.17052693931690499</v>
      </c>
      <c r="BD217" s="8">
        <f>+('Base original'!BL218/'Base original'!BL206*100-100)*'Base original'!BL206/'Base original'!$BL206</f>
        <v>2.7307668183891138</v>
      </c>
    </row>
    <row r="218" spans="1:56" x14ac:dyDescent="0.25">
      <c r="B218" s="80"/>
      <c r="C218" s="80"/>
      <c r="D218" s="80"/>
      <c r="E218" s="80"/>
    </row>
    <row r="219" spans="1:56" x14ac:dyDescent="0.25">
      <c r="B219" s="79"/>
      <c r="C219" s="79"/>
      <c r="D219" s="79"/>
      <c r="E219" s="79"/>
      <c r="F219" s="79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80"/>
      <c r="AR219" s="5"/>
      <c r="AS219" s="80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</sheetData>
  <mergeCells count="18"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  <mergeCell ref="AQ4:BC4"/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7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7" sqref="A217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7" t="s">
        <v>106</v>
      </c>
      <c r="C1" s="97"/>
      <c r="D1" s="97"/>
      <c r="E1" s="97"/>
      <c r="F1" s="110"/>
    </row>
    <row r="2" spans="1:9" s="3" customFormat="1" ht="21.75" customHeight="1" x14ac:dyDescent="0.25">
      <c r="A2" s="2"/>
      <c r="B2" s="106" t="s">
        <v>44</v>
      </c>
      <c r="C2" s="106"/>
      <c r="D2" s="106"/>
      <c r="E2" s="106"/>
      <c r="F2" s="114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7" t="s">
        <v>109</v>
      </c>
      <c r="C4" s="108"/>
      <c r="D4" s="108"/>
      <c r="E4" s="108"/>
      <c r="F4" s="109"/>
    </row>
    <row r="5" spans="1:9" ht="15" customHeight="1" x14ac:dyDescent="0.25">
      <c r="A5" s="2"/>
      <c r="B5" s="92" t="s">
        <v>267</v>
      </c>
      <c r="C5" s="93"/>
      <c r="D5" s="93"/>
      <c r="E5" s="93"/>
      <c r="F5" s="94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0.23654780339563786</v>
      </c>
      <c r="C217" s="5">
        <f>('Base original'!C218/'Base original'!C217*100-100)</f>
        <v>-7.852981009676796E-3</v>
      </c>
      <c r="D217" s="5">
        <f>('Base original'!D218/'Base original'!D217*100-100)</f>
        <v>9.4812523499825829E-2</v>
      </c>
      <c r="E217" s="5">
        <f>('Base original'!E218/'Base original'!E217*100-100)</f>
        <v>6.9001092758218334</v>
      </c>
      <c r="F217" s="9">
        <f>('Base original'!F218/'Base original'!F217*100-100)</f>
        <v>0.51228652836022093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20" t="s">
        <v>268</v>
      </c>
      <c r="H17" s="120"/>
      <c r="I17" s="120"/>
      <c r="J17" s="120"/>
      <c r="L17" s="24" t="s">
        <v>84</v>
      </c>
    </row>
    <row r="18" spans="1:20" ht="24" customHeight="1" x14ac:dyDescent="0.25">
      <c r="B18" s="24"/>
      <c r="G18" s="120"/>
      <c r="H18" s="120"/>
      <c r="I18" s="120"/>
      <c r="J18" s="120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9" t="s">
        <v>88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21" t="s">
        <v>89</v>
      </c>
      <c r="C23" s="121"/>
      <c r="D23" s="121"/>
      <c r="E23" s="121"/>
      <c r="G23" s="121" t="s">
        <v>90</v>
      </c>
      <c r="H23" s="121"/>
      <c r="I23" s="121"/>
      <c r="J23" s="121"/>
      <c r="L23" s="121" t="s">
        <v>91</v>
      </c>
      <c r="M23" s="121"/>
      <c r="N23" s="121"/>
      <c r="O23" s="121"/>
      <c r="Q23" s="121" t="s">
        <v>92</v>
      </c>
      <c r="R23" s="121"/>
      <c r="S23" s="121"/>
      <c r="T23" s="121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21" t="s">
        <v>89</v>
      </c>
      <c r="C40" s="121"/>
      <c r="D40" s="121"/>
      <c r="E40" s="121"/>
      <c r="G40" s="121" t="s">
        <v>90</v>
      </c>
      <c r="H40" s="121"/>
      <c r="I40" s="121"/>
      <c r="J40" s="121"/>
      <c r="L40" s="121" t="s">
        <v>91</v>
      </c>
      <c r="M40" s="121"/>
      <c r="N40" s="121"/>
      <c r="O40" s="121"/>
      <c r="Q40" s="121" t="s">
        <v>92</v>
      </c>
      <c r="R40" s="121"/>
      <c r="S40" s="121"/>
      <c r="T40" s="121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21" t="s">
        <v>89</v>
      </c>
      <c r="E58" s="121"/>
      <c r="F58" s="121"/>
      <c r="G58" s="121"/>
      <c r="I58" s="121" t="s">
        <v>134</v>
      </c>
      <c r="J58" s="121"/>
      <c r="K58" s="121"/>
      <c r="L58" s="121"/>
      <c r="N58" s="121" t="s">
        <v>91</v>
      </c>
      <c r="O58" s="121"/>
      <c r="P58" s="121"/>
      <c r="Q58" s="121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21" t="s">
        <v>93</v>
      </c>
      <c r="C76" s="121"/>
      <c r="D76" s="121"/>
      <c r="E76" s="121"/>
      <c r="G76" s="121" t="s">
        <v>94</v>
      </c>
      <c r="H76" s="121"/>
      <c r="I76" s="121"/>
      <c r="J76" s="121"/>
      <c r="M76" s="71"/>
      <c r="N76" s="71" t="s">
        <v>77</v>
      </c>
      <c r="O76" s="71"/>
      <c r="Q76" s="121" t="s">
        <v>76</v>
      </c>
      <c r="R76" s="121"/>
      <c r="S76" s="121"/>
      <c r="T76" s="121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21" t="s">
        <v>42</v>
      </c>
      <c r="C95" s="121"/>
      <c r="D95" s="121"/>
      <c r="E95" s="121"/>
      <c r="G95" s="121" t="s">
        <v>96</v>
      </c>
      <c r="H95" s="121"/>
      <c r="I95" s="121"/>
      <c r="J95" s="121"/>
      <c r="L95" s="121" t="s">
        <v>97</v>
      </c>
      <c r="M95" s="121"/>
      <c r="N95" s="121"/>
      <c r="O95" s="121"/>
      <c r="Q95" s="121" t="s">
        <v>45</v>
      </c>
      <c r="R95" s="121"/>
      <c r="S95" s="121"/>
      <c r="T95" s="121"/>
    </row>
    <row r="110" spans="2:2" x14ac:dyDescent="0.25">
      <c r="B110" s="20" t="s">
        <v>268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21" t="s">
        <v>37</v>
      </c>
      <c r="C115" s="121"/>
      <c r="D115" s="121"/>
      <c r="E115" s="121"/>
      <c r="H115" s="121" t="s">
        <v>38</v>
      </c>
      <c r="I115" s="121"/>
      <c r="J115" s="121"/>
      <c r="K115" s="121"/>
      <c r="N115" s="121" t="s">
        <v>41</v>
      </c>
      <c r="O115" s="121"/>
      <c r="P115" s="121"/>
      <c r="Q115" s="121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280</v>
      </c>
      <c r="D2">
        <v>25877.188999999998</v>
      </c>
      <c r="E2" s="74">
        <v>45141.794328703705</v>
      </c>
      <c r="F2" t="b">
        <v>1</v>
      </c>
      <c r="G2" s="73" t="s">
        <v>0</v>
      </c>
      <c r="H2" s="73" t="s">
        <v>188</v>
      </c>
      <c r="I2" s="73" t="s">
        <v>281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280</v>
      </c>
      <c r="D3">
        <v>5571.0029999999997</v>
      </c>
      <c r="E3" s="74">
        <v>45141.794328703705</v>
      </c>
      <c r="F3" t="b">
        <v>1</v>
      </c>
      <c r="G3" s="73" t="s">
        <v>1</v>
      </c>
      <c r="H3" s="73" t="s">
        <v>188</v>
      </c>
      <c r="I3" s="73" t="s">
        <v>281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280</v>
      </c>
      <c r="D4">
        <v>9317.4879999999994</v>
      </c>
      <c r="E4" s="74">
        <v>45141.794328703705</v>
      </c>
      <c r="F4" t="b">
        <v>1</v>
      </c>
      <c r="G4" s="73" t="s">
        <v>2</v>
      </c>
      <c r="H4" s="73" t="s">
        <v>188</v>
      </c>
      <c r="I4" s="73" t="s">
        <v>281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280</v>
      </c>
      <c r="D5">
        <v>3905.4259999999999</v>
      </c>
      <c r="E5" s="74">
        <v>45141.794328703705</v>
      </c>
      <c r="F5" t="b">
        <v>1</v>
      </c>
      <c r="G5" s="73" t="s">
        <v>3</v>
      </c>
      <c r="H5" s="73" t="s">
        <v>188</v>
      </c>
      <c r="I5" s="73" t="s">
        <v>281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280</v>
      </c>
      <c r="D6">
        <v>44671.106</v>
      </c>
      <c r="E6" s="74">
        <v>45141.794328703705</v>
      </c>
      <c r="F6" t="b">
        <v>1</v>
      </c>
      <c r="G6" s="73" t="s">
        <v>4</v>
      </c>
      <c r="H6" s="73" t="s">
        <v>188</v>
      </c>
      <c r="I6" s="73" t="s">
        <v>281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280</v>
      </c>
      <c r="D7">
        <v>26.840105511345499</v>
      </c>
      <c r="E7" s="74">
        <v>45141.794328703705</v>
      </c>
      <c r="F7" t="b">
        <v>1</v>
      </c>
      <c r="G7" s="73" t="s">
        <v>5</v>
      </c>
      <c r="H7" s="73" t="s">
        <v>188</v>
      </c>
      <c r="I7" s="73" t="s">
        <v>281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280</v>
      </c>
      <c r="E8" s="74">
        <v>45141.794328703705</v>
      </c>
      <c r="F8" t="b">
        <v>1</v>
      </c>
      <c r="G8" s="73" t="s">
        <v>158</v>
      </c>
      <c r="H8" s="73" t="s">
        <v>188</v>
      </c>
      <c r="I8" s="73" t="s">
        <v>281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280</v>
      </c>
      <c r="E9" s="74">
        <v>45141.794328703705</v>
      </c>
      <c r="F9" t="b">
        <v>1</v>
      </c>
      <c r="G9" s="73" t="s">
        <v>171</v>
      </c>
      <c r="H9" s="73" t="s">
        <v>188</v>
      </c>
      <c r="I9" s="73" t="s">
        <v>281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280</v>
      </c>
      <c r="E10" s="74">
        <v>45141.794328703705</v>
      </c>
      <c r="F10" t="b">
        <v>1</v>
      </c>
      <c r="G10" s="73" t="s">
        <v>168</v>
      </c>
      <c r="H10" s="73" t="s">
        <v>188</v>
      </c>
      <c r="I10" s="73" t="s">
        <v>281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280</v>
      </c>
      <c r="E11" s="74">
        <v>45141.794328703705</v>
      </c>
      <c r="F11" t="b">
        <v>1</v>
      </c>
      <c r="G11" s="73" t="s">
        <v>170</v>
      </c>
      <c r="H11" s="73" t="s">
        <v>188</v>
      </c>
      <c r="I11" s="73" t="s">
        <v>281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280</v>
      </c>
      <c r="E12" s="74">
        <v>45141.794328703705</v>
      </c>
      <c r="F12" t="b">
        <v>1</v>
      </c>
      <c r="G12" s="73" t="s">
        <v>167</v>
      </c>
      <c r="H12" s="73" t="s">
        <v>188</v>
      </c>
      <c r="I12" s="73" t="s">
        <v>281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280</v>
      </c>
      <c r="E13" s="74">
        <v>45141.794328703705</v>
      </c>
      <c r="F13" t="b">
        <v>1</v>
      </c>
      <c r="G13" s="73" t="s">
        <v>120</v>
      </c>
      <c r="H13" s="73" t="s">
        <v>188</v>
      </c>
      <c r="I13" s="73" t="s">
        <v>281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280</v>
      </c>
      <c r="E14" s="74">
        <v>45141.794328703705</v>
      </c>
      <c r="F14" t="b">
        <v>1</v>
      </c>
      <c r="G14" s="73" t="s">
        <v>165</v>
      </c>
      <c r="H14" s="73" t="s">
        <v>188</v>
      </c>
      <c r="I14" s="73" t="s">
        <v>281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280</v>
      </c>
      <c r="E15" s="74">
        <v>45141.794328703705</v>
      </c>
      <c r="F15" t="b">
        <v>1</v>
      </c>
      <c r="G15" s="73" t="s">
        <v>121</v>
      </c>
      <c r="H15" s="73" t="s">
        <v>188</v>
      </c>
      <c r="I15" s="73" t="s">
        <v>281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280</v>
      </c>
      <c r="E16" s="74">
        <v>45141.794328703705</v>
      </c>
      <c r="F16" t="b">
        <v>1</v>
      </c>
      <c r="G16" s="73" t="s">
        <v>166</v>
      </c>
      <c r="H16" s="73" t="s">
        <v>188</v>
      </c>
      <c r="I16" s="73" t="s">
        <v>281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280</v>
      </c>
      <c r="D17">
        <v>10.2731725726366</v>
      </c>
      <c r="E17" s="74">
        <v>45141.794328703705</v>
      </c>
      <c r="F17" t="b">
        <v>1</v>
      </c>
      <c r="G17" s="73" t="s">
        <v>6</v>
      </c>
      <c r="H17" s="73" t="s">
        <v>188</v>
      </c>
      <c r="I17" s="73" t="s">
        <v>281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280</v>
      </c>
      <c r="E18" s="74">
        <v>45141.794328703705</v>
      </c>
      <c r="F18" t="b">
        <v>1</v>
      </c>
      <c r="G18" s="73" t="s">
        <v>156</v>
      </c>
      <c r="H18" s="73" t="s">
        <v>188</v>
      </c>
      <c r="I18" s="73" t="s">
        <v>281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280</v>
      </c>
      <c r="E19" s="74">
        <v>45141.794328703705</v>
      </c>
      <c r="F19" t="b">
        <v>1</v>
      </c>
      <c r="G19" s="73" t="s">
        <v>169</v>
      </c>
      <c r="H19" s="73" t="s">
        <v>188</v>
      </c>
      <c r="I19" s="73" t="s">
        <v>281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280</v>
      </c>
      <c r="E20" s="74">
        <v>45141.794328703705</v>
      </c>
      <c r="F20" t="b">
        <v>1</v>
      </c>
      <c r="G20" s="73" t="s">
        <v>162</v>
      </c>
      <c r="H20" s="73" t="s">
        <v>188</v>
      </c>
      <c r="I20" s="73" t="s">
        <v>281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280</v>
      </c>
      <c r="E21" s="74">
        <v>45141.794328703705</v>
      </c>
      <c r="F21" t="b">
        <v>1</v>
      </c>
      <c r="G21" s="73" t="s">
        <v>122</v>
      </c>
      <c r="H21" s="73" t="s">
        <v>188</v>
      </c>
      <c r="I21" s="73" t="s">
        <v>281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280</v>
      </c>
      <c r="E22" s="74">
        <v>45141.794328703705</v>
      </c>
      <c r="F22" t="b">
        <v>1</v>
      </c>
      <c r="G22" s="73" t="s">
        <v>160</v>
      </c>
      <c r="H22" s="73" t="s">
        <v>188</v>
      </c>
      <c r="I22" s="73" t="s">
        <v>281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280</v>
      </c>
      <c r="E23" s="74">
        <v>45141.794328703705</v>
      </c>
      <c r="F23" t="b">
        <v>1</v>
      </c>
      <c r="G23" s="73" t="s">
        <v>123</v>
      </c>
      <c r="H23" s="73" t="s">
        <v>188</v>
      </c>
      <c r="I23" s="73" t="s">
        <v>281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280</v>
      </c>
      <c r="E24" s="74">
        <v>45141.794328703705</v>
      </c>
      <c r="F24" t="b">
        <v>1</v>
      </c>
      <c r="G24" s="73" t="s">
        <v>161</v>
      </c>
      <c r="H24" s="73" t="s">
        <v>188</v>
      </c>
      <c r="I24" s="73" t="s">
        <v>281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280</v>
      </c>
      <c r="D25">
        <v>5.28923438819597</v>
      </c>
      <c r="E25" s="74">
        <v>45141.794328703705</v>
      </c>
      <c r="F25" t="b">
        <v>1</v>
      </c>
      <c r="G25" s="73" t="s">
        <v>7</v>
      </c>
      <c r="H25" s="73" t="s">
        <v>188</v>
      </c>
      <c r="I25" s="73" t="s">
        <v>281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280</v>
      </c>
      <c r="E26" s="74">
        <v>45141.794328703705</v>
      </c>
      <c r="F26" t="b">
        <v>1</v>
      </c>
      <c r="G26" s="73" t="s">
        <v>157</v>
      </c>
      <c r="H26" s="73" t="s">
        <v>188</v>
      </c>
      <c r="I26" s="73" t="s">
        <v>281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280</v>
      </c>
      <c r="E27" s="74">
        <v>45141.794328703705</v>
      </c>
      <c r="F27" t="b">
        <v>1</v>
      </c>
      <c r="G27" s="73" t="s">
        <v>124</v>
      </c>
      <c r="H27" s="73" t="s">
        <v>188</v>
      </c>
      <c r="I27" s="73" t="s">
        <v>281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280</v>
      </c>
      <c r="E28" s="74">
        <v>45141.794328703705</v>
      </c>
      <c r="F28" t="b">
        <v>1</v>
      </c>
      <c r="G28" s="73" t="s">
        <v>163</v>
      </c>
      <c r="H28" s="73" t="s">
        <v>188</v>
      </c>
      <c r="I28" s="73" t="s">
        <v>281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280</v>
      </c>
      <c r="E29" s="74">
        <v>45141.794328703705</v>
      </c>
      <c r="F29" t="b">
        <v>1</v>
      </c>
      <c r="G29" s="73" t="s">
        <v>125</v>
      </c>
      <c r="H29" s="73" t="s">
        <v>188</v>
      </c>
      <c r="I29" s="73" t="s">
        <v>281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280</v>
      </c>
      <c r="E30" s="74">
        <v>45141.794328703705</v>
      </c>
      <c r="F30" t="b">
        <v>1</v>
      </c>
      <c r="G30" s="73" t="s">
        <v>164</v>
      </c>
      <c r="H30" s="73" t="s">
        <v>188</v>
      </c>
      <c r="I30" s="73" t="s">
        <v>281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280</v>
      </c>
      <c r="D31">
        <v>5.31</v>
      </c>
      <c r="E31" s="74">
        <v>45141.794328703705</v>
      </c>
      <c r="F31" t="b">
        <v>1</v>
      </c>
      <c r="G31" s="73" t="s">
        <v>8</v>
      </c>
      <c r="H31" s="73" t="s">
        <v>188</v>
      </c>
      <c r="I31" s="73" t="s">
        <v>281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280</v>
      </c>
      <c r="E32" s="74">
        <v>45141.794328703705</v>
      </c>
      <c r="F32" t="b">
        <v>1</v>
      </c>
      <c r="G32" s="73" t="s">
        <v>159</v>
      </c>
      <c r="H32" s="73" t="s">
        <v>188</v>
      </c>
      <c r="I32" s="73" t="s">
        <v>281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280</v>
      </c>
      <c r="D33">
        <v>2757.7020000000002</v>
      </c>
      <c r="E33" s="74">
        <v>45141.794328703705</v>
      </c>
      <c r="F33" t="b">
        <v>1</v>
      </c>
      <c r="G33" s="73" t="s">
        <v>13</v>
      </c>
      <c r="H33" s="73" t="s">
        <v>188</v>
      </c>
      <c r="I33" s="73" t="s">
        <v>281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280</v>
      </c>
      <c r="D34">
        <v>1694</v>
      </c>
      <c r="E34" s="74">
        <v>45141.794328703705</v>
      </c>
      <c r="F34" t="b">
        <v>1</v>
      </c>
      <c r="G34" s="73" t="s">
        <v>14</v>
      </c>
      <c r="H34" s="73" t="s">
        <v>188</v>
      </c>
      <c r="I34" s="73" t="s">
        <v>281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280</v>
      </c>
      <c r="D35">
        <v>4523.3099999999995</v>
      </c>
      <c r="E35" s="74">
        <v>45141.794340277775</v>
      </c>
      <c r="F35" t="b">
        <v>1</v>
      </c>
      <c r="G35" s="73" t="s">
        <v>15</v>
      </c>
      <c r="H35" s="73" t="s">
        <v>188</v>
      </c>
      <c r="I35" s="73" t="s">
        <v>281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280</v>
      </c>
      <c r="D36">
        <v>1360.3000000000002</v>
      </c>
      <c r="E36" s="74">
        <v>45141.794340277775</v>
      </c>
      <c r="F36" t="b">
        <v>1</v>
      </c>
      <c r="G36" s="73" t="s">
        <v>16</v>
      </c>
      <c r="H36" s="73" t="s">
        <v>188</v>
      </c>
      <c r="I36" s="73" t="s">
        <v>281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280</v>
      </c>
      <c r="E37" s="74">
        <v>45141.794340277775</v>
      </c>
      <c r="F37" t="b">
        <v>1</v>
      </c>
      <c r="G37" s="73" t="s">
        <v>269</v>
      </c>
      <c r="H37" s="73" t="s">
        <v>188</v>
      </c>
      <c r="I37" s="73" t="s">
        <v>281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280</v>
      </c>
      <c r="E38" s="74">
        <v>45141.794340277775</v>
      </c>
      <c r="F38" t="b">
        <v>1</v>
      </c>
      <c r="G38" s="73" t="s">
        <v>272</v>
      </c>
      <c r="H38" s="73" t="s">
        <v>188</v>
      </c>
      <c r="I38" s="73" t="s">
        <v>281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273</v>
      </c>
      <c r="C39" t="s">
        <v>280</v>
      </c>
      <c r="D39">
        <v>7577.61</v>
      </c>
      <c r="E39" s="74">
        <v>45141.794340277775</v>
      </c>
      <c r="F39" t="b">
        <v>1</v>
      </c>
      <c r="G39" s="73" t="s">
        <v>17</v>
      </c>
      <c r="H39" s="73" t="s">
        <v>188</v>
      </c>
      <c r="I39" s="73" t="s">
        <v>281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274</v>
      </c>
      <c r="C40" t="s">
        <v>280</v>
      </c>
      <c r="D40">
        <v>23131.487499999999</v>
      </c>
      <c r="E40" s="74">
        <v>45141.794340277775</v>
      </c>
      <c r="F40" t="b">
        <v>1</v>
      </c>
      <c r="G40" s="73" t="s">
        <v>18</v>
      </c>
      <c r="H40" s="73" t="s">
        <v>188</v>
      </c>
      <c r="I40" s="73" t="s">
        <v>281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280</v>
      </c>
      <c r="D41">
        <v>2244.9699999999998</v>
      </c>
      <c r="E41" s="74">
        <v>45141.794340277775</v>
      </c>
      <c r="F41" t="b">
        <v>1</v>
      </c>
      <c r="G41" s="73" t="s">
        <v>19</v>
      </c>
      <c r="H41" s="73" t="s">
        <v>188</v>
      </c>
      <c r="I41" s="73" t="s">
        <v>281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280</v>
      </c>
      <c r="D42">
        <v>3330.57</v>
      </c>
      <c r="E42" s="74">
        <v>45141.794340277775</v>
      </c>
      <c r="F42" t="b">
        <v>1</v>
      </c>
      <c r="G42" s="73" t="s">
        <v>20</v>
      </c>
      <c r="H42" s="73" t="s">
        <v>188</v>
      </c>
      <c r="I42" s="73" t="s">
        <v>281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280</v>
      </c>
      <c r="D43">
        <v>110.16</v>
      </c>
      <c r="E43" s="74">
        <v>45141.794340277775</v>
      </c>
      <c r="F43" t="b">
        <v>1</v>
      </c>
      <c r="G43" s="73" t="s">
        <v>21</v>
      </c>
      <c r="H43" s="73" t="s">
        <v>188</v>
      </c>
      <c r="I43" s="73" t="s">
        <v>281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280</v>
      </c>
      <c r="D44">
        <v>3111.66</v>
      </c>
      <c r="E44" s="74">
        <v>45141.794340277775</v>
      </c>
      <c r="F44" t="b">
        <v>1</v>
      </c>
      <c r="G44" s="73" t="s">
        <v>22</v>
      </c>
      <c r="H44" s="73" t="s">
        <v>188</v>
      </c>
      <c r="I44" s="73" t="s">
        <v>281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280</v>
      </c>
      <c r="D45">
        <v>8.4700000000000006</v>
      </c>
      <c r="E45" s="74">
        <v>45141.794340277775</v>
      </c>
      <c r="F45" t="b">
        <v>1</v>
      </c>
      <c r="G45" s="73" t="s">
        <v>23</v>
      </c>
      <c r="H45" s="73" t="s">
        <v>188</v>
      </c>
      <c r="I45" s="73" t="s">
        <v>281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280</v>
      </c>
      <c r="D46">
        <v>33274.667500000003</v>
      </c>
      <c r="E46" s="74">
        <v>45141.794340277775</v>
      </c>
      <c r="F46" t="b">
        <v>1</v>
      </c>
      <c r="G46" s="73" t="s">
        <v>24</v>
      </c>
      <c r="H46" s="73" t="s">
        <v>188</v>
      </c>
      <c r="I46" s="73" t="s">
        <v>281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280</v>
      </c>
      <c r="D47">
        <v>3263.92</v>
      </c>
      <c r="E47" s="74">
        <v>45141.794340277775</v>
      </c>
      <c r="F47" t="b">
        <v>1</v>
      </c>
      <c r="G47" s="73" t="s">
        <v>25</v>
      </c>
      <c r="H47" s="73" t="s">
        <v>188</v>
      </c>
      <c r="I47" s="73" t="s">
        <v>281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280</v>
      </c>
      <c r="D48">
        <v>6603.07</v>
      </c>
      <c r="E48" s="74">
        <v>45141.794340277775</v>
      </c>
      <c r="F48" t="b">
        <v>1</v>
      </c>
      <c r="G48" s="73" t="s">
        <v>26</v>
      </c>
      <c r="H48" s="73" t="s">
        <v>188</v>
      </c>
      <c r="I48" s="73" t="s">
        <v>281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251</v>
      </c>
      <c r="C49" t="s">
        <v>280</v>
      </c>
      <c r="D49">
        <v>1040.99</v>
      </c>
      <c r="E49" s="74">
        <v>45141.794340277775</v>
      </c>
      <c r="F49" t="b">
        <v>1</v>
      </c>
      <c r="G49" s="73" t="s">
        <v>27</v>
      </c>
      <c r="H49" s="73" t="s">
        <v>188</v>
      </c>
      <c r="I49" s="73" t="s">
        <v>281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280</v>
      </c>
      <c r="D50">
        <v>4253.96</v>
      </c>
      <c r="E50" s="74">
        <v>45141.794340277775</v>
      </c>
      <c r="F50" t="b">
        <v>1</v>
      </c>
      <c r="G50" s="73" t="s">
        <v>28</v>
      </c>
      <c r="H50" s="73" t="s">
        <v>188</v>
      </c>
      <c r="I50" s="73" t="s">
        <v>281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280</v>
      </c>
      <c r="D51">
        <v>352.74</v>
      </c>
      <c r="E51" s="74">
        <v>45141.794340277775</v>
      </c>
      <c r="F51" t="b">
        <v>1</v>
      </c>
      <c r="G51" s="73" t="s">
        <v>29</v>
      </c>
      <c r="H51" s="73" t="s">
        <v>188</v>
      </c>
      <c r="I51" s="73" t="s">
        <v>281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280</v>
      </c>
      <c r="D52">
        <v>8243.9500000000007</v>
      </c>
      <c r="E52" s="74">
        <v>45141.794340277775</v>
      </c>
      <c r="F52" t="b">
        <v>1</v>
      </c>
      <c r="G52" s="73" t="s">
        <v>30</v>
      </c>
      <c r="H52" s="73" t="s">
        <v>188</v>
      </c>
      <c r="I52" s="73" t="s">
        <v>281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280</v>
      </c>
      <c r="D53">
        <v>3443.76</v>
      </c>
      <c r="E53" s="74">
        <v>45141.794340277775</v>
      </c>
      <c r="F53" t="b">
        <v>1</v>
      </c>
      <c r="G53" s="73" t="s">
        <v>31</v>
      </c>
      <c r="H53" s="73" t="s">
        <v>188</v>
      </c>
      <c r="I53" s="73" t="s">
        <v>281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280</v>
      </c>
      <c r="D54">
        <v>408.65</v>
      </c>
      <c r="E54" s="74">
        <v>45141.794340277775</v>
      </c>
      <c r="F54" t="b">
        <v>1</v>
      </c>
      <c r="G54" s="73" t="s">
        <v>32</v>
      </c>
      <c r="H54" s="73" t="s">
        <v>188</v>
      </c>
      <c r="I54" s="73" t="s">
        <v>281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280</v>
      </c>
      <c r="D55">
        <v>2312.86</v>
      </c>
      <c r="E55" s="74">
        <v>45141.794340277775</v>
      </c>
      <c r="F55" t="b">
        <v>1</v>
      </c>
      <c r="G55" s="73" t="s">
        <v>33</v>
      </c>
      <c r="H55" s="73" t="s">
        <v>188</v>
      </c>
      <c r="I55" s="73" t="s">
        <v>281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275</v>
      </c>
      <c r="C56" t="s">
        <v>280</v>
      </c>
      <c r="D56">
        <v>161.41</v>
      </c>
      <c r="E56" s="74">
        <v>45141.794340277775</v>
      </c>
      <c r="F56" t="b">
        <v>1</v>
      </c>
      <c r="G56" s="73" t="s">
        <v>34</v>
      </c>
      <c r="H56" s="73" t="s">
        <v>188</v>
      </c>
      <c r="I56" s="73" t="s">
        <v>281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280</v>
      </c>
      <c r="D57">
        <v>58411.4375</v>
      </c>
      <c r="E57" s="74">
        <v>45141.794340277775</v>
      </c>
      <c r="F57" t="b">
        <v>1</v>
      </c>
      <c r="G57" s="73" t="s">
        <v>35</v>
      </c>
      <c r="H57" s="73" t="s">
        <v>188</v>
      </c>
      <c r="I57" s="73" t="s">
        <v>281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252</v>
      </c>
      <c r="C58" t="s">
        <v>280</v>
      </c>
      <c r="D58">
        <v>4.92</v>
      </c>
      <c r="E58" s="74">
        <v>45141.794340277775</v>
      </c>
      <c r="F58" t="b">
        <v>1</v>
      </c>
      <c r="G58" s="73" t="s">
        <v>9</v>
      </c>
      <c r="H58" s="73" t="s">
        <v>188</v>
      </c>
      <c r="I58" s="73" t="s">
        <v>281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253</v>
      </c>
      <c r="C59" t="s">
        <v>280</v>
      </c>
      <c r="E59" s="74">
        <v>45141.794340277775</v>
      </c>
      <c r="F59" t="b">
        <v>1</v>
      </c>
      <c r="G59" s="73" t="s">
        <v>153</v>
      </c>
      <c r="H59" s="73" t="s">
        <v>188</v>
      </c>
      <c r="I59" s="73" t="s">
        <v>281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254</v>
      </c>
      <c r="C60" t="s">
        <v>280</v>
      </c>
      <c r="D60">
        <v>5.52</v>
      </c>
      <c r="E60" s="74">
        <v>45141.794340277775</v>
      </c>
      <c r="F60" t="b">
        <v>1</v>
      </c>
      <c r="G60" s="73" t="s">
        <v>10</v>
      </c>
      <c r="H60" s="73" t="s">
        <v>188</v>
      </c>
      <c r="I60" s="73" t="s">
        <v>281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255</v>
      </c>
      <c r="C61" t="s">
        <v>280</v>
      </c>
      <c r="E61" s="74">
        <v>45141.794340277775</v>
      </c>
      <c r="F61" t="b">
        <v>1</v>
      </c>
      <c r="G61" s="73" t="s">
        <v>154</v>
      </c>
      <c r="H61" s="73" t="s">
        <v>188</v>
      </c>
      <c r="I61" s="73" t="s">
        <v>281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256</v>
      </c>
      <c r="C62" t="s">
        <v>280</v>
      </c>
      <c r="D62">
        <v>6.24</v>
      </c>
      <c r="E62" s="74">
        <v>45141.794340277775</v>
      </c>
      <c r="F62" t="b">
        <v>1</v>
      </c>
      <c r="G62" s="73" t="s">
        <v>11</v>
      </c>
      <c r="H62" s="73" t="s">
        <v>188</v>
      </c>
      <c r="I62" s="73" t="s">
        <v>281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257</v>
      </c>
      <c r="C63" t="s">
        <v>280</v>
      </c>
      <c r="E63" s="74">
        <v>45141.794340277775</v>
      </c>
      <c r="F63" t="b">
        <v>1</v>
      </c>
      <c r="G63" s="73" t="s">
        <v>152</v>
      </c>
      <c r="H63" s="73" t="s">
        <v>188</v>
      </c>
      <c r="I63" s="73" t="s">
        <v>281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276</v>
      </c>
      <c r="C64" t="s">
        <v>280</v>
      </c>
      <c r="D64">
        <v>6.36</v>
      </c>
      <c r="E64" s="74">
        <v>45141.794340277775</v>
      </c>
      <c r="F64" t="b">
        <v>1</v>
      </c>
      <c r="G64" s="73" t="s">
        <v>12</v>
      </c>
      <c r="H64" s="73" t="s">
        <v>188</v>
      </c>
      <c r="I64" s="73" t="s">
        <v>281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277</v>
      </c>
      <c r="C65" t="s">
        <v>280</v>
      </c>
      <c r="E65" s="74">
        <v>45141.794340277775</v>
      </c>
      <c r="F65" t="b">
        <v>1</v>
      </c>
      <c r="G65" s="73" t="s">
        <v>155</v>
      </c>
      <c r="H65" s="73" t="s">
        <v>188</v>
      </c>
      <c r="I65" s="73" t="s">
        <v>281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258</v>
      </c>
      <c r="C66" t="s">
        <v>282</v>
      </c>
      <c r="D66">
        <v>3457.317464008273</v>
      </c>
      <c r="E66" s="74">
        <v>45141.794340277775</v>
      </c>
      <c r="F66" t="b">
        <v>1</v>
      </c>
      <c r="G66" s="73" t="s">
        <v>241</v>
      </c>
      <c r="H66" s="73" t="s">
        <v>259</v>
      </c>
      <c r="I66" s="73" t="s">
        <v>281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260</v>
      </c>
      <c r="C67" t="s">
        <v>282</v>
      </c>
      <c r="D67">
        <v>2657.0280359917274</v>
      </c>
      <c r="E67" s="74">
        <v>45141.794340277775</v>
      </c>
      <c r="F67" t="b">
        <v>1</v>
      </c>
      <c r="G67" s="73" t="s">
        <v>242</v>
      </c>
      <c r="H67" s="73" t="s">
        <v>259</v>
      </c>
      <c r="I67" s="73" t="s">
        <v>281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261</v>
      </c>
      <c r="C68" t="s">
        <v>282</v>
      </c>
      <c r="D68">
        <v>30733.954310414865</v>
      </c>
      <c r="E68" s="74">
        <v>45141.794351851851</v>
      </c>
      <c r="F68" t="b">
        <v>1</v>
      </c>
      <c r="G68" s="73" t="s">
        <v>245</v>
      </c>
      <c r="H68" s="73" t="s">
        <v>259</v>
      </c>
      <c r="I68" s="73" t="s">
        <v>281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262</v>
      </c>
      <c r="C69" t="s">
        <v>282</v>
      </c>
      <c r="D69">
        <v>17940.689972974</v>
      </c>
      <c r="E69" s="74">
        <v>45141.794351851851</v>
      </c>
      <c r="F69" t="b">
        <v>1</v>
      </c>
      <c r="G69" s="73" t="s">
        <v>246</v>
      </c>
      <c r="H69" s="73" t="s">
        <v>259</v>
      </c>
      <c r="I69" s="73" t="s">
        <v>281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263</v>
      </c>
      <c r="C70" t="s">
        <v>282</v>
      </c>
      <c r="D70">
        <v>12793.264337440865</v>
      </c>
      <c r="E70" s="74">
        <v>45141.794351851851</v>
      </c>
      <c r="F70" t="b">
        <v>1</v>
      </c>
      <c r="G70" s="73" t="s">
        <v>247</v>
      </c>
      <c r="H70" s="73" t="s">
        <v>259</v>
      </c>
      <c r="I70" s="73" t="s">
        <v>281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278</v>
      </c>
      <c r="C71" t="s">
        <v>282</v>
      </c>
      <c r="D71">
        <v>4358.3605202462541</v>
      </c>
      <c r="E71" s="74">
        <v>45141.794351851851</v>
      </c>
      <c r="F71" t="b">
        <v>1</v>
      </c>
      <c r="G71" s="73" t="s">
        <v>248</v>
      </c>
      <c r="H71" s="73" t="s">
        <v>259</v>
      </c>
      <c r="I71" s="73" t="s">
        <v>281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279</v>
      </c>
      <c r="C72" t="s">
        <v>282</v>
      </c>
      <c r="D72">
        <v>14.47016933888805</v>
      </c>
      <c r="E72" s="74">
        <v>45141.794351851851</v>
      </c>
      <c r="F72" t="b">
        <v>1</v>
      </c>
      <c r="G72" s="73" t="s">
        <v>249</v>
      </c>
      <c r="H72" s="73" t="s">
        <v>259</v>
      </c>
      <c r="I72" s="73" t="s">
        <v>281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2023-08-04T18:56:11Z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