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EDD9D122-6DB1-454B-A99A-05524300BF2C}" xr6:coauthVersionLast="47" xr6:coauthVersionMax="47" xr10:uidLastSave="{00000000-0000-0000-0000-000000000000}"/>
  <bookViews>
    <workbookView xWindow="-120" yWindow="-120" windowWidth="38640" windowHeight="2124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'1_01'!$FR$2:$GD$37</definedName>
    <definedName name="_xlnm.Print_Area" localSheetId="5">'1_02'!$FR$2:$GD$37</definedName>
    <definedName name="_xlnm.Print_Area" localSheetId="6">'1_03'!$FR$2:$GD$37</definedName>
    <definedName name="_xlnm.Print_Area" localSheetId="7">'1_04'!$FR$2:$GD$37</definedName>
    <definedName name="_xlnm.Print_Area" localSheetId="8">'1_05'!$FR$2:$GD$37</definedName>
    <definedName name="_xlnm.Print_Area" localSheetId="9">'1_06'!$FR$2:$GD$37</definedName>
    <definedName name="_xlnm.Print_Area" localSheetId="10">'1_07'!$FR$2:$GD$37</definedName>
    <definedName name="_xlnm.Print_Area" localSheetId="11">'1_08'!$FR$2:$GD$37</definedName>
    <definedName name="_xlnm.Print_Area" localSheetId="12">'1_09'!$FR$2:$GD$37</definedName>
    <definedName name="_xlnm.Print_Area" localSheetId="13">'1_10'!$FR$2:$GD$37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D33" i="8" l="1"/>
  <c r="GD7" i="41"/>
  <c r="GD8" i="41"/>
  <c r="GD9" i="41"/>
  <c r="GD10" i="41"/>
  <c r="GD11" i="41"/>
  <c r="GD12" i="41"/>
  <c r="GD13" i="41"/>
  <c r="GD14" i="41"/>
  <c r="GD15" i="41"/>
  <c r="GD16" i="41"/>
  <c r="GD17" i="41"/>
  <c r="GD18" i="41"/>
  <c r="GD19" i="41"/>
  <c r="GD20" i="41"/>
  <c r="GD21" i="41"/>
  <c r="GD22" i="41"/>
  <c r="GD23" i="41"/>
  <c r="GD24" i="41"/>
  <c r="GD25" i="41"/>
  <c r="GD26" i="41"/>
  <c r="GD27" i="41"/>
  <c r="GD28" i="41"/>
  <c r="GD29" i="41"/>
  <c r="GD30" i="41"/>
  <c r="GD31" i="41"/>
  <c r="GD32" i="41"/>
  <c r="GD33" i="41"/>
  <c r="GD33" i="35"/>
  <c r="GD33" i="37"/>
  <c r="GD7" i="7"/>
  <c r="GD8" i="7"/>
  <c r="GD9" i="7"/>
  <c r="GD10" i="7"/>
  <c r="GD11" i="7"/>
  <c r="GD12" i="7"/>
  <c r="GD13" i="7"/>
  <c r="GD14" i="7"/>
  <c r="GD15" i="7"/>
  <c r="GD16" i="7"/>
  <c r="GD17" i="7"/>
  <c r="GD18" i="7"/>
  <c r="GD19" i="7"/>
  <c r="GD20" i="7"/>
  <c r="GD21" i="7"/>
  <c r="GD22" i="7"/>
  <c r="GD23" i="7"/>
  <c r="GD24" i="7"/>
  <c r="GD25" i="7"/>
  <c r="GD26" i="7"/>
  <c r="GD27" i="7"/>
  <c r="GD28" i="7"/>
  <c r="GD29" i="7"/>
  <c r="GD30" i="7"/>
  <c r="GD31" i="7"/>
  <c r="GD32" i="7"/>
  <c r="GD33" i="7"/>
  <c r="GC33" i="8"/>
  <c r="GC7" i="41"/>
  <c r="GC8" i="41"/>
  <c r="GC9" i="41"/>
  <c r="GC10" i="41"/>
  <c r="GC11" i="41"/>
  <c r="GC12" i="41"/>
  <c r="GC13" i="41"/>
  <c r="GC14" i="41"/>
  <c r="GC15" i="41"/>
  <c r="GC16" i="41"/>
  <c r="GC17" i="41"/>
  <c r="GC18" i="41"/>
  <c r="GC19" i="41"/>
  <c r="GC20" i="41"/>
  <c r="GC21" i="41"/>
  <c r="GC22" i="41"/>
  <c r="GC23" i="41"/>
  <c r="GC24" i="41"/>
  <c r="GC25" i="41"/>
  <c r="GC26" i="41"/>
  <c r="GC27" i="41"/>
  <c r="GC28" i="41"/>
  <c r="GC29" i="41"/>
  <c r="GC30" i="41"/>
  <c r="GC31" i="41"/>
  <c r="GC32" i="41"/>
  <c r="GC33" i="41"/>
  <c r="GC33" i="35"/>
  <c r="GC33" i="37"/>
  <c r="GC7" i="7"/>
  <c r="GC8" i="7"/>
  <c r="GC9" i="7"/>
  <c r="GC10" i="7"/>
  <c r="GC11" i="7"/>
  <c r="GC12" i="7"/>
  <c r="GC13" i="7"/>
  <c r="GC14" i="7"/>
  <c r="GC15" i="7"/>
  <c r="GC16" i="7"/>
  <c r="GC17" i="7"/>
  <c r="GC18" i="7"/>
  <c r="GC19" i="7"/>
  <c r="GC20" i="7"/>
  <c r="GC21" i="7"/>
  <c r="GC22" i="7"/>
  <c r="GC23" i="7"/>
  <c r="GC24" i="7"/>
  <c r="GC25" i="7"/>
  <c r="GC26" i="7"/>
  <c r="GC27" i="7"/>
  <c r="GC28" i="7"/>
  <c r="GC29" i="7"/>
  <c r="GC30" i="7"/>
  <c r="GC31" i="7"/>
  <c r="GC32" i="7"/>
  <c r="GC33" i="7"/>
  <c r="GB26" i="41"/>
  <c r="GB27" i="41"/>
  <c r="GB28" i="41"/>
  <c r="GB29" i="41"/>
  <c r="GB30" i="41"/>
  <c r="GB31" i="41"/>
  <c r="GB32" i="41"/>
  <c r="GB7" i="7"/>
  <c r="GB8" i="7"/>
  <c r="GB9" i="7"/>
  <c r="GB10" i="7"/>
  <c r="GB11" i="7"/>
  <c r="GB12" i="7"/>
  <c r="GB13" i="7"/>
  <c r="GB14" i="7"/>
  <c r="GB15" i="7"/>
  <c r="GB7" i="41"/>
  <c r="GB11" i="41"/>
  <c r="GB12" i="41"/>
  <c r="GB13" i="41"/>
  <c r="GB14" i="41"/>
  <c r="GB15" i="41"/>
  <c r="GB16" i="7"/>
  <c r="GB17" i="7"/>
  <c r="GB18" i="7"/>
  <c r="GB20" i="7"/>
  <c r="GB8" i="41"/>
  <c r="GB9" i="41"/>
  <c r="GB10" i="41"/>
  <c r="GB19" i="41"/>
  <c r="GB21" i="41"/>
  <c r="GB22" i="41"/>
  <c r="GB23" i="41"/>
  <c r="GB24" i="41"/>
  <c r="GB25" i="41"/>
  <c r="GB33" i="35"/>
  <c r="GB33" i="37"/>
  <c r="GB19" i="7"/>
  <c r="GB21" i="7"/>
  <c r="GB22" i="7"/>
  <c r="GB23" i="7"/>
  <c r="GB24" i="7"/>
  <c r="GB25" i="7"/>
  <c r="GB26" i="7"/>
  <c r="GB27" i="7"/>
  <c r="GB28" i="7"/>
  <c r="GB29" i="7"/>
  <c r="GB30" i="7"/>
  <c r="GB31" i="7"/>
  <c r="GB32" i="7"/>
  <c r="GA7" i="41"/>
  <c r="GA8" i="7"/>
  <c r="GA9" i="7"/>
  <c r="GA27" i="41"/>
  <c r="GA29" i="41"/>
  <c r="GA30" i="41"/>
  <c r="GA31" i="41"/>
  <c r="GA32" i="41"/>
  <c r="GA10" i="7"/>
  <c r="GA11" i="7"/>
  <c r="GA12" i="7"/>
  <c r="GA13" i="7"/>
  <c r="GA14" i="7"/>
  <c r="GA15" i="7"/>
  <c r="GA16" i="7"/>
  <c r="GA17" i="7"/>
  <c r="GA18" i="7"/>
  <c r="GA10" i="41"/>
  <c r="GA12" i="41"/>
  <c r="GA16" i="41"/>
  <c r="GA19" i="7"/>
  <c r="GA20" i="7"/>
  <c r="GA21" i="7"/>
  <c r="GA23" i="7"/>
  <c r="GA11" i="41"/>
  <c r="GA13" i="41"/>
  <c r="GA14" i="41"/>
  <c r="GA15" i="41"/>
  <c r="GA17" i="41"/>
  <c r="GA18" i="41"/>
  <c r="GA19" i="41"/>
  <c r="GA20" i="41"/>
  <c r="GA21" i="41"/>
  <c r="GA22" i="41"/>
  <c r="GA24" i="41"/>
  <c r="GA25" i="41"/>
  <c r="GA26" i="41"/>
  <c r="GA28" i="41"/>
  <c r="GA33" i="35"/>
  <c r="GA33" i="37"/>
  <c r="GA7" i="7"/>
  <c r="GA22" i="7"/>
  <c r="GA24" i="7"/>
  <c r="GA25" i="7"/>
  <c r="GA26" i="7"/>
  <c r="GA27" i="7"/>
  <c r="GA28" i="7"/>
  <c r="GA29" i="7"/>
  <c r="GA30" i="7"/>
  <c r="GA31" i="7"/>
  <c r="GA32" i="7"/>
  <c r="FZ33" i="37"/>
  <c r="FZ33" i="35"/>
  <c r="FZ33" i="8"/>
  <c r="FZ8" i="7"/>
  <c r="FZ9" i="7"/>
  <c r="FZ9" i="41"/>
  <c r="FZ10" i="7"/>
  <c r="FZ10" i="41"/>
  <c r="FZ11" i="41"/>
  <c r="FZ12" i="41"/>
  <c r="FZ13" i="41"/>
  <c r="FZ14" i="41"/>
  <c r="FZ15" i="41"/>
  <c r="FZ16" i="7"/>
  <c r="FZ16" i="41"/>
  <c r="FZ17" i="7"/>
  <c r="FZ17" i="41"/>
  <c r="FZ18" i="41"/>
  <c r="FZ19" i="41"/>
  <c r="FZ20" i="7"/>
  <c r="FZ21" i="41"/>
  <c r="FZ22" i="41"/>
  <c r="FZ23" i="41"/>
  <c r="FZ24" i="41"/>
  <c r="FZ25" i="41"/>
  <c r="FZ26" i="7"/>
  <c r="FZ26" i="41"/>
  <c r="FZ27" i="7"/>
  <c r="FZ28" i="7"/>
  <c r="FZ29" i="7"/>
  <c r="FZ30" i="7"/>
  <c r="FZ31" i="41"/>
  <c r="FZ32" i="41"/>
  <c r="FZ22" i="7"/>
  <c r="FZ24" i="7"/>
  <c r="FZ25" i="7"/>
  <c r="FZ11" i="7"/>
  <c r="FZ12" i="7"/>
  <c r="FZ13" i="7"/>
  <c r="FZ14" i="7"/>
  <c r="FZ15" i="7"/>
  <c r="FZ18" i="7"/>
  <c r="FZ23" i="7"/>
  <c r="FZ19" i="7"/>
  <c r="FZ31" i="7"/>
  <c r="FY7" i="41"/>
  <c r="FY8" i="41"/>
  <c r="FY9" i="41"/>
  <c r="FY10" i="41"/>
  <c r="FY13" i="41"/>
  <c r="FY14" i="41"/>
  <c r="FY15" i="41"/>
  <c r="FY16" i="7"/>
  <c r="FY17" i="7"/>
  <c r="FY20" i="7"/>
  <c r="FY22" i="41"/>
  <c r="FY30" i="7"/>
  <c r="FY31" i="7"/>
  <c r="FY32" i="7"/>
  <c r="FY21" i="7"/>
  <c r="FY22" i="7"/>
  <c r="FY23" i="7"/>
  <c r="FY25" i="7"/>
  <c r="FY12" i="41"/>
  <c r="FY16" i="41"/>
  <c r="FY17" i="41"/>
  <c r="FY18" i="41"/>
  <c r="FY24" i="41"/>
  <c r="FY26" i="41"/>
  <c r="FY27" i="7"/>
  <c r="FY33" i="37"/>
  <c r="FX31" i="7"/>
  <c r="FW30" i="41"/>
  <c r="FR30" i="41"/>
  <c r="FX27" i="7"/>
  <c r="FP27" i="41"/>
  <c r="FR25" i="7"/>
  <c r="FX24" i="7"/>
  <c r="FX23" i="7"/>
  <c r="FX21" i="7"/>
  <c r="FW21" i="41"/>
  <c r="FV21" i="41"/>
  <c r="FX20" i="41"/>
  <c r="FX18" i="7"/>
  <c r="FW18" i="41"/>
  <c r="FT18" i="41"/>
  <c r="FS18" i="7"/>
  <c r="FX17" i="7"/>
  <c r="FT17" i="7"/>
  <c r="FX15" i="7"/>
  <c r="FW15" i="41"/>
  <c r="FU15" i="41"/>
  <c r="FW14" i="7"/>
  <c r="FV14" i="7"/>
  <c r="FU14" i="7"/>
  <c r="FR14" i="41"/>
  <c r="FV12" i="7"/>
  <c r="FU12" i="7"/>
  <c r="FX11" i="41"/>
  <c r="FV11" i="7"/>
  <c r="FU11" i="41"/>
  <c r="FS11" i="41"/>
  <c r="FP11" i="7"/>
  <c r="FT9" i="41"/>
  <c r="FX8" i="41"/>
  <c r="FW33" i="8"/>
  <c r="FV33" i="8"/>
  <c r="FT8" i="7"/>
  <c r="FQ8" i="7"/>
  <c r="FX7" i="7"/>
  <c r="FY33" i="35"/>
  <c r="FY26" i="7"/>
  <c r="FY21" i="41"/>
  <c r="FY14" i="7"/>
  <c r="FY30" i="41"/>
  <c r="FY29" i="41"/>
  <c r="FY28" i="41"/>
  <c r="FY19" i="7"/>
  <c r="FY15" i="7"/>
  <c r="FY12" i="7"/>
  <c r="FY11" i="7"/>
  <c r="FY13" i="7"/>
  <c r="FY25" i="41"/>
  <c r="FY10" i="7"/>
  <c r="FY18" i="7"/>
  <c r="FY29" i="7"/>
  <c r="FY23" i="41"/>
  <c r="FY7" i="7"/>
  <c r="FY28" i="7"/>
  <c r="FY19" i="41"/>
  <c r="FY11" i="41"/>
  <c r="FO33" i="8"/>
  <c r="FO33" i="7"/>
  <c r="FT31" i="7"/>
  <c r="FS31" i="7"/>
  <c r="FO31" i="7"/>
  <c r="FQ28" i="7"/>
  <c r="FP28" i="7"/>
  <c r="FV27" i="7"/>
  <c r="FU24" i="7"/>
  <c r="FT24" i="7"/>
  <c r="FU21" i="7"/>
  <c r="FT21" i="7"/>
  <c r="FS21" i="7"/>
  <c r="FU18" i="7"/>
  <c r="FR18" i="7"/>
  <c r="FP18" i="7"/>
  <c r="FS15" i="7"/>
  <c r="FR15" i="7"/>
  <c r="FO15" i="7"/>
  <c r="FP12" i="7"/>
  <c r="FU32" i="7"/>
  <c r="FV30" i="7"/>
  <c r="FT30" i="7"/>
  <c r="FP30" i="7"/>
  <c r="FO30" i="7"/>
  <c r="FX29" i="7"/>
  <c r="FW29" i="7"/>
  <c r="FV29" i="7"/>
  <c r="FU29" i="7"/>
  <c r="FT29" i="7"/>
  <c r="FS29" i="7"/>
  <c r="FQ29" i="7"/>
  <c r="FO29" i="7"/>
  <c r="FT27" i="7"/>
  <c r="FR27" i="7"/>
  <c r="FQ27" i="7"/>
  <c r="FO27" i="7"/>
  <c r="FX26" i="7"/>
  <c r="FW26" i="7"/>
  <c r="FU26" i="7"/>
  <c r="FT26" i="7"/>
  <c r="FS26" i="7"/>
  <c r="FP26" i="7"/>
  <c r="FP24" i="7"/>
  <c r="FO24" i="7"/>
  <c r="FW23" i="7"/>
  <c r="FS23" i="7"/>
  <c r="FR23" i="7"/>
  <c r="FP23" i="7"/>
  <c r="FO23" i="7"/>
  <c r="FW22" i="7"/>
  <c r="FU22" i="7"/>
  <c r="FU20" i="7"/>
  <c r="FT20" i="7"/>
  <c r="FS20" i="7"/>
  <c r="FR20" i="7"/>
  <c r="FP20" i="7"/>
  <c r="FO20" i="7"/>
  <c r="FX19" i="7"/>
  <c r="FV19" i="7"/>
  <c r="FS19" i="7"/>
  <c r="FW17" i="7"/>
  <c r="FV17" i="7"/>
  <c r="FS17" i="7"/>
  <c r="FR17" i="7"/>
  <c r="FO17" i="7"/>
  <c r="FX16" i="7"/>
  <c r="FU16" i="7"/>
  <c r="FT16" i="7"/>
  <c r="FS16" i="7"/>
  <c r="FT14" i="7"/>
  <c r="FS14" i="7"/>
  <c r="FP14" i="7"/>
  <c r="FX13" i="7"/>
  <c r="FW13" i="7"/>
  <c r="FV13" i="7"/>
  <c r="FT13" i="7"/>
  <c r="FS13" i="7"/>
  <c r="FQ13" i="7"/>
  <c r="FO13" i="7"/>
  <c r="FS11" i="7"/>
  <c r="FR11" i="7"/>
  <c r="FO11" i="7"/>
  <c r="FX10" i="7"/>
  <c r="FW10" i="7"/>
  <c r="FU10" i="7"/>
  <c r="FT10" i="7"/>
  <c r="FS10" i="7"/>
  <c r="FQ10" i="7"/>
  <c r="FO10" i="7"/>
  <c r="FW9" i="7"/>
  <c r="FO8" i="7"/>
  <c r="FS7" i="7"/>
  <c r="FO7" i="7"/>
  <c r="FU33" i="8"/>
  <c r="FU33" i="7"/>
  <c r="FP32" i="7"/>
  <c r="FW31" i="7"/>
  <c r="FV31" i="41"/>
  <c r="FU31" i="41"/>
  <c r="FT31" i="41"/>
  <c r="FR31" i="7"/>
  <c r="FQ31" i="41"/>
  <c r="FO31" i="41"/>
  <c r="FX30" i="7"/>
  <c r="FU30" i="41"/>
  <c r="FS30" i="41"/>
  <c r="FX28" i="41"/>
  <c r="FW28" i="41"/>
  <c r="FU28" i="41"/>
  <c r="FT28" i="41"/>
  <c r="FS28" i="7"/>
  <c r="FP28" i="41"/>
  <c r="FO28" i="7"/>
  <c r="FV27" i="41"/>
  <c r="FU27" i="41"/>
  <c r="FT27" i="41"/>
  <c r="FS27" i="41"/>
  <c r="FV25" i="7"/>
  <c r="FU25" i="7"/>
  <c r="FT25" i="41"/>
  <c r="FS25" i="7"/>
  <c r="FQ25" i="41"/>
  <c r="FV24" i="41"/>
  <c r="FT24" i="41"/>
  <c r="FS24" i="41"/>
  <c r="FQ24" i="41"/>
  <c r="FO24" i="41"/>
  <c r="FT22" i="7"/>
  <c r="FR22" i="41"/>
  <c r="FQ22" i="41"/>
  <c r="FO22" i="7"/>
  <c r="FU21" i="41"/>
  <c r="FT21" i="41"/>
  <c r="FR21" i="41"/>
  <c r="FP21" i="7"/>
  <c r="FW20" i="7"/>
  <c r="FR19" i="7"/>
  <c r="FQ19" i="7"/>
  <c r="FO19" i="7"/>
  <c r="FT18" i="7"/>
  <c r="FP18" i="41"/>
  <c r="FO18" i="41"/>
  <c r="FU17" i="7"/>
  <c r="FX15" i="41"/>
  <c r="FT15" i="7"/>
  <c r="FR15" i="41"/>
  <c r="FQ15" i="41"/>
  <c r="FO15" i="41"/>
  <c r="FX14" i="41"/>
  <c r="FU14" i="41"/>
  <c r="FS14" i="41"/>
  <c r="FX12" i="7"/>
  <c r="FW12" i="41"/>
  <c r="FT12" i="41"/>
  <c r="FS12" i="7"/>
  <c r="FQ12" i="7"/>
  <c r="FV11" i="41"/>
  <c r="FQ11" i="41"/>
  <c r="FV9" i="7"/>
  <c r="FS9" i="7"/>
  <c r="FW8" i="7"/>
  <c r="FV8" i="41"/>
  <c r="FS8" i="41"/>
  <c r="FS33" i="37"/>
  <c r="FX33" i="37"/>
  <c r="FV33" i="37"/>
  <c r="FP33" i="37"/>
  <c r="FO33" i="37"/>
  <c r="FP33" i="35"/>
  <c r="FO33" i="35"/>
  <c r="FW33" i="35"/>
  <c r="FV33" i="35"/>
  <c r="FU33" i="35"/>
  <c r="FT33" i="35"/>
  <c r="FS33" i="35"/>
  <c r="FQ33" i="35"/>
  <c r="FX14" i="7"/>
  <c r="FX22" i="7"/>
  <c r="FX11" i="7"/>
  <c r="FX9" i="41"/>
  <c r="FX10" i="41"/>
  <c r="FX13" i="41"/>
  <c r="FX16" i="41"/>
  <c r="FX17" i="41"/>
  <c r="FX18" i="41"/>
  <c r="FX19" i="41"/>
  <c r="FX21" i="41"/>
  <c r="FX23" i="41"/>
  <c r="FX24" i="41"/>
  <c r="FX25" i="41"/>
  <c r="FX26" i="41"/>
  <c r="FX27" i="41"/>
  <c r="FX29" i="41"/>
  <c r="FX31" i="41"/>
  <c r="FX32" i="41"/>
  <c r="FX33" i="35"/>
  <c r="FX8" i="7"/>
  <c r="FX9" i="7"/>
  <c r="FX25" i="7"/>
  <c r="FX32" i="7"/>
  <c r="FW9" i="41"/>
  <c r="FW10" i="41"/>
  <c r="FW12" i="7"/>
  <c r="FW17" i="41"/>
  <c r="FW18" i="7"/>
  <c r="FW25" i="41"/>
  <c r="FW26" i="41"/>
  <c r="FW28" i="7"/>
  <c r="FW32" i="7"/>
  <c r="FW7" i="7"/>
  <c r="FW15" i="7"/>
  <c r="FW21" i="7"/>
  <c r="FW14" i="41"/>
  <c r="FW25" i="7"/>
  <c r="FW29" i="41"/>
  <c r="FW13" i="41"/>
  <c r="FW22" i="41"/>
  <c r="FV16" i="41"/>
  <c r="FV32" i="41"/>
  <c r="FV7" i="41"/>
  <c r="FV23" i="41"/>
  <c r="FV15" i="41"/>
  <c r="FV25" i="41"/>
  <c r="FV17" i="41"/>
  <c r="FV9" i="41"/>
  <c r="FW24" i="7"/>
  <c r="FW16" i="7"/>
  <c r="FX33" i="8"/>
  <c r="FX33" i="7"/>
  <c r="FX33" i="41"/>
  <c r="FW32" i="41"/>
  <c r="FW24" i="41"/>
  <c r="FW16" i="41"/>
  <c r="FW8" i="41"/>
  <c r="FX30" i="41"/>
  <c r="FX22" i="41"/>
  <c r="FW33" i="37"/>
  <c r="FW27" i="41"/>
  <c r="FW19" i="41"/>
  <c r="FW11" i="41"/>
  <c r="FW27" i="7"/>
  <c r="FW19" i="7"/>
  <c r="FW11" i="7"/>
  <c r="FW31" i="41"/>
  <c r="FW23" i="41"/>
  <c r="FW7" i="41"/>
  <c r="FV26" i="7"/>
  <c r="FV18" i="7"/>
  <c r="FV10" i="7"/>
  <c r="FV28" i="41"/>
  <c r="FV20" i="41"/>
  <c r="FV12" i="41"/>
  <c r="FV22" i="41"/>
  <c r="FV19" i="41"/>
  <c r="FV32" i="7"/>
  <c r="FV24" i="7"/>
  <c r="FV16" i="7"/>
  <c r="FV8" i="7"/>
  <c r="FV26" i="41"/>
  <c r="FV18" i="41"/>
  <c r="FV10" i="41"/>
  <c r="FV31" i="7"/>
  <c r="FV23" i="7"/>
  <c r="FV15" i="7"/>
  <c r="FV7" i="7"/>
  <c r="FV28" i="7"/>
  <c r="FV20" i="7"/>
  <c r="FV30" i="41"/>
  <c r="FV14" i="41"/>
  <c r="FV29" i="41"/>
  <c r="FV13" i="41"/>
  <c r="FV22" i="7"/>
  <c r="FU10" i="41"/>
  <c r="FU19" i="41"/>
  <c r="FS7" i="41"/>
  <c r="FR7" i="41"/>
  <c r="FR23" i="41"/>
  <c r="FR31" i="41"/>
  <c r="FR8" i="41"/>
  <c r="FR16" i="41"/>
  <c r="FR32" i="41"/>
  <c r="FQ17" i="41"/>
  <c r="FQ19" i="41"/>
  <c r="FP8" i="7"/>
  <c r="FP7" i="41"/>
  <c r="FP10" i="41"/>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P30" i="41"/>
  <c r="FS26" i="41"/>
  <c r="FS10" i="41"/>
  <c r="FU23" i="41"/>
  <c r="FU7" i="41"/>
  <c r="FO29" i="41"/>
  <c r="FO13" i="41"/>
  <c r="FT32" i="41"/>
  <c r="FO7" i="41"/>
  <c r="FR25" i="41"/>
  <c r="FT19" i="41"/>
  <c r="FT11" i="41"/>
  <c r="FU32" i="41"/>
  <c r="FU24" i="41"/>
  <c r="FU16" i="41"/>
  <c r="FU8" i="41"/>
  <c r="FU9" i="41"/>
  <c r="FQ26" i="41"/>
  <c r="FQ18" i="41"/>
  <c r="FQ10" i="41"/>
  <c r="FQ27" i="41"/>
  <c r="FT10" i="41"/>
  <c r="FU30" i="7"/>
  <c r="FU20" i="41"/>
  <c r="FU26" i="41"/>
  <c r="FU18" i="41"/>
  <c r="FU9" i="7"/>
  <c r="FP31" i="41"/>
  <c r="FP15" i="41"/>
  <c r="FS12" i="41"/>
  <c r="FR26" i="7"/>
  <c r="FU31" i="7"/>
  <c r="FU23" i="7"/>
  <c r="FU15" i="7"/>
  <c r="FU7" i="7"/>
  <c r="FU27" i="7"/>
  <c r="FU19" i="7"/>
  <c r="FU11" i="7"/>
  <c r="FR33" i="37"/>
  <c r="FP14" i="41"/>
  <c r="FS19" i="41"/>
  <c r="FQ32" i="41"/>
  <c r="FQ16" i="41"/>
  <c r="FT16" i="41"/>
  <c r="FR18" i="41"/>
  <c r="FT9" i="7"/>
  <c r="FT15" i="41"/>
  <c r="FP26" i="41"/>
  <c r="FR17" i="41"/>
  <c r="FR9" i="41"/>
  <c r="FS31" i="41"/>
  <c r="FS23" i="41"/>
  <c r="FP25" i="41"/>
  <c r="FP17" i="41"/>
  <c r="FP9" i="41"/>
  <c r="FS22" i="41"/>
  <c r="FQ28" i="41"/>
  <c r="FO25" i="7"/>
  <c r="FP29" i="7"/>
  <c r="FO26" i="41"/>
  <c r="FQ29" i="41"/>
  <c r="FQ25" i="7"/>
  <c r="FQ21" i="7"/>
  <c r="FT25" i="7"/>
  <c r="FT32" i="7"/>
  <c r="FQ20" i="7"/>
  <c r="FR9" i="7"/>
  <c r="FO9" i="7"/>
  <c r="FO9" i="41"/>
  <c r="FS27" i="7"/>
  <c r="FU13" i="7"/>
  <c r="FR33" i="35"/>
  <c r="FP22" i="41"/>
  <c r="FP8" i="41"/>
  <c r="FP27" i="7"/>
  <c r="FP13" i="41"/>
  <c r="FQ20" i="41"/>
  <c r="FO17" i="41"/>
  <c r="FP16" i="7"/>
  <c r="FU28" i="7"/>
  <c r="FP23" i="41"/>
  <c r="FQ33" i="8"/>
  <c r="FQ33" i="7"/>
  <c r="FT33" i="37"/>
  <c r="FU8" i="7"/>
  <c r="FO21" i="41"/>
  <c r="FP22" i="7"/>
  <c r="FP31" i="7"/>
  <c r="FP15" i="7"/>
  <c r="FP19" i="7"/>
  <c r="FP29" i="41"/>
  <c r="FP21" i="41"/>
  <c r="FQ21" i="41"/>
  <c r="FR26" i="41"/>
  <c r="FR10" i="41"/>
  <c r="FS33" i="8"/>
  <c r="FS33" i="41"/>
  <c r="FT26" i="41"/>
  <c r="FQ13" i="41"/>
  <c r="FO26" i="7"/>
  <c r="FO18" i="7"/>
  <c r="FO33" i="41"/>
  <c r="FO10" i="41"/>
  <c r="FO25" i="41"/>
  <c r="FP13" i="7"/>
  <c r="FQ12" i="41"/>
  <c r="FR10" i="7"/>
  <c r="FR14" i="7"/>
  <c r="FR24" i="41"/>
  <c r="FS28" i="41"/>
  <c r="FS20" i="41"/>
  <c r="FT23" i="41"/>
  <c r="FT7" i="41"/>
  <c r="FT23" i="7"/>
  <c r="FT7" i="7"/>
  <c r="FT11" i="7"/>
  <c r="FO32" i="41"/>
  <c r="FO16" i="41"/>
  <c r="FR29" i="7"/>
  <c r="FR13" i="7"/>
  <c r="FR33" i="8"/>
  <c r="FR33" i="41"/>
  <c r="FR33" i="7"/>
  <c r="FS15" i="41"/>
  <c r="FU33" i="37"/>
  <c r="FQ33" i="37"/>
  <c r="FR29" i="41"/>
  <c r="FR13" i="41"/>
  <c r="FR24" i="7"/>
  <c r="FR16" i="7"/>
  <c r="FR8" i="7"/>
  <c r="FU22" i="41"/>
  <c r="FU29" i="41"/>
  <c r="FU13" i="41"/>
  <c r="FP10" i="7"/>
  <c r="FP25" i="7"/>
  <c r="FP17" i="7"/>
  <c r="FP9" i="7"/>
  <c r="FQ17" i="7"/>
  <c r="FQ9" i="7"/>
  <c r="FQ32" i="7"/>
  <c r="FQ24" i="7"/>
  <c r="FQ16" i="7"/>
  <c r="FR32" i="7"/>
  <c r="FO32" i="7"/>
  <c r="FO16" i="7"/>
  <c r="FS22" i="7"/>
  <c r="FS32" i="7"/>
  <c r="FS24" i="7"/>
  <c r="FS8" i="7"/>
  <c r="FT19" i="7"/>
  <c r="FO14" i="7"/>
  <c r="FO21" i="7"/>
  <c r="FR21" i="7"/>
  <c r="FR28" i="7"/>
  <c r="FO27" i="41"/>
  <c r="FO19" i="41"/>
  <c r="FO11" i="41"/>
  <c r="FQ9" i="41"/>
  <c r="FS13" i="41"/>
  <c r="FT12" i="7"/>
  <c r="FT20" i="41"/>
  <c r="FS21" i="41"/>
  <c r="FO8" i="41"/>
  <c r="FP19" i="41"/>
  <c r="FS29" i="41"/>
  <c r="FP20" i="41"/>
  <c r="FQ31" i="7"/>
  <c r="FQ23" i="7"/>
  <c r="FQ15" i="7"/>
  <c r="FQ18" i="7"/>
  <c r="FP32" i="41"/>
  <c r="FP24" i="41"/>
  <c r="FP16" i="41"/>
  <c r="FP7" i="7"/>
  <c r="FQ30" i="7"/>
  <c r="FQ22" i="7"/>
  <c r="FQ14" i="7"/>
  <c r="FP12" i="41"/>
  <c r="FQ26" i="7"/>
  <c r="FR12" i="7"/>
  <c r="FO28" i="41"/>
  <c r="FO12" i="41"/>
  <c r="FO23" i="41"/>
  <c r="FQ23" i="41"/>
  <c r="FQ7" i="41"/>
  <c r="FR7" i="7"/>
  <c r="FR28" i="41"/>
  <c r="FR20" i="41"/>
  <c r="FR12" i="41"/>
  <c r="FS25" i="41"/>
  <c r="FS17" i="41"/>
  <c r="FS9" i="41"/>
  <c r="FT30" i="41"/>
  <c r="FT22" i="41"/>
  <c r="FT14" i="41"/>
  <c r="FO12" i="7"/>
  <c r="FO30" i="41"/>
  <c r="FO22" i="41"/>
  <c r="FO14" i="41"/>
  <c r="FQ30" i="41"/>
  <c r="FQ14" i="41"/>
  <c r="FR27" i="41"/>
  <c r="FR11" i="41"/>
  <c r="FS32" i="41"/>
  <c r="FS16" i="41"/>
  <c r="FT29" i="41"/>
  <c r="FT13" i="41"/>
  <c r="FO20" i="41"/>
  <c r="FQ7" i="7"/>
  <c r="FQ33" i="41"/>
  <c r="FS33" i="7"/>
  <c r="FU33" i="41"/>
  <c r="FV33" i="7"/>
  <c r="FV33" i="41"/>
  <c r="FW33" i="41"/>
  <c r="FW33" i="7"/>
  <c r="FZ33" i="7"/>
  <c r="FZ33" i="41"/>
  <c r="FP33" i="8"/>
  <c r="FY24" i="7"/>
  <c r="FZ20" i="41"/>
  <c r="FZ30" i="41"/>
  <c r="GA23" i="41"/>
  <c r="GB20" i="41"/>
  <c r="GB33" i="8"/>
  <c r="FZ8" i="41"/>
  <c r="FZ29" i="41"/>
  <c r="GB18" i="41"/>
  <c r="GA33" i="8"/>
  <c r="GB17" i="41"/>
  <c r="FZ7" i="41"/>
  <c r="GB16" i="41"/>
  <c r="FZ28" i="41"/>
  <c r="FY27" i="41"/>
  <c r="FY33" i="8"/>
  <c r="FZ27" i="41"/>
  <c r="FZ32" i="7"/>
  <c r="FY20" i="41"/>
  <c r="FT33" i="8"/>
  <c r="FQ8" i="41"/>
  <c r="FW20" i="41"/>
  <c r="FY8" i="7"/>
  <c r="FS30" i="7"/>
  <c r="FX28" i="7"/>
  <c r="GA9" i="41"/>
  <c r="FT28" i="7"/>
  <c r="FU25" i="41"/>
  <c r="FY9" i="7"/>
  <c r="GA8" i="41"/>
  <c r="FR22" i="7"/>
  <c r="FZ21" i="7"/>
  <c r="FR30" i="7"/>
  <c r="FU17" i="41"/>
  <c r="FX7" i="41"/>
  <c r="FT8" i="41"/>
  <c r="FT17" i="41"/>
  <c r="FX20" i="7"/>
  <c r="FU12" i="41"/>
  <c r="FV21" i="7"/>
  <c r="FX12" i="41"/>
  <c r="FQ11" i="7"/>
  <c r="FY32" i="41"/>
  <c r="FS18" i="41"/>
  <c r="FW30" i="7"/>
  <c r="FZ7" i="7"/>
  <c r="FR19" i="41"/>
  <c r="FY31" i="41"/>
  <c r="FP11" i="41"/>
  <c r="FT33" i="41"/>
  <c r="FT33" i="7"/>
  <c r="FP33" i="7"/>
  <c r="FP33" i="41"/>
  <c r="FY33" i="7"/>
  <c r="FY33" i="41"/>
  <c r="GB33" i="41"/>
  <c r="GB33" i="7"/>
  <c r="GA33" i="41"/>
  <c r="GA33" i="7"/>
</calcChain>
</file>

<file path=xl/sharedStrings.xml><?xml version="1.0" encoding="utf-8"?>
<sst xmlns="http://schemas.openxmlformats.org/spreadsheetml/2006/main" count="10397" uniqueCount="230">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</sst>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88B4C03B-5DB3-4019-8A9A-0E8335D60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FB4030B4-9BF3-4A29-8339-F1B2D2DAB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2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20051</xdr:rowOff>
    </xdr:to>
    <xdr:pic>
      <xdr:nvPicPr>
        <xdr:cNvPr id="2" name="Imagen 1">
          <a:extLst>
            <a:ext uri="{FF2B5EF4-FFF2-40B4-BE49-F238E27FC236}">
              <a16:creationId xmlns:a16="http://schemas.microsoft.com/office/drawing/2014/main" id="{2B60FB7E-9246-4E96-A07E-A0CF3357AF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43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85F6046C-E720-45C3-A24B-E57D67069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9F8E61D6-67C4-483B-BEB1-C38F17C20B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6AE4065B-5D79-4C5F-B753-F191BC4D3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43EC9B54-7381-4933-B144-9E4DE43B6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1D39A5E-F720-4812-900A-79AB4F9F1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D2EC2B4F-8682-4015-B6AB-FBA6D506B2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E67A011-46C6-4074-8233-E9E640687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75">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D38"/>
  <sheetViews>
    <sheetView zoomScale="95" zoomScaleNormal="95" workbookViewId="0">
      <pane xSplit="2" ySplit="6" topLeftCell="FJ7" activePane="bottomRight" state="frozenSplit"/>
      <selection activeCell="GC1" sqref="GA1:GD1048576"/>
      <selection pane="topRight" activeCell="GC1" sqref="GA1:GD1048576"/>
      <selection pane="bottomLeft" activeCell="GC1" sqref="GA1:GD1048576"/>
      <selection pane="bottomRight" activeCell="GC1" sqref="GA1:GD1048576"/>
    </sheetView>
  </sheetViews>
  <sheetFormatPr baseColWidth="10" defaultColWidth="11.42578125" defaultRowHeight="15"/>
  <cols>
    <col min="1" max="1" width="12.5703125" style="28" customWidth="1"/>
    <col min="2" max="2" width="28.7109375" style="28" customWidth="1"/>
    <col min="3" max="166" width="9.7109375" style="28" customWidth="1"/>
    <col min="167" max="186" width="10.85546875" style="28" customWidth="1"/>
    <col min="187" max="16384" width="11.42578125" style="28"/>
  </cols>
  <sheetData>
    <row r="1" spans="1:186">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6"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6"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6"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c r="GB7" s="25">
        <f>IFERROR('1_02'!GB7+'1_05'!GB7,"ND")</f>
        <v>6496537.7695030002</v>
      </c>
      <c r="GC7" s="25">
        <f>IFERROR('1_02'!GC7+'1_05'!GC7,"ND")</f>
        <v>6497060.3621530002</v>
      </c>
      <c r="GD7" s="25">
        <f>IFERROR('1_02'!GD7+'1_05'!GD7,"ND")</f>
        <v>6567556.3265850004</v>
      </c>
    </row>
    <row r="8" spans="1:18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c r="GB8" s="25">
        <f>IFERROR('1_02'!GB8+'1_05'!GB8,"ND")</f>
        <v>2174844.7918079998</v>
      </c>
      <c r="GC8" s="25">
        <f>IFERROR('1_02'!GC8+'1_05'!GC8,"ND")</f>
        <v>2093066.1374900001</v>
      </c>
      <c r="GD8" s="25">
        <f>IFERROR('1_02'!GD8+'1_05'!GD8,"ND")</f>
        <v>2053762.7970400001</v>
      </c>
    </row>
    <row r="9" spans="1:186"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c r="GB9" s="25">
        <f>IFERROR('1_02'!GB9+'1_05'!GB9,"ND")</f>
        <v>3391327.7037149998</v>
      </c>
      <c r="GC9" s="25">
        <f>IFERROR('1_02'!GC9+'1_05'!GC9,"ND")</f>
        <v>3371622.551858</v>
      </c>
      <c r="GD9" s="25">
        <f>IFERROR('1_02'!GD9+'1_05'!GD9,"ND")</f>
        <v>3393092.5096140001</v>
      </c>
    </row>
    <row r="10" spans="1:186"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c r="GB10" s="25">
        <f>IFERROR('1_02'!GB10+'1_05'!GB10,"ND")</f>
        <v>23669326.336387999</v>
      </c>
      <c r="GC10" s="25">
        <f>IFERROR('1_02'!GC10+'1_05'!GC10,"ND")</f>
        <v>23699862.508218002</v>
      </c>
      <c r="GD10" s="25">
        <f>IFERROR('1_02'!GD10+'1_05'!GD10,"ND")</f>
        <v>23631347.506147001</v>
      </c>
    </row>
    <row r="11" spans="1:186"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c r="GB11" s="25">
        <f>IFERROR('1_02'!GB11+'1_05'!GB11,"ND")</f>
        <v>20417484.461374998</v>
      </c>
      <c r="GC11" s="25">
        <f>IFERROR('1_02'!GC11+'1_05'!GC11,"ND")</f>
        <v>20025853.760736</v>
      </c>
      <c r="GD11" s="25">
        <f>IFERROR('1_02'!GD11+'1_05'!GD11,"ND")</f>
        <v>20509633.235974997</v>
      </c>
    </row>
    <row r="12" spans="1:186"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c r="GB12" s="25" t="str">
        <f>IFERROR('1_02'!GB12+'1_05'!GB12,"ND")</f>
        <v>ND</v>
      </c>
      <c r="GC12" s="25" t="str">
        <f>IFERROR('1_02'!GC12+'1_05'!GC12,"ND")</f>
        <v>ND</v>
      </c>
      <c r="GD12" s="25" t="str">
        <f>IFERROR('1_02'!GD12+'1_05'!GD12,"ND")</f>
        <v>ND</v>
      </c>
    </row>
    <row r="13" spans="1:186"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c r="GB13" s="49">
        <f>IFERROR('1_02'!GB13+'1_05'!GB13,"ND")</f>
        <v>17848699.808509</v>
      </c>
      <c r="GC13" s="49">
        <f>IFERROR('1_02'!GC13+'1_05'!GC13,"ND")</f>
        <v>17910650.259516001</v>
      </c>
      <c r="GD13" s="49">
        <f>IFERROR('1_02'!GD13+'1_05'!GD13,"ND")</f>
        <v>18557288.960287999</v>
      </c>
    </row>
    <row r="14" spans="1:186"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c r="GB14" s="25" t="str">
        <f>IFERROR('1_02'!GB14+'1_05'!GB14,"ND")</f>
        <v>ND</v>
      </c>
      <c r="GC14" s="25" t="str">
        <f>IFERROR('1_02'!GC14+'1_05'!GC14,"ND")</f>
        <v>ND</v>
      </c>
      <c r="GD14" s="25" t="str">
        <f>IFERROR('1_02'!GD14+'1_05'!GD14,"ND")</f>
        <v>ND</v>
      </c>
    </row>
    <row r="15" spans="1:186"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c r="GB15" s="25">
        <f>IFERROR('1_02'!GB15+'1_05'!GB15,"ND")</f>
        <v>19748.233441</v>
      </c>
      <c r="GC15" s="25">
        <f>IFERROR('1_02'!GC15+'1_05'!GC15,"ND")</f>
        <v>20563.880015999999</v>
      </c>
      <c r="GD15" s="25">
        <f>IFERROR('1_02'!GD15+'1_05'!GD15,"ND")</f>
        <v>20676.417813</v>
      </c>
    </row>
    <row r="16" spans="1:186"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c r="GB16" s="25">
        <f>IFERROR('1_02'!GB16+'1_05'!GB16,"ND")</f>
        <v>2490308.5286420002</v>
      </c>
      <c r="GC16" s="25">
        <f>IFERROR('1_02'!GC16+'1_05'!GC16,"ND")</f>
        <v>2527882.2070960002</v>
      </c>
      <c r="GD16" s="25">
        <f>IFERROR('1_02'!GD16+'1_05'!GD16,"ND")</f>
        <v>2583568.2466749996</v>
      </c>
    </row>
    <row r="17" spans="2:186"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c r="GB17" s="25">
        <f>IFERROR('1_02'!GB17+'1_05'!GB17,"ND")</f>
        <v>14187392.290374</v>
      </c>
      <c r="GC17" s="25">
        <f>IFERROR('1_02'!GC17+'1_05'!GC17,"ND")</f>
        <v>14244273.96047</v>
      </c>
      <c r="GD17" s="25">
        <f>IFERROR('1_02'!GD17+'1_05'!GD17,"ND")</f>
        <v>14454241.175121</v>
      </c>
    </row>
    <row r="18" spans="2:186"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c r="GB18" s="25" t="str">
        <f>IFERROR('1_02'!GB18+'1_05'!GB18,"ND")</f>
        <v>ND</v>
      </c>
      <c r="GC18" s="25" t="str">
        <f>IFERROR('1_02'!GC18+'1_05'!GC18,"ND")</f>
        <v>ND</v>
      </c>
      <c r="GD18" s="25" t="str">
        <f>IFERROR('1_02'!GD18+'1_05'!GD18,"ND")</f>
        <v>ND</v>
      </c>
    </row>
    <row r="19" spans="2:18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c r="GB19" s="25" t="str">
        <f>IFERROR('1_02'!GB19+'1_05'!GB19,"ND")</f>
        <v>ND</v>
      </c>
      <c r="GC19" s="25" t="str">
        <f>IFERROR('1_02'!GC19+'1_05'!GC19,"ND")</f>
        <v>ND</v>
      </c>
      <c r="GD19" s="25" t="str">
        <f>IFERROR('1_02'!GD19+'1_05'!GD19,"ND")</f>
        <v>ND</v>
      </c>
    </row>
    <row r="20" spans="2:186"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c r="GB20" s="25">
        <f>IFERROR('1_02'!GB20+'1_05'!GB20,"ND")</f>
        <v>172.37618900000001</v>
      </c>
      <c r="GC20" s="25">
        <f>IFERROR('1_02'!GC20+'1_05'!GC20,"ND")</f>
        <v>168.348105</v>
      </c>
      <c r="GD20" s="25">
        <f>IFERROR('1_02'!GD20+'1_05'!GD20,"ND")</f>
        <v>164.988405</v>
      </c>
    </row>
    <row r="21" spans="2:186"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c r="GB21" s="25">
        <f>IFERROR('1_02'!GB21+'1_05'!GB21,"ND")</f>
        <v>20335052.870382003</v>
      </c>
      <c r="GC21" s="25">
        <f>IFERROR('1_02'!GC21+'1_05'!GC21,"ND")</f>
        <v>20445571.817617998</v>
      </c>
      <c r="GD21" s="25">
        <f>IFERROR('1_02'!GD21+'1_05'!GD21,"ND")</f>
        <v>20609942.081856001</v>
      </c>
    </row>
    <row r="22" spans="2:186"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c r="GB22" s="25">
        <f>IFERROR('1_02'!GB22+'1_05'!GB22,"ND")</f>
        <v>6086462.0796470009</v>
      </c>
      <c r="GC22" s="25">
        <f>IFERROR('1_02'!GC22+'1_05'!GC22,"ND")</f>
        <v>6117530.8819519999</v>
      </c>
      <c r="GD22" s="25">
        <f>IFERROR('1_02'!GD22+'1_05'!GD22,"ND")</f>
        <v>6240073.4772700006</v>
      </c>
    </row>
    <row r="23" spans="2:186"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c r="GB23" s="25" t="str">
        <f>IFERROR('1_02'!GB23+'1_05'!GB23,"ND")</f>
        <v>ND</v>
      </c>
      <c r="GC23" s="25" t="str">
        <f>IFERROR('1_02'!GC23+'1_05'!GC23,"ND")</f>
        <v>ND</v>
      </c>
      <c r="GD23" s="25" t="str">
        <f>IFERROR('1_02'!GD23+'1_05'!GD23,"ND")</f>
        <v>ND</v>
      </c>
    </row>
    <row r="24" spans="2:186"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c r="GB24" s="25">
        <f>IFERROR('1_02'!GB24+'1_05'!GB24,"ND")</f>
        <v>239082.62232699999</v>
      </c>
      <c r="GC24" s="25">
        <f>IFERROR('1_02'!GC24+'1_05'!GC24,"ND")</f>
        <v>226156.60942300002</v>
      </c>
      <c r="GD24" s="25">
        <f>IFERROR('1_02'!GD24+'1_05'!GD24,"ND")</f>
        <v>222928.22776900002</v>
      </c>
    </row>
    <row r="25" spans="2:18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c r="GB25" s="25" t="str">
        <f>IFERROR('1_02'!GB25+'1_05'!GB25,"ND")</f>
        <v>ND</v>
      </c>
      <c r="GC25" s="25" t="str">
        <f>IFERROR('1_02'!GC25+'1_05'!GC25,"ND")</f>
        <v>ND</v>
      </c>
      <c r="GD25" s="25" t="str">
        <f>IFERROR('1_02'!GD25+'1_05'!GD25,"ND")</f>
        <v>ND</v>
      </c>
    </row>
    <row r="26" spans="2:186"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c r="GB26" s="25" t="str">
        <f>IFERROR('1_02'!GB26+'1_05'!GB26,"ND")</f>
        <v>ND</v>
      </c>
      <c r="GC26" s="25" t="str">
        <f>IFERROR('1_02'!GC26+'1_05'!GC26,"ND")</f>
        <v>ND</v>
      </c>
      <c r="GD26" s="25" t="str">
        <f>IFERROR('1_02'!GD26+'1_05'!GD26,"ND")</f>
        <v>ND</v>
      </c>
    </row>
    <row r="27" spans="2:186"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c r="GB27" s="25">
        <f>IFERROR('1_02'!GB27+'1_05'!GB27,"ND")</f>
        <v>258573.25442400001</v>
      </c>
      <c r="GC27" s="25">
        <f>IFERROR('1_02'!GC27+'1_05'!GC27,"ND")</f>
        <v>258652.576806</v>
      </c>
      <c r="GD27" s="25">
        <f>IFERROR('1_02'!GD27+'1_05'!GD27,"ND")</f>
        <v>297004.25379500003</v>
      </c>
    </row>
    <row r="28" spans="2:186"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c r="GB28" s="25">
        <f>IFERROR('1_02'!GB28+'1_05'!GB28,"ND")</f>
        <v>8947.55278</v>
      </c>
      <c r="GC28" s="25">
        <f>IFERROR('1_02'!GC28+'1_05'!GC28,"ND")</f>
        <v>7636.8964999999998</v>
      </c>
      <c r="GD28" s="25">
        <f>IFERROR('1_02'!GD28+'1_05'!GD28,"ND")</f>
        <v>22445.027622000001</v>
      </c>
    </row>
    <row r="29" spans="2:186"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c r="GB29" s="25" t="str">
        <f>IFERROR('1_02'!GB29+'1_05'!GB29,"ND")</f>
        <v>ND</v>
      </c>
      <c r="GC29" s="25" t="str">
        <f>IFERROR('1_02'!GC29+'1_05'!GC29,"ND")</f>
        <v>ND</v>
      </c>
      <c r="GD29" s="25" t="str">
        <f>IFERROR('1_02'!GD29+'1_05'!GD29,"ND")</f>
        <v>ND</v>
      </c>
    </row>
    <row r="30" spans="2:186"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c r="GB30" s="25">
        <f>IFERROR('1_02'!GB30+'1_05'!GB30,"ND")</f>
        <v>17282697.037939999</v>
      </c>
      <c r="GC30" s="25">
        <f>IFERROR('1_02'!GC30+'1_05'!GC30,"ND")</f>
        <v>17272767.446125001</v>
      </c>
      <c r="GD30" s="25">
        <f>IFERROR('1_02'!GD30+'1_05'!GD30,"ND")</f>
        <v>17468051.671739999</v>
      </c>
    </row>
    <row r="31" spans="2:186"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c r="GB31" s="25" t="str">
        <f>IFERROR('1_02'!GB31+'1_05'!GB31,"ND")</f>
        <v>ND</v>
      </c>
      <c r="GC31" s="25" t="str">
        <f>IFERROR('1_02'!GC31+'1_05'!GC31,"ND")</f>
        <v>ND</v>
      </c>
      <c r="GD31" s="25" t="str">
        <f>IFERROR('1_02'!GD31+'1_05'!GD31,"ND")</f>
        <v>ND</v>
      </c>
    </row>
    <row r="32" spans="2:18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c r="GB32" s="25">
        <f>IFERROR('1_02'!GB32+'1_05'!GB32,"ND")</f>
        <v>4849.5777779999999</v>
      </c>
      <c r="GC32" s="25">
        <f>IFERROR('1_02'!GC32+'1_05'!GC32,"ND")</f>
        <v>4887.7189719999997</v>
      </c>
      <c r="GD32" s="25">
        <f>IFERROR('1_02'!GD32+'1_05'!GD32,"ND")</f>
        <v>4924.6298059999999</v>
      </c>
    </row>
    <row r="33" spans="2:186"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c r="GB33" s="26">
        <f>IFERROR('1_02'!GB33+'1_05'!GB33,"ND")</f>
        <v>134911507.29522201</v>
      </c>
      <c r="GC33" s="26">
        <f>IFERROR('1_02'!GC33+'1_05'!GC33,"ND")</f>
        <v>134724207.92305401</v>
      </c>
      <c r="GD33" s="26">
        <f>IFERROR('1_02'!GD33+'1_05'!GD33,"ND")</f>
        <v>136636701.533521</v>
      </c>
    </row>
    <row r="34" spans="2:186" s="14" customFormat="1" ht="2.1" customHeight="1"/>
    <row r="35" spans="2:18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86"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D39"/>
  <sheetViews>
    <sheetView zoomScale="95" zoomScaleNormal="95" workbookViewId="0">
      <pane xSplit="2" ySplit="6" topLeftCell="FJ7" activePane="bottomRight" state="frozenSplit"/>
      <selection activeCell="GC1" sqref="GA1:GD1048576"/>
      <selection pane="topRight" activeCell="GC1" sqref="GA1:GD1048576"/>
      <selection pane="bottomLeft" activeCell="GC1" sqref="GA1:GD1048576"/>
      <selection pane="bottomRight" activeCell="GC1" sqref="GA1:GD1048576"/>
    </sheetView>
  </sheetViews>
  <sheetFormatPr baseColWidth="10" defaultColWidth="11.42578125" defaultRowHeight="9"/>
  <cols>
    <col min="1" max="1" width="12.5703125" style="14" customWidth="1"/>
    <col min="2" max="2" width="28.7109375" style="14" customWidth="1"/>
    <col min="3" max="166" width="9.7109375" style="14" customWidth="1"/>
    <col min="167" max="186" width="10.85546875" style="14" customWidth="1"/>
    <col min="187" max="16384" width="11.42578125" style="14"/>
  </cols>
  <sheetData>
    <row r="1" spans="1:186"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6"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6"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6"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c r="GB7" s="25">
        <v>6474326.5392089998</v>
      </c>
      <c r="GC7" s="25">
        <v>6509566.8866459997</v>
      </c>
      <c r="GD7" s="25">
        <v>6563317.4920899998</v>
      </c>
    </row>
    <row r="8" spans="1:18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c r="GB8" s="25">
        <v>1483081.63821</v>
      </c>
      <c r="GC8" s="25">
        <v>1450116.367384</v>
      </c>
      <c r="GD8" s="25">
        <v>1459403.0730320001</v>
      </c>
    </row>
    <row r="9" spans="1:186"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c r="GB9" s="25">
        <v>4145196.9993400001</v>
      </c>
      <c r="GC9" s="25">
        <v>4158426.44355</v>
      </c>
      <c r="GD9" s="25">
        <v>4177056.778004</v>
      </c>
    </row>
    <row r="10" spans="1:186"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c r="GB10" s="25">
        <v>31529648.392691001</v>
      </c>
      <c r="GC10" s="25">
        <v>31703791.075178001</v>
      </c>
      <c r="GD10" s="25">
        <v>31812887.415771</v>
      </c>
    </row>
    <row r="11" spans="1:186"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c r="GB11" s="25">
        <v>25570842.552003</v>
      </c>
      <c r="GC11" s="25">
        <v>25368513.513622999</v>
      </c>
      <c r="GD11" s="25">
        <v>25285917.926153</v>
      </c>
    </row>
    <row r="12" spans="1:186"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row>
    <row r="13" spans="1:186"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c r="GB13" s="49">
        <v>29500666.077606998</v>
      </c>
      <c r="GC13" s="49">
        <v>29758350.479045</v>
      </c>
      <c r="GD13" s="49">
        <v>30270344.895344999</v>
      </c>
    </row>
    <row r="14" spans="1:186"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row>
    <row r="15" spans="1:186"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c r="GB15" s="25">
        <v>1668221.216521</v>
      </c>
      <c r="GC15" s="25">
        <v>1645718.886858</v>
      </c>
      <c r="GD15" s="25">
        <v>1627621.8276790001</v>
      </c>
    </row>
    <row r="16" spans="1:186"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c r="GB16" s="25">
        <v>2360659.7722760001</v>
      </c>
      <c r="GC16" s="25">
        <v>2388554.5008069999</v>
      </c>
      <c r="GD16" s="25">
        <v>2447027.9126800001</v>
      </c>
    </row>
    <row r="17" spans="2:186"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c r="GB17" s="25">
        <v>18274160.634202</v>
      </c>
      <c r="GC17" s="25">
        <v>18541503.737512998</v>
      </c>
      <c r="GD17" s="25">
        <v>18496034.764865</v>
      </c>
    </row>
    <row r="18" spans="2:186"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row>
    <row r="19" spans="2:18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row>
    <row r="20" spans="2:186"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c r="GB20" s="25">
        <v>93291.805424000006</v>
      </c>
      <c r="GC20" s="25">
        <v>93186.428874999998</v>
      </c>
      <c r="GD20" s="25">
        <v>92446.478808</v>
      </c>
    </row>
    <row r="21" spans="2:186"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c r="GB21" s="25">
        <v>33600439.167934999</v>
      </c>
      <c r="GC21" s="25">
        <v>33763824.339645997</v>
      </c>
      <c r="GD21" s="25">
        <v>34103076.497331001</v>
      </c>
    </row>
    <row r="22" spans="2:186"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c r="GB22" s="25">
        <v>6029960.0532590002</v>
      </c>
      <c r="GC22" s="25">
        <v>6085960.3427010002</v>
      </c>
      <c r="GD22" s="25">
        <v>6211104.3909769999</v>
      </c>
    </row>
    <row r="23" spans="2:186"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row>
    <row r="24" spans="2:18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c r="GB24" s="25">
        <v>124759.69414000001</v>
      </c>
      <c r="GC24" s="25">
        <v>118571.15429599999</v>
      </c>
      <c r="GD24" s="25">
        <v>119043.639104</v>
      </c>
    </row>
    <row r="25" spans="2:186"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row>
    <row r="26" spans="2:18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row>
    <row r="27" spans="2:186"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c r="GB27" s="25">
        <v>147987.32435099999</v>
      </c>
      <c r="GC27" s="25">
        <v>155585.79532199999</v>
      </c>
      <c r="GD27" s="25">
        <v>160706.07561500001</v>
      </c>
    </row>
    <row r="28" spans="2:186"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c r="GB28" s="25">
        <v>8947.55278</v>
      </c>
      <c r="GC28" s="25">
        <v>7636.8964999999998</v>
      </c>
      <c r="GD28" s="25">
        <v>22445.027622000001</v>
      </c>
    </row>
    <row r="29" spans="2:186"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row>
    <row r="30" spans="2:186"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c r="GB30" s="25">
        <v>26420248.553431999</v>
      </c>
      <c r="GC30" s="25">
        <v>26337907.302905001</v>
      </c>
      <c r="GD30" s="25">
        <v>26357634.016034</v>
      </c>
    </row>
    <row r="31" spans="2:186"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row>
    <row r="32" spans="2:18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c r="GB32" s="25">
        <v>4849.5777779999999</v>
      </c>
      <c r="GC32" s="25">
        <v>4887.7189719999997</v>
      </c>
      <c r="GD32" s="25">
        <v>4924.6298059999999</v>
      </c>
    </row>
    <row r="33" spans="2:186"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c r="GB33" s="26">
        <v>187437287.55115798</v>
      </c>
      <c r="GC33" s="26">
        <v>188092101.86982101</v>
      </c>
      <c r="GD33" s="26">
        <v>189210992.84091601</v>
      </c>
    </row>
    <row r="34" spans="2:186" ht="2.1" customHeight="1"/>
    <row r="35" spans="2:18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8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6" ht="27">
      <c r="B38" s="44" t="s">
        <v>100</v>
      </c>
    </row>
    <row r="39" spans="2:18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D39"/>
  <sheetViews>
    <sheetView zoomScale="95" zoomScaleNormal="95" workbookViewId="0">
      <pane xSplit="2" ySplit="6" topLeftCell="FJ7" activePane="bottomRight" state="frozenSplit"/>
      <selection activeCell="GC1" sqref="GA1:GD1048576"/>
      <selection pane="topRight" activeCell="GC1" sqref="GA1:GD1048576"/>
      <selection pane="bottomLeft" activeCell="GC1" sqref="GA1:GD1048576"/>
      <selection pane="bottomRight" activeCell="GC1" sqref="GA1:GD1048576"/>
    </sheetView>
  </sheetViews>
  <sheetFormatPr baseColWidth="10" defaultColWidth="11.42578125" defaultRowHeight="9"/>
  <cols>
    <col min="1" max="1" width="12.5703125" style="14" customWidth="1"/>
    <col min="2" max="2" width="28.7109375" style="14" customWidth="1"/>
    <col min="3" max="166" width="9.7109375" style="14" customWidth="1"/>
    <col min="167" max="186" width="10.85546875" style="14" customWidth="1"/>
    <col min="187" max="16384" width="11.42578125" style="14"/>
  </cols>
  <sheetData>
    <row r="1" spans="1:18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6"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6"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c r="GB7" s="25">
        <v>600014.34060299967</v>
      </c>
      <c r="GC7" s="25">
        <v>629843.37359199999</v>
      </c>
      <c r="GD7" s="25">
        <v>610276.11019600008</v>
      </c>
    </row>
    <row r="8" spans="1:18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c r="GB8" s="25">
        <v>252892.48925662317</v>
      </c>
      <c r="GC8" s="25">
        <v>287724.37781388947</v>
      </c>
      <c r="GD8" s="25">
        <v>278896.0378762224</v>
      </c>
    </row>
    <row r="9" spans="1:186"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c r="GB9" s="25">
        <v>79706.214081090162</v>
      </c>
      <c r="GC9" s="25">
        <v>83613.465697125197</v>
      </c>
      <c r="GD9" s="25">
        <v>88573.338453157514</v>
      </c>
    </row>
    <row r="10" spans="1:186"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c r="GB10" s="25">
        <v>2463150.7153577874</v>
      </c>
      <c r="GC10" s="25">
        <v>2464335.2785693095</v>
      </c>
      <c r="GD10" s="25">
        <v>2493668.4132112525</v>
      </c>
    </row>
    <row r="11" spans="1:186"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c r="GB11" s="25">
        <v>2332103.7573580765</v>
      </c>
      <c r="GC11" s="25">
        <v>2398646.5566730388</v>
      </c>
      <c r="GD11" s="25">
        <v>2508901.5290870001</v>
      </c>
    </row>
    <row r="12" spans="1:186"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row>
    <row r="13" spans="1:186"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c r="GB13" s="25">
        <v>3766032.9562011505</v>
      </c>
      <c r="GC13" s="25">
        <v>3745495.2449480314</v>
      </c>
      <c r="GD13" s="25">
        <v>3765457.8426993322</v>
      </c>
    </row>
    <row r="14" spans="1:186"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row>
    <row r="15" spans="1:186"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c r="GB15" s="25">
        <v>10.692059</v>
      </c>
      <c r="GC15" s="25">
        <v>10.711872</v>
      </c>
      <c r="GD15" s="25">
        <v>10.791084</v>
      </c>
    </row>
    <row r="16" spans="1:186"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c r="GB16" s="25">
        <v>205563.72685456634</v>
      </c>
      <c r="GC16" s="25">
        <v>190746.64741165983</v>
      </c>
      <c r="GD16" s="25">
        <v>191114.14078619459</v>
      </c>
    </row>
    <row r="17" spans="2:186"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c r="GB17" s="25">
        <v>1604812.018206923</v>
      </c>
      <c r="GC17" s="25">
        <v>1581659.8751654807</v>
      </c>
      <c r="GD17" s="25">
        <v>1638783.2115249834</v>
      </c>
    </row>
    <row r="18" spans="2:186"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row>
    <row r="19" spans="2:18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row>
    <row r="20" spans="2:186"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row>
    <row r="21" spans="2:186"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c r="GB21" s="25">
        <v>1772581.7141166786</v>
      </c>
      <c r="GC21" s="25">
        <v>1720735.7386545471</v>
      </c>
      <c r="GD21" s="25">
        <v>1683127.7085376477</v>
      </c>
    </row>
    <row r="22" spans="2:186"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c r="GB22" s="25">
        <v>273442.36999604973</v>
      </c>
      <c r="GC22" s="25">
        <v>291424.96570219629</v>
      </c>
      <c r="GD22" s="25">
        <v>294084.68998203496</v>
      </c>
    </row>
    <row r="23" spans="2:186"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row>
    <row r="24" spans="2:18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c r="GB24" s="25">
        <v>9983.3100369999902</v>
      </c>
      <c r="GC24" s="25">
        <v>9232.1639990000021</v>
      </c>
      <c r="GD24" s="25">
        <v>9223.3877239999947</v>
      </c>
    </row>
    <row r="25" spans="2:186"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row>
    <row r="26" spans="2:18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row>
    <row r="27" spans="2:186"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c r="GB27" s="25">
        <v>35825.933601545483</v>
      </c>
      <c r="GC27" s="25">
        <v>39895.152944131842</v>
      </c>
      <c r="GD27" s="25">
        <v>39109.473026302992</v>
      </c>
    </row>
    <row r="28" spans="2:186"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row>
    <row r="29" spans="2:186"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row>
    <row r="30" spans="2:186"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c r="GB30" s="25">
        <v>946676.52103980526</v>
      </c>
      <c r="GC30" s="25">
        <v>938288.4121800001</v>
      </c>
      <c r="GD30" s="25">
        <v>947314.06864754972</v>
      </c>
    </row>
    <row r="31" spans="2:186"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row>
    <row r="32" spans="2:18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row>
    <row r="33" spans="2:186"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c r="GB33" s="68">
        <f t="shared" ref="GB33:GD33" si="4">SUM(GB7:GB32)</f>
        <v>14342796.758769296</v>
      </c>
      <c r="GC33" s="68">
        <f t="shared" si="4"/>
        <v>14381651.965222413</v>
      </c>
      <c r="GD33" s="68">
        <f t="shared" si="4"/>
        <v>14548540.74283568</v>
      </c>
    </row>
    <row r="34" spans="2:186" ht="2.1" customHeight="1"/>
    <row r="35" spans="2:18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6" ht="27">
      <c r="B38" s="44" t="s">
        <v>100</v>
      </c>
    </row>
    <row r="39" spans="2:18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D39"/>
  <sheetViews>
    <sheetView zoomScale="95" zoomScaleNormal="95" workbookViewId="0">
      <pane xSplit="2" ySplit="6" topLeftCell="FJ7" activePane="bottomRight" state="frozenSplit"/>
      <selection activeCell="GC1" sqref="GA1:GD1048576"/>
      <selection pane="topRight" activeCell="GC1" sqref="GA1:GD1048576"/>
      <selection pane="bottomLeft" activeCell="GC1" sqref="GA1:GD1048576"/>
      <selection pane="bottomRight" activeCell="GC1" sqref="GA1:GD1048576"/>
    </sheetView>
  </sheetViews>
  <sheetFormatPr baseColWidth="10" defaultColWidth="11.42578125" defaultRowHeight="9"/>
  <cols>
    <col min="1" max="1" width="12.5703125" style="14" customWidth="1"/>
    <col min="2" max="2" width="28.7109375" style="14" customWidth="1"/>
    <col min="3" max="166" width="9.7109375" style="14" customWidth="1"/>
    <col min="167" max="186" width="10.85546875" style="14" customWidth="1"/>
    <col min="187" max="16384" width="11.42578125" style="14"/>
  </cols>
  <sheetData>
    <row r="1" spans="1:18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6"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6"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6"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c r="GB7" s="25">
        <v>1096.0093249097733</v>
      </c>
      <c r="GC7" s="25">
        <v>1138.4420999227182</v>
      </c>
      <c r="GD7" s="25">
        <v>1151.3910867167324</v>
      </c>
    </row>
    <row r="8" spans="1:18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c r="GB8" s="25">
        <v>482.30389490038976</v>
      </c>
      <c r="GC8" s="25">
        <v>455.19988513403939</v>
      </c>
      <c r="GD8" s="25">
        <v>386.68732130337696</v>
      </c>
    </row>
    <row r="9" spans="1:186"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c r="GB9" s="25">
        <v>559.16695035729754</v>
      </c>
      <c r="GC9" s="25">
        <v>571.25266159732428</v>
      </c>
      <c r="GD9" s="25">
        <v>577.37599362532899</v>
      </c>
    </row>
    <row r="10" spans="1:186"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c r="GB10" s="25">
        <v>4475.1524343174051</v>
      </c>
      <c r="GC10" s="25">
        <v>4866.3470108409765</v>
      </c>
      <c r="GD10" s="25">
        <v>4623.0063668080484</v>
      </c>
    </row>
    <row r="11" spans="1:186"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c r="GB11" s="25">
        <v>4021.4102800238197</v>
      </c>
      <c r="GC11" s="25">
        <v>4101.2374198753359</v>
      </c>
      <c r="GD11" s="25">
        <v>4547.0483991542023</v>
      </c>
    </row>
    <row r="12" spans="1:186"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row>
    <row r="13" spans="1:186"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c r="GB13" s="49">
        <v>3044.0321034502667</v>
      </c>
      <c r="GC13" s="49">
        <v>2905.7152502001718</v>
      </c>
      <c r="GD13" s="49">
        <v>3144.0868413991843</v>
      </c>
    </row>
    <row r="14" spans="1:186"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row>
    <row r="15" spans="1:186"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row>
    <row r="16" spans="1:186"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c r="GB16" s="25">
        <v>254.5682316094028</v>
      </c>
      <c r="GC16" s="25">
        <v>283.08293397227987</v>
      </c>
      <c r="GD16" s="25">
        <v>281.15315311061494</v>
      </c>
    </row>
    <row r="17" spans="2:186"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c r="GB17" s="25">
        <v>3700.0063594834223</v>
      </c>
      <c r="GC17" s="25">
        <v>3736.6913110487503</v>
      </c>
      <c r="GD17" s="25">
        <v>3879.4612489215456</v>
      </c>
    </row>
    <row r="18" spans="2:186"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row>
    <row r="19" spans="2:18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row>
    <row r="20" spans="2:186"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row>
    <row r="21" spans="2:186"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c r="GB21" s="25">
        <v>4445.82002685506</v>
      </c>
      <c r="GC21" s="25">
        <v>4649.8971403904625</v>
      </c>
      <c r="GD21" s="25">
        <v>4553.0389122503466</v>
      </c>
    </row>
    <row r="22" spans="2:186"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c r="GB22" s="25">
        <v>933.86399439271452</v>
      </c>
      <c r="GC22" s="25">
        <v>954.83628330841725</v>
      </c>
      <c r="GD22" s="25">
        <v>931.04661932361125</v>
      </c>
    </row>
    <row r="23" spans="2:186"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row>
    <row r="24" spans="2:18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c r="GB24" s="25">
        <v>129.16123990784851</v>
      </c>
      <c r="GC24" s="25">
        <v>127.91010710611666</v>
      </c>
      <c r="GD24" s="25">
        <v>121.19106308179788</v>
      </c>
    </row>
    <row r="25" spans="2:186"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row>
    <row r="26" spans="2:18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row>
    <row r="27" spans="2:186"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c r="GB27" s="25">
        <v>113.27337376690245</v>
      </c>
      <c r="GC27" s="25">
        <v>104.06111897456037</v>
      </c>
      <c r="GD27" s="25">
        <v>146.76368907199262</v>
      </c>
    </row>
    <row r="28" spans="2:186"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row>
    <row r="29" spans="2:186"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row>
    <row r="30" spans="2:186"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c r="GB30" s="25">
        <v>6139.5081289976415</v>
      </c>
      <c r="GC30" s="25">
        <v>6618.0403081969289</v>
      </c>
      <c r="GD30" s="25">
        <v>6767.7331789086966</v>
      </c>
    </row>
    <row r="31" spans="2:186"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row>
    <row r="32" spans="2:18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row>
    <row r="33" spans="2:186"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c r="GB33" s="26">
        <v>29394.276342971942</v>
      </c>
      <c r="GC33" s="26">
        <v>30512.713530568079</v>
      </c>
      <c r="GD33" s="26">
        <v>31109.983873675475</v>
      </c>
    </row>
    <row r="34" spans="2:186" ht="2.1" customHeight="1"/>
    <row r="35" spans="2:18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86" ht="27">
      <c r="B38" s="44" t="s">
        <v>100</v>
      </c>
    </row>
    <row r="39" spans="2:18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D40"/>
  <sheetViews>
    <sheetView zoomScale="95" zoomScaleNormal="95" workbookViewId="0">
      <pane xSplit="2" ySplit="6" topLeftCell="FJ7" activePane="bottomRight" state="frozenSplit"/>
      <selection activeCell="GC1" sqref="GA1:GD1048576"/>
      <selection pane="topRight" activeCell="GC1" sqref="GA1:GD1048576"/>
      <selection pane="bottomLeft" activeCell="GC1" sqref="GA1:GD1048576"/>
      <selection pane="bottomRight" activeCell="FV42" sqref="FV42"/>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86" width="10.85546875" style="14" customWidth="1"/>
    <col min="187" max="16384" width="11.42578125" style="14"/>
  </cols>
  <sheetData>
    <row r="1" spans="1:18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6"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6"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86"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c r="GB7" s="25">
        <v>134.78132201891191</v>
      </c>
      <c r="GC7" s="25">
        <v>107.81909081107798</v>
      </c>
      <c r="GD7" s="25">
        <v>117.82022475767502</v>
      </c>
    </row>
    <row r="8" spans="1:18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c r="GB8" s="25">
        <v>45.667165613272743</v>
      </c>
      <c r="GC8" s="25">
        <v>2.4413659328416175</v>
      </c>
      <c r="GD8" s="25">
        <v>9.749848542031156</v>
      </c>
    </row>
    <row r="9" spans="1:186"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c r="GB9" s="25">
        <v>28.231594010045033</v>
      </c>
      <c r="GC9" s="25">
        <v>25.269147585104641</v>
      </c>
      <c r="GD9" s="25">
        <v>24.852142254765383</v>
      </c>
    </row>
    <row r="10" spans="1:186"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c r="GB10" s="25">
        <v>1201.8210949331267</v>
      </c>
      <c r="GC10" s="25">
        <v>1205.4989914884843</v>
      </c>
      <c r="GD10" s="25">
        <v>1189.6494433000425</v>
      </c>
    </row>
    <row r="11" spans="1:186"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c r="GB11" s="25">
        <v>1570.2843256399151</v>
      </c>
      <c r="GC11" s="25">
        <v>1534.4124848210622</v>
      </c>
      <c r="GD11" s="25">
        <v>1604.2716669066006</v>
      </c>
    </row>
    <row r="12" spans="1:186"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row>
    <row r="13" spans="1:186"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c r="GB13" s="49">
        <v>755.25080874578828</v>
      </c>
      <c r="GC13" s="49">
        <v>801.51940645108311</v>
      </c>
      <c r="GD13" s="49">
        <v>807.15908239251905</v>
      </c>
    </row>
    <row r="14" spans="1:186"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row>
    <row r="15" spans="1:186"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row>
    <row r="16" spans="1:186"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c r="GB16" s="25">
        <v>16.070398042001887</v>
      </c>
      <c r="GC16" s="25">
        <v>18.065809117139004</v>
      </c>
      <c r="GD16" s="25">
        <v>17.60371297489478</v>
      </c>
    </row>
    <row r="17" spans="2:186"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c r="GB17" s="25">
        <v>658.07633544232374</v>
      </c>
      <c r="GC17" s="25">
        <v>636.08949211919014</v>
      </c>
      <c r="GD17" s="25">
        <v>772.49558771349734</v>
      </c>
    </row>
    <row r="18" spans="2:186"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row>
    <row r="19" spans="2:18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row>
    <row r="20" spans="2:186"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row>
    <row r="21" spans="2:186"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c r="GB21" s="25">
        <v>738.50481131962079</v>
      </c>
      <c r="GC21" s="25">
        <v>1038.4674996204992</v>
      </c>
      <c r="GD21" s="25">
        <v>1035.5560348989563</v>
      </c>
    </row>
    <row r="22" spans="2:186"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c r="GB22" s="25">
        <v>139.16352835396549</v>
      </c>
      <c r="GC22" s="25">
        <v>143.34404216515955</v>
      </c>
      <c r="GD22" s="25">
        <v>152.95680425514283</v>
      </c>
    </row>
    <row r="23" spans="2:186"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row>
    <row r="24" spans="2:18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c r="GB24" s="25">
        <v>48.317861419084757</v>
      </c>
      <c r="GC24" s="25">
        <v>48.430863763746004</v>
      </c>
      <c r="GD24" s="25">
        <v>48.503163119222563</v>
      </c>
    </row>
    <row r="25" spans="2:186"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row>
    <row r="26" spans="2:18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row>
    <row r="27" spans="2:186"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c r="GB27" s="25">
        <v>12.097627547344347</v>
      </c>
      <c r="GC27" s="25">
        <v>11.777360568423655</v>
      </c>
      <c r="GD27" s="25">
        <v>10.301350757471853</v>
      </c>
    </row>
    <row r="28" spans="2:186"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row>
    <row r="29" spans="2:186"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row>
    <row r="30" spans="2:186"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c r="GB30" s="25">
        <v>753.39390101919389</v>
      </c>
      <c r="GC30" s="25">
        <v>779.29958400141868</v>
      </c>
      <c r="GD30" s="25">
        <v>779.17989018032506</v>
      </c>
    </row>
    <row r="31" spans="2:186"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row>
    <row r="32" spans="2:18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row>
    <row r="33" spans="2:186"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c r="GB33" s="26">
        <f t="shared" ref="GB33:GD33" si="4">SUM(GB7:GB32)</f>
        <v>6101.6607741045937</v>
      </c>
      <c r="GC33" s="26">
        <f t="shared" si="4"/>
        <v>6352.4351384452293</v>
      </c>
      <c r="GD33" s="26">
        <f t="shared" si="4"/>
        <v>6570.0989520531439</v>
      </c>
    </row>
    <row r="34" spans="2:186" ht="2.1" customHeight="1"/>
    <row r="35" spans="2:18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86" ht="27">
      <c r="B38" s="44" t="s">
        <v>100</v>
      </c>
    </row>
    <row r="40" spans="2:186">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D40"/>
  <sheetViews>
    <sheetView tabSelected="1" zoomScale="95" zoomScaleNormal="95" workbookViewId="0">
      <pane xSplit="2" ySplit="6" topLeftCell="FK7" activePane="bottomRight" state="frozenSplit"/>
      <selection activeCell="GC1" sqref="GA1:GD1048576"/>
      <selection pane="topRight" activeCell="GC1" sqref="GA1:GD1048576"/>
      <selection pane="bottomLeft" activeCell="GC1" sqref="GA1:GD1048576"/>
      <selection pane="bottomRight" activeCell="FO52" sqref="FO52"/>
    </sheetView>
  </sheetViews>
  <sheetFormatPr baseColWidth="10" defaultColWidth="11.42578125" defaultRowHeight="12.75"/>
  <cols>
    <col min="1" max="1" width="12.5703125" style="2" bestFit="1" customWidth="1"/>
    <col min="2" max="2" width="30.7109375" style="2" customWidth="1"/>
    <col min="3" max="166" width="9.7109375" style="2" customWidth="1"/>
    <col min="167" max="186" width="10.85546875" style="2" customWidth="1"/>
    <col min="187" max="16384" width="11.42578125" style="2"/>
  </cols>
  <sheetData>
    <row r="1" spans="1:186">
      <c r="A1" s="23"/>
      <c r="B1" s="4"/>
    </row>
    <row r="2" spans="1:186"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86"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8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86"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8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c r="GB7" s="15">
        <f>IFERROR('1_02'!GB7+'1_03'!GB7+'1_04'!GB7+'1_05'!GB7,"ND")</f>
        <v>8406292.7311110012</v>
      </c>
      <c r="GC7" s="15">
        <f>IFERROR('1_02'!GC7+'1_03'!GC7+'1_04'!GC7+'1_05'!GC7,"ND")</f>
        <v>8413588.898058001</v>
      </c>
      <c r="GD7" s="15">
        <f>IFERROR('1_02'!GD7+'1_03'!GD7+'1_04'!GD7+'1_05'!GD7,"ND")</f>
        <v>8507557.9632670004</v>
      </c>
    </row>
    <row r="8" spans="1:18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c r="GB8" s="15">
        <f>IFERROR('1_02'!GB8+'1_03'!GB8+'1_04'!GB8+'1_05'!GB8,"ND")</f>
        <v>2174844.7918079998</v>
      </c>
      <c r="GC8" s="15">
        <f>IFERROR('1_02'!GC8+'1_03'!GC8+'1_04'!GC8+'1_05'!GC8,"ND")</f>
        <v>2093066.1374900001</v>
      </c>
      <c r="GD8" s="15">
        <f>IFERROR('1_02'!GD8+'1_03'!GD8+'1_04'!GD8+'1_05'!GD8,"ND")</f>
        <v>2053762.7970400001</v>
      </c>
    </row>
    <row r="9" spans="1:186"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c r="GB9" s="15">
        <f>IFERROR('1_02'!GB9+'1_03'!GB9+'1_04'!GB9+'1_05'!GB9,"ND")</f>
        <v>4810059.8106920002</v>
      </c>
      <c r="GC9" s="15">
        <f>IFERROR('1_02'!GC9+'1_03'!GC9+'1_04'!GC9+'1_05'!GC9,"ND")</f>
        <v>4810761.0674060006</v>
      </c>
      <c r="GD9" s="15">
        <f>IFERROR('1_02'!GD9+'1_03'!GD9+'1_04'!GD9+'1_05'!GD9,"ND")</f>
        <v>4855991.9794839993</v>
      </c>
    </row>
    <row r="10" spans="1:186"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c r="GB10" s="15">
        <f>IFERROR('1_02'!GB10+'1_03'!GB10+'1_04'!GB10+'1_05'!GB10,"ND")</f>
        <v>39626817.837628998</v>
      </c>
      <c r="GC10" s="15">
        <f>IFERROR('1_02'!GC10+'1_03'!GC10+'1_04'!GC10+'1_05'!GC10,"ND")</f>
        <v>39727131.543193996</v>
      </c>
      <c r="GD10" s="15">
        <f>IFERROR('1_02'!GD10+'1_03'!GD10+'1_04'!GD10+'1_05'!GD10,"ND")</f>
        <v>39748395.808600999</v>
      </c>
    </row>
    <row r="11" spans="1:186"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c r="GB11" s="15">
        <f>IFERROR('1_02'!GB11+'1_03'!GB11+'1_04'!GB11+'1_05'!GB11,"ND")</f>
        <v>33026069.958689999</v>
      </c>
      <c r="GC11" s="15">
        <f>IFERROR('1_02'!GC11+'1_03'!GC11+'1_04'!GC11+'1_05'!GC11,"ND")</f>
        <v>32609630.135822996</v>
      </c>
      <c r="GD11" s="15">
        <f>IFERROR('1_02'!GD11+'1_03'!GD11+'1_04'!GD11+'1_05'!GD11,"ND")</f>
        <v>33136000.746114999</v>
      </c>
    </row>
    <row r="12" spans="1:186"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c r="GB12" s="15" t="str">
        <f>IFERROR('1_02'!GB12+'1_03'!GB12+'1_04'!GB12+'1_05'!GB12,"ND")</f>
        <v>ND</v>
      </c>
      <c r="GC12" s="15" t="str">
        <f>IFERROR('1_02'!GC12+'1_03'!GC12+'1_04'!GC12+'1_05'!GC12,"ND")</f>
        <v>ND</v>
      </c>
      <c r="GD12" s="15" t="str">
        <f>IFERROR('1_02'!GD12+'1_03'!GD12+'1_04'!GD12+'1_05'!GD12,"ND")</f>
        <v>ND</v>
      </c>
    </row>
    <row r="13" spans="1:186"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c r="GB13" s="48">
        <f>IFERROR('1_02'!GB13+'1_03'!GB13+'1_04'!GB13+'1_05'!GB13,"ND")</f>
        <v>33546838.948438004</v>
      </c>
      <c r="GC13" s="48">
        <f>IFERROR('1_02'!GC13+'1_03'!GC13+'1_04'!GC13+'1_05'!GC13,"ND")</f>
        <v>33781471.428741001</v>
      </c>
      <c r="GD13" s="48">
        <f>IFERROR('1_02'!GD13+'1_03'!GD13+'1_04'!GD13+'1_05'!GD13,"ND")</f>
        <v>34593728.808137998</v>
      </c>
    </row>
    <row r="14" spans="1:186"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c r="GB14" s="15" t="str">
        <f>IFERROR('1_02'!GB14+'1_03'!GB14+'1_04'!GB14+'1_05'!GB14,"ND")</f>
        <v>ND</v>
      </c>
      <c r="GC14" s="15" t="str">
        <f>IFERROR('1_02'!GC14+'1_03'!GC14+'1_04'!GC14+'1_05'!GC14,"ND")</f>
        <v>ND</v>
      </c>
      <c r="GD14" s="15" t="str">
        <f>IFERROR('1_02'!GD14+'1_03'!GD14+'1_04'!GD14+'1_05'!GD14,"ND")</f>
        <v>ND</v>
      </c>
    </row>
    <row r="15" spans="1:186"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c r="GB15" s="15">
        <f>IFERROR('1_02'!GB15+'1_03'!GB15+'1_04'!GB15+'1_05'!GB15,"ND")</f>
        <v>1610998.6391960001</v>
      </c>
      <c r="GC15" s="15">
        <f>IFERROR('1_02'!GC15+'1_03'!GC15+'1_04'!GC15+'1_05'!GC15,"ND")</f>
        <v>1588878.5050070002</v>
      </c>
      <c r="GD15" s="15">
        <f>IFERROR('1_02'!GD15+'1_03'!GD15+'1_04'!GD15+'1_05'!GD15,"ND")</f>
        <v>1570737.604573</v>
      </c>
    </row>
    <row r="16" spans="1:186"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c r="GB16" s="15">
        <f>IFERROR('1_02'!GB16+'1_03'!GB16+'1_04'!GB16+'1_05'!GB16,"ND")</f>
        <v>2589699.7261199998</v>
      </c>
      <c r="GC16" s="15">
        <f>IFERROR('1_02'!GC16+'1_03'!GC16+'1_04'!GC16+'1_05'!GC16,"ND")</f>
        <v>2631029.2721760003</v>
      </c>
      <c r="GD16" s="15">
        <f>IFERROR('1_02'!GD16+'1_03'!GD16+'1_04'!GD16+'1_05'!GD16,"ND")</f>
        <v>2689499.6129350001</v>
      </c>
    </row>
    <row r="17" spans="2:186"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c r="GB17" s="15">
        <f>IFERROR('1_02'!GB17+'1_03'!GB17+'1_04'!GB17+'1_05'!GB17,"ND")</f>
        <v>22850296.888129</v>
      </c>
      <c r="GC17" s="15">
        <f>IFERROR('1_02'!GC17+'1_03'!GC17+'1_04'!GC17+'1_05'!GC17,"ND")</f>
        <v>22916001.647487998</v>
      </c>
      <c r="GD17" s="15">
        <f>IFERROR('1_02'!GD17+'1_03'!GD17+'1_04'!GD17+'1_05'!GD17,"ND")</f>
        <v>23172424.198143002</v>
      </c>
    </row>
    <row r="18" spans="2:186"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c r="GB18" s="15" t="str">
        <f>IFERROR('1_02'!GB18+'1_03'!GB18+'1_04'!GB18+'1_05'!GB18,"ND")</f>
        <v>ND</v>
      </c>
      <c r="GC18" s="15" t="str">
        <f>IFERROR('1_02'!GC18+'1_03'!GC18+'1_04'!GC18+'1_05'!GC18,"ND")</f>
        <v>ND</v>
      </c>
      <c r="GD18" s="15" t="str">
        <f>IFERROR('1_02'!GD18+'1_03'!GD18+'1_04'!GD18+'1_05'!GD18,"ND")</f>
        <v>ND</v>
      </c>
    </row>
    <row r="19" spans="2:186"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c r="GB19" s="15" t="str">
        <f>IFERROR('1_02'!GB19+'1_03'!GB19+'1_04'!GB19+'1_05'!GB19,"ND")</f>
        <v>ND</v>
      </c>
      <c r="GC19" s="15" t="str">
        <f>IFERROR('1_02'!GC19+'1_03'!GC19+'1_04'!GC19+'1_05'!GC19,"ND")</f>
        <v>ND</v>
      </c>
      <c r="GD19" s="15" t="str">
        <f>IFERROR('1_02'!GD19+'1_03'!GD19+'1_04'!GD19+'1_05'!GD19,"ND")</f>
        <v>ND</v>
      </c>
    </row>
    <row r="20" spans="2:186"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c r="GB20" s="15">
        <f>IFERROR('1_02'!GB20+'1_03'!GB20+'1_04'!GB20+'1_05'!GB20,"ND")</f>
        <v>93291.805424000006</v>
      </c>
      <c r="GC20" s="15">
        <f>IFERROR('1_02'!GC20+'1_03'!GC20+'1_04'!GC20+'1_05'!GC20,"ND")</f>
        <v>93186.428874999998</v>
      </c>
      <c r="GD20" s="15">
        <f>IFERROR('1_02'!GD20+'1_03'!GD20+'1_04'!GD20+'1_05'!GD20,"ND")</f>
        <v>92446.478807999985</v>
      </c>
    </row>
    <row r="21" spans="2:186"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c r="GB21" s="15">
        <f>IFERROR('1_02'!GB21+'1_03'!GB21+'1_04'!GB21+'1_05'!GB21,"ND")</f>
        <v>40594328.591086999</v>
      </c>
      <c r="GC21" s="15">
        <f>IFERROR('1_02'!GC21+'1_03'!GC21+'1_04'!GC21+'1_05'!GC21,"ND")</f>
        <v>40871553.496316999</v>
      </c>
      <c r="GD21" s="15">
        <f>IFERROR('1_02'!GD21+'1_03'!GD21+'1_04'!GD21+'1_05'!GD21,"ND")</f>
        <v>41244115.051718995</v>
      </c>
    </row>
    <row r="22" spans="2:186"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c r="GB22" s="15">
        <f>IFERROR('1_02'!GB22+'1_03'!GB22+'1_04'!GB22+'1_05'!GB22,"ND")</f>
        <v>7528700.7959790006</v>
      </c>
      <c r="GC22" s="15">
        <f>IFERROR('1_02'!GC22+'1_03'!GC22+'1_04'!GC22+'1_05'!GC22,"ND")</f>
        <v>7564150.4081660006</v>
      </c>
      <c r="GD22" s="15">
        <f>IFERROR('1_02'!GD22+'1_03'!GD22+'1_04'!GD22+'1_05'!GD22,"ND")</f>
        <v>7703726.6114610005</v>
      </c>
    </row>
    <row r="23" spans="2:186"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c r="GB23" s="15" t="str">
        <f>IFERROR('1_02'!GB23+'1_03'!GB23+'1_04'!GB23+'1_05'!GB23,"ND")</f>
        <v>ND</v>
      </c>
      <c r="GC23" s="15" t="str">
        <f>IFERROR('1_02'!GC23+'1_03'!GC23+'1_04'!GC23+'1_05'!GC23,"ND")</f>
        <v>ND</v>
      </c>
      <c r="GD23" s="15" t="str">
        <f>IFERROR('1_02'!GD23+'1_03'!GD23+'1_04'!GD23+'1_05'!GD23,"ND")</f>
        <v>ND</v>
      </c>
    </row>
    <row r="24" spans="2:186"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c r="GB24" s="15">
        <f>IFERROR('1_02'!GB24+'1_03'!GB24+'1_04'!GB24+'1_05'!GB24,"ND")</f>
        <v>239082.62232699999</v>
      </c>
      <c r="GC24" s="15">
        <f>IFERROR('1_02'!GC24+'1_03'!GC24+'1_04'!GC24+'1_05'!GC24,"ND")</f>
        <v>226156.60942300002</v>
      </c>
      <c r="GD24" s="15">
        <f>IFERROR('1_02'!GD24+'1_03'!GD24+'1_04'!GD24+'1_05'!GD24,"ND")</f>
        <v>222928.22776900002</v>
      </c>
    </row>
    <row r="25" spans="2:186"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c r="GB25" s="15" t="str">
        <f>IFERROR('1_02'!GB25+'1_03'!GB25+'1_04'!GB25+'1_05'!GB25,"ND")</f>
        <v>ND</v>
      </c>
      <c r="GC25" s="15" t="str">
        <f>IFERROR('1_02'!GC25+'1_03'!GC25+'1_04'!GC25+'1_05'!GC25,"ND")</f>
        <v>ND</v>
      </c>
      <c r="GD25" s="15" t="str">
        <f>IFERROR('1_02'!GD25+'1_03'!GD25+'1_04'!GD25+'1_05'!GD25,"ND")</f>
        <v>ND</v>
      </c>
    </row>
    <row r="26" spans="2:186"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c r="GB26" s="15" t="str">
        <f>IFERROR('1_02'!GB26+'1_03'!GB26+'1_04'!GB26+'1_05'!GB26,"ND")</f>
        <v>ND</v>
      </c>
      <c r="GC26" s="15" t="str">
        <f>IFERROR('1_02'!GC26+'1_03'!GC26+'1_04'!GC26+'1_05'!GC26,"ND")</f>
        <v>ND</v>
      </c>
      <c r="GD26" s="15" t="str">
        <f>IFERROR('1_02'!GD26+'1_03'!GD26+'1_04'!GD26+'1_05'!GD26,"ND")</f>
        <v>ND</v>
      </c>
    </row>
    <row r="27" spans="2:186"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c r="GB27" s="15">
        <f>IFERROR('1_02'!GB27+'1_03'!GB27+'1_04'!GB27+'1_05'!GB27,"ND")</f>
        <v>258598.98052700001</v>
      </c>
      <c r="GC27" s="15">
        <f>IFERROR('1_02'!GC27+'1_03'!GC27+'1_04'!GC27+'1_05'!GC27,"ND")</f>
        <v>258679.58826399999</v>
      </c>
      <c r="GD27" s="15">
        <f>IFERROR('1_02'!GD27+'1_03'!GD27+'1_04'!GD27+'1_05'!GD27,"ND")</f>
        <v>297028.38380400004</v>
      </c>
    </row>
    <row r="28" spans="2:186"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c r="GB28" s="15">
        <f>IFERROR('1_02'!GB28+'1_03'!GB28+'1_04'!GB28+'1_05'!GB28,"ND")</f>
        <v>8947.55278</v>
      </c>
      <c r="GC28" s="15">
        <f>IFERROR('1_02'!GC28+'1_03'!GC28+'1_04'!GC28+'1_05'!GC28,"ND")</f>
        <v>7636.8964999999998</v>
      </c>
      <c r="GD28" s="15">
        <f>IFERROR('1_02'!GD28+'1_03'!GD28+'1_04'!GD28+'1_05'!GD28,"ND")</f>
        <v>22445.027622000001</v>
      </c>
    </row>
    <row r="29" spans="2:186"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c r="GB29" s="15" t="str">
        <f>IFERROR('1_02'!GB29+'1_03'!GB29+'1_04'!GB29+'1_05'!GB29,"ND")</f>
        <v>ND</v>
      </c>
      <c r="GC29" s="15" t="str">
        <f>IFERROR('1_02'!GC29+'1_03'!GC29+'1_04'!GC29+'1_05'!GC29,"ND")</f>
        <v>ND</v>
      </c>
      <c r="GD29" s="15" t="str">
        <f>IFERROR('1_02'!GD29+'1_03'!GD29+'1_04'!GD29+'1_05'!GD29,"ND")</f>
        <v>ND</v>
      </c>
    </row>
    <row r="30" spans="2:186"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c r="GB30" s="15">
        <f>IFERROR('1_02'!GB30+'1_03'!GB30+'1_04'!GB30+'1_05'!GB30,"ND")</f>
        <v>32986125.870049</v>
      </c>
      <c r="GC30" s="15">
        <f>IFERROR('1_02'!GC30+'1_03'!GC30+'1_04'!GC30+'1_05'!GC30,"ND")</f>
        <v>32981395.823035002</v>
      </c>
      <c r="GD30" s="15">
        <f>IFERROR('1_02'!GD30+'1_03'!GD30+'1_04'!GD30+'1_05'!GD30,"ND")</f>
        <v>33241073.916825999</v>
      </c>
    </row>
    <row r="31" spans="2:186"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c r="GB31" s="15" t="str">
        <f>IFERROR('1_02'!GB31+'1_03'!GB31+'1_04'!GB31+'1_05'!GB31,"ND")</f>
        <v>ND</v>
      </c>
      <c r="GC31" s="15" t="str">
        <f>IFERROR('1_02'!GC31+'1_03'!GC31+'1_04'!GC31+'1_05'!GC31,"ND")</f>
        <v>ND</v>
      </c>
      <c r="GD31" s="15" t="str">
        <f>IFERROR('1_02'!GD31+'1_03'!GD31+'1_04'!GD31+'1_05'!GD31,"ND")</f>
        <v>ND</v>
      </c>
    </row>
    <row r="32" spans="2:186"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c r="GB32" s="15">
        <f>IFERROR('1_02'!GB32+'1_03'!GB32+'1_04'!GB32+'1_05'!GB32,"ND")</f>
        <v>4849.5777779999999</v>
      </c>
      <c r="GC32" s="15">
        <f>IFERROR('1_02'!GC32+'1_03'!GC32+'1_04'!GC32+'1_05'!GC32,"ND")</f>
        <v>4887.7189719999997</v>
      </c>
      <c r="GD32" s="15">
        <f>IFERROR('1_02'!GD32+'1_03'!GD32+'1_04'!GD32+'1_05'!GD32,"ND")</f>
        <v>4924.6298059999999</v>
      </c>
    </row>
    <row r="33" spans="2:186"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c r="GB33" s="16">
        <f>IFERROR('1_02'!GB33+'1_03'!GB33+'1_04'!GB33+'1_05'!GB33,"ND")</f>
        <v>230355845.12776405</v>
      </c>
      <c r="GC33" s="16">
        <f>IFERROR('1_02'!GC33+'1_03'!GC33+'1_04'!GC33+'1_05'!GC33,"ND")</f>
        <v>230579205.60493502</v>
      </c>
      <c r="GD33" s="16">
        <f>IFERROR('1_02'!GD33+'1_03'!GD33+'1_04'!GD33+'1_05'!GD33,"ND")</f>
        <v>233156787.846111</v>
      </c>
    </row>
    <row r="34" spans="2:186" s="14" customFormat="1" ht="4.5" customHeight="1">
      <c r="DJ34" s="14">
        <v>149268994.252615</v>
      </c>
    </row>
    <row r="35" spans="2:186" s="14" customFormat="1" ht="9">
      <c r="B35" s="51"/>
      <c r="N35" s="17"/>
      <c r="Z35" s="17"/>
      <c r="AL35" s="17"/>
      <c r="AX35" s="17"/>
      <c r="BJ35" s="17"/>
      <c r="BV35" s="17"/>
      <c r="EZ35" s="77"/>
      <c r="FA35" s="77"/>
    </row>
    <row r="36" spans="2:186"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6">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6" ht="27">
      <c r="B38" s="44" t="s">
        <v>100</v>
      </c>
    </row>
    <row r="40" spans="2:18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D39"/>
  <sheetViews>
    <sheetView zoomScaleNormal="100" workbookViewId="0">
      <pane xSplit="2" ySplit="6" topLeftCell="FJ7" activePane="bottomRight" state="frozenSplit"/>
      <selection activeCell="GC1" sqref="GA1:GD1048576"/>
      <selection pane="topRight" activeCell="GC1" sqref="GA1:GD1048576"/>
      <selection pane="bottomLeft" activeCell="GC1" sqref="GA1:GD1048576"/>
      <selection pane="bottomRight" activeCell="GC1" sqref="GA1:GD1048576"/>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86" width="10.85546875" style="14" customWidth="1"/>
    <col min="187" max="16384" width="11.42578125" style="14"/>
  </cols>
  <sheetData>
    <row r="1" spans="1:186">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6"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6"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c r="GB7" s="15">
        <v>6053387.2665170003</v>
      </c>
      <c r="GC7" s="15">
        <v>6064449.3630889999</v>
      </c>
      <c r="GD7" s="15">
        <v>6084417.7937150002</v>
      </c>
    </row>
    <row r="8" spans="1:18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c r="GB8" s="15">
        <v>2174844.7918079998</v>
      </c>
      <c r="GC8" s="15">
        <v>2093066.1374900001</v>
      </c>
      <c r="GD8" s="15">
        <v>2053762.7970400001</v>
      </c>
    </row>
    <row r="9" spans="1:186"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c r="GB9" s="15">
        <v>3233909.972455</v>
      </c>
      <c r="GC9" s="15">
        <v>3219313.8800940001</v>
      </c>
      <c r="GD9" s="15">
        <v>3238281.5323439999</v>
      </c>
    </row>
    <row r="10" spans="1:186"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c r="GB10" s="15">
        <v>21397966.755523</v>
      </c>
      <c r="GC10" s="15">
        <v>21328079.754673</v>
      </c>
      <c r="GD10" s="15">
        <v>21352118.311719</v>
      </c>
    </row>
    <row r="11" spans="1:186"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c r="GB11" s="15">
        <v>18508029.806637999</v>
      </c>
      <c r="GC11" s="15">
        <v>18278944.416016001</v>
      </c>
      <c r="GD11" s="15">
        <v>18583807.688065998</v>
      </c>
    </row>
    <row r="12" spans="1:186"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c r="GB12" s="15" t="s">
        <v>65</v>
      </c>
      <c r="GC12" s="15" t="s">
        <v>65</v>
      </c>
      <c r="GD12" s="15" t="s">
        <v>65</v>
      </c>
    </row>
    <row r="13" spans="1:186"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c r="GB13" s="48">
        <v>16362885.361273</v>
      </c>
      <c r="GC13" s="48">
        <v>16531572.486826001</v>
      </c>
      <c r="GD13" s="48">
        <v>17027191.673427001</v>
      </c>
    </row>
    <row r="14" spans="1:186"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c r="GB14" s="15" t="s">
        <v>65</v>
      </c>
      <c r="GC14" s="15" t="s">
        <v>65</v>
      </c>
      <c r="GD14" s="15" t="s">
        <v>65</v>
      </c>
    </row>
    <row r="15" spans="1:186"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c r="GB15" s="15">
        <v>19748.233441</v>
      </c>
      <c r="GC15" s="15">
        <v>20563.880015999999</v>
      </c>
      <c r="GD15" s="15">
        <v>20676.417813</v>
      </c>
    </row>
    <row r="16" spans="1:186"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c r="GB16" s="15">
        <v>2374896.6859380002</v>
      </c>
      <c r="GC16" s="15">
        <v>2414941.599374</v>
      </c>
      <c r="GD16" s="15">
        <v>2474259.0240719998</v>
      </c>
    </row>
    <row r="17" spans="2:186"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c r="GB17" s="15">
        <v>12471578.107423</v>
      </c>
      <c r="GC17" s="15">
        <v>12625213.424888</v>
      </c>
      <c r="GD17" s="15">
        <v>12679661.273916001</v>
      </c>
    </row>
    <row r="18" spans="2:186"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c r="GB18" s="15" t="s">
        <v>65</v>
      </c>
      <c r="GC18" s="15" t="s">
        <v>65</v>
      </c>
      <c r="GD18" s="15" t="s">
        <v>65</v>
      </c>
    </row>
    <row r="19" spans="2:186"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c r="GB19" s="15" t="s">
        <v>65</v>
      </c>
      <c r="GC19" s="15" t="s">
        <v>65</v>
      </c>
      <c r="GD19" s="15" t="s">
        <v>65</v>
      </c>
    </row>
    <row r="20" spans="2:186"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c r="GB20" s="15">
        <v>172.37618900000001</v>
      </c>
      <c r="GC20" s="15">
        <v>168.348105</v>
      </c>
      <c r="GD20" s="15">
        <v>164.988405</v>
      </c>
    </row>
    <row r="21" spans="2:186"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c r="GB21" s="15">
        <v>18550651.320571002</v>
      </c>
      <c r="GC21" s="15">
        <v>18560292.811664999</v>
      </c>
      <c r="GD21" s="15">
        <v>18772045.401253</v>
      </c>
    </row>
    <row r="22" spans="2:186"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c r="GB22" s="15">
        <v>5814119.7026350005</v>
      </c>
      <c r="GC22" s="15">
        <v>5855604.6261809999</v>
      </c>
      <c r="GD22" s="15">
        <v>5973814.7511750003</v>
      </c>
    </row>
    <row r="23" spans="2:186"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row>
    <row r="24" spans="2:186"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c r="GB24" s="15">
        <v>220094.963338</v>
      </c>
      <c r="GC24" s="15">
        <v>208338.31500900001</v>
      </c>
      <c r="GD24" s="15">
        <v>210587.54060000001</v>
      </c>
    </row>
    <row r="25" spans="2:186"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row>
    <row r="26" spans="2:186"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row>
    <row r="27" spans="2:186"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c r="GB27" s="15">
        <v>245385.67681500001</v>
      </c>
      <c r="GC27" s="15">
        <v>242467.04268899999</v>
      </c>
      <c r="GD27" s="15">
        <v>280533.35376600001</v>
      </c>
    </row>
    <row r="28" spans="2:186"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c r="GB28" s="15">
        <v>8947.55278</v>
      </c>
      <c r="GC28" s="15">
        <v>7636.8964999999998</v>
      </c>
      <c r="GD28" s="15">
        <v>22445.027622000001</v>
      </c>
    </row>
    <row r="29" spans="2:186"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c r="GB29" s="15" t="s">
        <v>65</v>
      </c>
      <c r="GC29" s="15" t="s">
        <v>65</v>
      </c>
      <c r="GD29" s="15" t="s">
        <v>65</v>
      </c>
    </row>
    <row r="30" spans="2:186"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c r="GB30" s="15">
        <v>15846344.617773</v>
      </c>
      <c r="GC30" s="15">
        <v>15712457.886909001</v>
      </c>
      <c r="GD30" s="15">
        <v>15821467.920187</v>
      </c>
    </row>
    <row r="31" spans="2:186"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c r="GB31" s="15" t="s">
        <v>65</v>
      </c>
      <c r="GC31" s="15" t="s">
        <v>65</v>
      </c>
      <c r="GD31" s="15" t="s">
        <v>65</v>
      </c>
    </row>
    <row r="32" spans="2:186"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c r="GB32" s="15">
        <v>4849.5777779999999</v>
      </c>
      <c r="GC32" s="15">
        <v>4887.7189719999997</v>
      </c>
      <c r="GD32" s="15">
        <v>4924.6298059999999</v>
      </c>
    </row>
    <row r="33" spans="2:186"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c r="GB33" s="16">
        <f t="shared" ref="GB33:GD33" si="4">SUM(GB7:GB32)</f>
        <v>123287812.76889502</v>
      </c>
      <c r="GC33" s="16">
        <f t="shared" si="4"/>
        <v>123167998.588496</v>
      </c>
      <c r="GD33" s="16">
        <f t="shared" si="4"/>
        <v>124600160.124926</v>
      </c>
    </row>
    <row r="34" spans="2:186" ht="2.1" customHeight="1">
      <c r="BP34" s="14"/>
      <c r="BQ34" s="14"/>
      <c r="BR34" s="14"/>
      <c r="BS34" s="14"/>
      <c r="BT34" s="14"/>
      <c r="BU34" s="14"/>
      <c r="BV34" s="14"/>
    </row>
    <row r="35" spans="2:186"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6"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6" ht="27">
      <c r="B38" s="44" t="s">
        <v>100</v>
      </c>
    </row>
    <row r="39" spans="2:186"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D39"/>
  <sheetViews>
    <sheetView zoomScaleNormal="100" workbookViewId="0">
      <pane xSplit="2" ySplit="6" topLeftCell="FJ7" activePane="bottomRight" state="frozenSplit"/>
      <selection activeCell="GC1" sqref="GA1:GD1048576"/>
      <selection pane="topRight" activeCell="GC1" sqref="GA1:GD1048576"/>
      <selection pane="bottomLeft" activeCell="GC1" sqref="GA1:GD1048576"/>
      <selection pane="bottomRight" activeCell="GC1" sqref="GA1:GD1048576"/>
    </sheetView>
  </sheetViews>
  <sheetFormatPr baseColWidth="10" defaultColWidth="11.42578125" defaultRowHeight="15"/>
  <cols>
    <col min="1" max="1" width="12.5703125" style="24" customWidth="1"/>
    <col min="2" max="2" width="28.7109375" style="24" customWidth="1"/>
    <col min="3" max="166" width="9.7109375" style="24" customWidth="1"/>
    <col min="167" max="186" width="10.85546875" style="24" customWidth="1"/>
    <col min="187" max="16384" width="11.42578125" style="24"/>
  </cols>
  <sheetData>
    <row r="1" spans="1:186">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6"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6"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6">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c r="GB7" s="25">
        <v>215420.93074700001</v>
      </c>
      <c r="GC7" s="25">
        <v>215298.22391500001</v>
      </c>
      <c r="GD7" s="25">
        <v>219987.071792</v>
      </c>
    </row>
    <row r="8" spans="1:18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row>
    <row r="9" spans="1:186"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c r="GB9" s="25">
        <v>86984.871396000002</v>
      </c>
      <c r="GC9" s="25">
        <v>88212.293174999999</v>
      </c>
      <c r="GD9" s="25">
        <v>89054.116045999996</v>
      </c>
    </row>
    <row r="10" spans="1:186"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c r="GB10" s="25">
        <v>4414578.363264</v>
      </c>
      <c r="GC10" s="25">
        <v>4442781.8959809998</v>
      </c>
      <c r="GD10" s="25">
        <v>4446748.3823990002</v>
      </c>
    </row>
    <row r="11" spans="1:186"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c r="GB11" s="25">
        <v>2553800.985074</v>
      </c>
      <c r="GC11" s="25">
        <v>2510172.5657890001</v>
      </c>
      <c r="GD11" s="25">
        <v>2482065.8092749999</v>
      </c>
    </row>
    <row r="12" spans="1:186"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row>
    <row r="13" spans="1:186"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c r="GB13" s="49">
        <v>2302490.5766659998</v>
      </c>
      <c r="GC13" s="49">
        <v>2350221.9702969999</v>
      </c>
      <c r="GD13" s="49">
        <v>2385639.9897360001</v>
      </c>
    </row>
    <row r="14" spans="1:186"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row>
    <row r="15" spans="1:186"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c r="GB15" s="25">
        <v>963434.04316100001</v>
      </c>
      <c r="GC15" s="25">
        <v>940665.96861600003</v>
      </c>
      <c r="GD15" s="25">
        <v>920125.18822799996</v>
      </c>
    </row>
    <row r="16" spans="1:186"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c r="GB16" s="25">
        <v>26510.832079</v>
      </c>
      <c r="GC16" s="25">
        <v>28365.551106999999</v>
      </c>
      <c r="GD16" s="25">
        <v>29256.063243000001</v>
      </c>
    </row>
    <row r="17" spans="2:186"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c r="GB17" s="25">
        <v>2209159.691195</v>
      </c>
      <c r="GC17" s="25">
        <v>2199379.3272509999</v>
      </c>
      <c r="GD17" s="25">
        <v>2205458.926275</v>
      </c>
    </row>
    <row r="18" spans="2:186"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row>
    <row r="19" spans="2:18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row>
    <row r="20" spans="2:186"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c r="GB20" s="25">
        <v>76066.212702000004</v>
      </c>
      <c r="GC20" s="25">
        <v>76246.599581999995</v>
      </c>
      <c r="GD20" s="25">
        <v>75712.344658999995</v>
      </c>
    </row>
    <row r="21" spans="2:186"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c r="GB21" s="25">
        <v>4309207.4330209997</v>
      </c>
      <c r="GC21" s="25">
        <v>4396113.3235600004</v>
      </c>
      <c r="GD21" s="25">
        <v>4439305.8201339999</v>
      </c>
    </row>
    <row r="22" spans="2:186"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c r="GB22" s="25">
        <v>413727.71707700001</v>
      </c>
      <c r="GC22" s="25">
        <v>409625.97369000001</v>
      </c>
      <c r="GD22" s="25">
        <v>410836.75576999999</v>
      </c>
    </row>
    <row r="23" spans="2:186"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row>
    <row r="24" spans="2:186"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row>
    <row r="25" spans="2:18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row>
    <row r="26" spans="2:186"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row>
    <row r="27" spans="2:186"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c r="GB27" s="25">
        <v>25.726102999999998</v>
      </c>
      <c r="GC27" s="25">
        <v>27.011458000000001</v>
      </c>
      <c r="GD27" s="25">
        <v>24.130009000000001</v>
      </c>
    </row>
    <row r="28" spans="2:186"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row>
    <row r="29" spans="2:186"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row>
    <row r="30" spans="2:186"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c r="GB30" s="25">
        <v>2002567.241198</v>
      </c>
      <c r="GC30" s="25">
        <v>1990942.554492</v>
      </c>
      <c r="GD30" s="25">
        <v>1980223.0774709999</v>
      </c>
    </row>
    <row r="31" spans="2:186"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row>
    <row r="32" spans="2:18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row>
    <row r="33" spans="2:186"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c r="GB33" s="26">
        <v>19573974.623683002</v>
      </c>
      <c r="GC33" s="26">
        <v>19648053.258913003</v>
      </c>
      <c r="GD33" s="26">
        <v>19684437.675037004</v>
      </c>
    </row>
    <row r="34" spans="2:186"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c r="GB34" s="14" t="s">
        <v>65</v>
      </c>
      <c r="GC34" s="14" t="s">
        <v>65</v>
      </c>
      <c r="GD34" s="14" t="s">
        <v>65</v>
      </c>
    </row>
    <row r="35" spans="2:18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6" ht="27">
      <c r="B38" s="44" t="s">
        <v>100</v>
      </c>
    </row>
    <row r="39" spans="2:186">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D39"/>
  <sheetViews>
    <sheetView zoomScale="95" zoomScaleNormal="95" workbookViewId="0">
      <pane xSplit="2" ySplit="6" topLeftCell="FJ7" activePane="bottomRight" state="frozenSplit"/>
      <selection activeCell="GC1" sqref="GA1:GD1048576"/>
      <selection pane="topRight" activeCell="GC1" sqref="GA1:GD1048576"/>
      <selection pane="bottomLeft" activeCell="GC1" sqref="GA1:GD1048576"/>
      <selection pane="bottomRight" activeCell="FW41" sqref="FW41"/>
    </sheetView>
  </sheetViews>
  <sheetFormatPr baseColWidth="10" defaultColWidth="11.42578125" defaultRowHeight="15"/>
  <cols>
    <col min="1" max="1" width="12.5703125" style="28" customWidth="1"/>
    <col min="2" max="2" width="28.7109375" style="28" customWidth="1"/>
    <col min="3" max="166" width="9.7109375" style="28" customWidth="1"/>
    <col min="167" max="186" width="10.85546875" style="28" customWidth="1"/>
    <col min="187" max="16384" width="11.42578125" style="28"/>
  </cols>
  <sheetData>
    <row r="1" spans="1:18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6"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6"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6"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c r="GB7" s="25">
        <v>1694334.0308610001</v>
      </c>
      <c r="GC7" s="25">
        <v>1701230.3119900001</v>
      </c>
      <c r="GD7" s="25">
        <v>1720014.56489</v>
      </c>
    </row>
    <row r="8" spans="1:18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row>
    <row r="9" spans="1:186"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c r="GB9" s="25">
        <v>1331747.2355810001</v>
      </c>
      <c r="GC9" s="25">
        <v>1350926.2223730001</v>
      </c>
      <c r="GD9" s="25">
        <v>1373845.3538240001</v>
      </c>
    </row>
    <row r="10" spans="1:186"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c r="GB10" s="25">
        <v>11542913.137977</v>
      </c>
      <c r="GC10" s="25">
        <v>11584487.138994999</v>
      </c>
      <c r="GD10" s="25">
        <v>11670299.920055</v>
      </c>
    </row>
    <row r="11" spans="1:186"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c r="GB11" s="25">
        <v>10054784.512241</v>
      </c>
      <c r="GC11" s="25">
        <v>10073603.809297999</v>
      </c>
      <c r="GD11" s="25">
        <v>10144301.700865</v>
      </c>
    </row>
    <row r="12" spans="1:186"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row>
    <row r="13" spans="1:186"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c r="GB13" s="49">
        <v>13395648.563263001</v>
      </c>
      <c r="GC13" s="49">
        <v>13520599.198928</v>
      </c>
      <c r="GD13" s="49">
        <v>13650799.858114</v>
      </c>
    </row>
    <row r="14" spans="1:186"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row>
    <row r="15" spans="1:186"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c r="GB15" s="25">
        <v>627816.36259399995</v>
      </c>
      <c r="GC15" s="25">
        <v>627648.65637500002</v>
      </c>
      <c r="GD15" s="25">
        <v>629935.998532</v>
      </c>
    </row>
    <row r="16" spans="1:186"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c r="GB16" s="25">
        <v>72880.365399000002</v>
      </c>
      <c r="GC16" s="25">
        <v>74781.513972999994</v>
      </c>
      <c r="GD16" s="25">
        <v>76675.303016999998</v>
      </c>
    </row>
    <row r="17" spans="2:186"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c r="GB17" s="25">
        <v>6453744.90656</v>
      </c>
      <c r="GC17" s="25">
        <v>6472348.3597670002</v>
      </c>
      <c r="GD17" s="25">
        <v>6512724.0967469998</v>
      </c>
    </row>
    <row r="18" spans="2:186"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row>
    <row r="19" spans="2:18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row>
    <row r="20" spans="2:186"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c r="GB20" s="25">
        <v>17053.216532999999</v>
      </c>
      <c r="GC20" s="25">
        <v>16771.481188000002</v>
      </c>
      <c r="GD20" s="25">
        <v>16569.145744000001</v>
      </c>
    </row>
    <row r="21" spans="2:186"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c r="GB21" s="25">
        <v>15950068.287683999</v>
      </c>
      <c r="GC21" s="25">
        <v>16029868.355139</v>
      </c>
      <c r="GD21" s="25">
        <v>16194867.149729</v>
      </c>
    </row>
    <row r="22" spans="2:186"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c r="GB22" s="25">
        <v>1028510.999255</v>
      </c>
      <c r="GC22" s="25">
        <v>1036993.5525240001</v>
      </c>
      <c r="GD22" s="25">
        <v>1052816.378421</v>
      </c>
    </row>
    <row r="23" spans="2:186"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row>
    <row r="24" spans="2:186"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c r="GB24" s="25">
        <v>0</v>
      </c>
      <c r="GC24" s="25">
        <v>0</v>
      </c>
      <c r="GD24" s="25">
        <v>0</v>
      </c>
    </row>
    <row r="25" spans="2:18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row>
    <row r="26" spans="2:186"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row>
    <row r="27" spans="2:186"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c r="GB27" s="25">
        <v>0</v>
      </c>
      <c r="GC27" s="25">
        <v>0</v>
      </c>
      <c r="GD27" s="25">
        <v>0</v>
      </c>
    </row>
    <row r="28" spans="2:186"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row>
    <row r="29" spans="2:186"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row>
    <row r="30" spans="2:186"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c r="GB30" s="25">
        <v>13700861.590910999</v>
      </c>
      <c r="GC30" s="25">
        <v>13717685.822418001</v>
      </c>
      <c r="GD30" s="25">
        <v>13792799.167615</v>
      </c>
    </row>
    <row r="31" spans="2:186"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row>
    <row r="32" spans="2:18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row>
    <row r="33" spans="2:186"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c r="GB33" s="26">
        <v>75870363.208859012</v>
      </c>
      <c r="GC33" s="26">
        <v>76206944.422968</v>
      </c>
      <c r="GD33" s="26">
        <v>76835648.637553006</v>
      </c>
    </row>
    <row r="34" spans="2:186" s="14" customFormat="1" ht="2.1" customHeight="1"/>
    <row r="35" spans="2:18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6" ht="27">
      <c r="B38" s="44" t="s">
        <v>100</v>
      </c>
    </row>
    <row r="39" spans="2:186">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D39"/>
  <sheetViews>
    <sheetView zoomScale="95" zoomScaleNormal="95" workbookViewId="0">
      <pane xSplit="2" ySplit="6" topLeftCell="FJ7" activePane="bottomRight" state="frozenSplit"/>
      <selection activeCell="GC1" sqref="GA1:GD1048576"/>
      <selection pane="topRight" activeCell="GC1" sqref="GA1:GD1048576"/>
      <selection pane="bottomLeft" activeCell="GC1" sqref="GA1:GD1048576"/>
      <selection pane="bottomRight" activeCell="GC1" sqref="GA1:GD1048576"/>
    </sheetView>
  </sheetViews>
  <sheetFormatPr baseColWidth="10" defaultColWidth="11.42578125" defaultRowHeight="15"/>
  <cols>
    <col min="1" max="1" width="12.5703125" style="28" customWidth="1"/>
    <col min="2" max="2" width="28.7109375" style="28" customWidth="1"/>
    <col min="3" max="166" width="9.7109375" style="28" customWidth="1"/>
    <col min="167" max="186" width="10.85546875" style="28" customWidth="1"/>
    <col min="187" max="16384" width="11.42578125" style="28"/>
  </cols>
  <sheetData>
    <row r="1" spans="1:186">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6"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6"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6"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row>
    <row r="7" spans="1:186"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c r="GB7" s="25">
        <v>443150.50298599998</v>
      </c>
      <c r="GC7" s="25">
        <v>432610.99906399997</v>
      </c>
      <c r="GD7" s="25">
        <v>483138.53287</v>
      </c>
    </row>
    <row r="8" spans="1:18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row>
    <row r="9" spans="1:186"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c r="GB9" s="25">
        <v>157417.73126</v>
      </c>
      <c r="GC9" s="25">
        <v>152308.671764</v>
      </c>
      <c r="GD9" s="25">
        <v>154810.97727</v>
      </c>
    </row>
    <row r="10" spans="1:186"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c r="GB10" s="25">
        <v>2271359.5808649999</v>
      </c>
      <c r="GC10" s="25">
        <v>2371782.7535450002</v>
      </c>
      <c r="GD10" s="25">
        <v>2279229.1944280001</v>
      </c>
    </row>
    <row r="11" spans="1:186"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c r="GB11" s="25">
        <v>1909454.6547369999</v>
      </c>
      <c r="GC11" s="25">
        <v>1746909.3447199999</v>
      </c>
      <c r="GD11" s="25">
        <v>1925825.547909</v>
      </c>
    </row>
    <row r="12" spans="1:186"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row>
    <row r="13" spans="1:186"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c r="GB13" s="49">
        <v>1485814.4472360001</v>
      </c>
      <c r="GC13" s="49">
        <v>1379077.77269</v>
      </c>
      <c r="GD13" s="49">
        <v>1530097.2868609999</v>
      </c>
    </row>
    <row r="14" spans="1:186"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row>
    <row r="15" spans="1:186"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row>
    <row r="16" spans="1:186"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c r="GB16" s="25">
        <v>115411.842704</v>
      </c>
      <c r="GC16" s="25">
        <v>112940.607722</v>
      </c>
      <c r="GD16" s="25">
        <v>109309.222603</v>
      </c>
    </row>
    <row r="17" spans="2:186"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c r="GB17" s="25">
        <v>1715814.1829510001</v>
      </c>
      <c r="GC17" s="25">
        <v>1619060.5355819999</v>
      </c>
      <c r="GD17" s="25">
        <v>1774579.901205</v>
      </c>
    </row>
    <row r="18" spans="2:186"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row>
    <row r="19" spans="2:18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row>
    <row r="20" spans="2:186"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row>
    <row r="21" spans="2:186"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c r="GB21" s="25">
        <v>1784401.549811</v>
      </c>
      <c r="GC21" s="25">
        <v>1885279.0059529999</v>
      </c>
      <c r="GD21" s="25">
        <v>1837896.6806030001</v>
      </c>
    </row>
    <row r="22" spans="2:186"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c r="GB22" s="25">
        <v>272342.37701200001</v>
      </c>
      <c r="GC22" s="25">
        <v>261926.255771</v>
      </c>
      <c r="GD22" s="25">
        <v>266258.72609499999</v>
      </c>
    </row>
    <row r="23" spans="2:186"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row>
    <row r="24" spans="2:186"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c r="GB24" s="25">
        <v>18987.658989</v>
      </c>
      <c r="GC24" s="25">
        <v>17818.294414</v>
      </c>
      <c r="GD24" s="25">
        <v>12340.687169000001</v>
      </c>
    </row>
    <row r="25" spans="2:18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row>
    <row r="26" spans="2:186"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row>
    <row r="27" spans="2:186"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c r="GB27" s="25">
        <v>13187.577609</v>
      </c>
      <c r="GC27" s="25">
        <v>16185.534116999999</v>
      </c>
      <c r="GD27" s="25">
        <v>16470.900029</v>
      </c>
    </row>
    <row r="28" spans="2:186"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row>
    <row r="29" spans="2:186"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row>
    <row r="30" spans="2:186"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c r="GB30" s="25">
        <v>1436352.420167</v>
      </c>
      <c r="GC30" s="25">
        <v>1560309.5592159999</v>
      </c>
      <c r="GD30" s="25">
        <v>1646583.751553</v>
      </c>
    </row>
    <row r="31" spans="2:186"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row>
    <row r="32" spans="2:18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row>
    <row r="33" spans="2:186"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c r="GB33" s="26">
        <v>11623694.526326999</v>
      </c>
      <c r="GC33" s="26">
        <v>11556209.334557999</v>
      </c>
      <c r="GD33" s="26">
        <v>12036541.408594999</v>
      </c>
    </row>
    <row r="34" spans="2:186" s="14" customFormat="1" ht="2.1" customHeight="1"/>
    <row r="35" spans="2:18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6" ht="27">
      <c r="B38" s="44" t="s">
        <v>100</v>
      </c>
    </row>
    <row r="39" spans="2:186">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2023-06-20T20:06:42Z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