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1BB5EC7-EE81-49AE-B297-A4FC8798ED24}" xr6:coauthVersionLast="47" xr6:coauthVersionMax="47" xr10:uidLastSave="{00000000-0000-0000-0000-000000000000}"/>
  <bookViews>
    <workbookView xWindow="28680" yWindow="-120" windowWidth="29040" windowHeight="15840" xr2:uid="{7A2EFA6D-A26A-412B-AD08-F7C6BBF8A0A6}"/>
  </bookViews>
  <sheets>
    <sheet name="Graf1" sheetId="6" r:id="rId1"/>
    <sheet name="Graf2" sheetId="15" r:id="rId2"/>
    <sheet name="Graf3" sheetId="7" r:id="rId3"/>
    <sheet name="Graf4" sheetId="10" r:id="rId4"/>
    <sheet name="Graf5" sheetId="8" r:id="rId5"/>
    <sheet name="Graf6" sheetId="11" r:id="rId6"/>
    <sheet name="Graf7" sheetId="14" r:id="rId7"/>
    <sheet name="Graf8" sheetId="16" state="hidden" r:id="rId8"/>
  </sheets>
  <externalReferences>
    <externalReference r:id="rId9"/>
  </externalReferences>
  <definedNames>
    <definedName name="_AMO_UniqueIdentifier" hidden="1">"'9d1b0a5d-7f2e-4ae3-a674-933d59a1a2a4'"</definedName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15" l="1"/>
  <c r="D79" i="14"/>
  <c r="H80" i="10"/>
  <c r="J80" i="8"/>
  <c r="I80" i="7"/>
  <c r="G80" i="6"/>
</calcChain>
</file>

<file path=xl/sharedStrings.xml><?xml version="1.0" encoding="utf-8"?>
<sst xmlns="http://schemas.openxmlformats.org/spreadsheetml/2006/main" count="221" uniqueCount="73">
  <si>
    <t>I</t>
  </si>
  <si>
    <t>II</t>
  </si>
  <si>
    <t>III</t>
  </si>
  <si>
    <t>IV</t>
  </si>
  <si>
    <t>Empresas no financieras</t>
  </si>
  <si>
    <t>Gobierno general</t>
  </si>
  <si>
    <t>Año</t>
  </si>
  <si>
    <t>Trimestre</t>
  </si>
  <si>
    <t>Fuente: Banco Central de Chile.</t>
  </si>
  <si>
    <t>Total Mercado Local</t>
  </si>
  <si>
    <t>Total Mercado Externo</t>
  </si>
  <si>
    <t>Stock de títulos de deuda</t>
  </si>
  <si>
    <t xml:space="preserve">Stock de valores emitidos según mercado de emisión </t>
  </si>
  <si>
    <t xml:space="preserve">(Miles de millones de pesos) </t>
  </si>
  <si>
    <t xml:space="preserve">Operación financiera de renta fija según emisores </t>
  </si>
  <si>
    <t>Flujos de títulos de deuda</t>
  </si>
  <si>
    <t>Flujos netos DPF y PDBC</t>
  </si>
  <si>
    <t>Emisiones e intereses devengados</t>
  </si>
  <si>
    <t>Pagos</t>
  </si>
  <si>
    <t>Efecto inflación y tipo de cambio</t>
  </si>
  <si>
    <t>Cambio en el stock</t>
  </si>
  <si>
    <t>Banco Central</t>
  </si>
  <si>
    <t>Bancos y Cooperativas</t>
  </si>
  <si>
    <t>Otros intermediarios financieros</t>
  </si>
  <si>
    <t>Operación financiera</t>
  </si>
  <si>
    <t>Mercado local</t>
  </si>
  <si>
    <t>Mercado externo</t>
  </si>
  <si>
    <t>Total</t>
  </si>
  <si>
    <t>Mercado</t>
  </si>
  <si>
    <t>Plazo</t>
  </si>
  <si>
    <t>Mercado Local</t>
  </si>
  <si>
    <t>a 1 año</t>
  </si>
  <si>
    <t>entre 1 y 3 años</t>
  </si>
  <si>
    <t>entre 3 y 5 años</t>
  </si>
  <si>
    <t>más de 5 años</t>
  </si>
  <si>
    <t>Más de 3 años</t>
  </si>
  <si>
    <t>Mercado Externo</t>
  </si>
  <si>
    <t>GRÁFICO 2</t>
  </si>
  <si>
    <t>GRÁFICO 1</t>
  </si>
  <si>
    <t>GRÁFICO 3</t>
  </si>
  <si>
    <t>GRÁFICO 4</t>
  </si>
  <si>
    <t>GRÁFICO 5</t>
  </si>
  <si>
    <t>GRÁFICO 6</t>
  </si>
  <si>
    <t>Fondos mutuos y de inversión</t>
  </si>
  <si>
    <t>OIF y Gobierno</t>
  </si>
  <si>
    <t>Fondos de pensiones</t>
  </si>
  <si>
    <t>Compañias de seguros</t>
  </si>
  <si>
    <t>Otros sectores residentes</t>
  </si>
  <si>
    <t>Inversionista Extranjero - Mercado local</t>
  </si>
  <si>
    <t>Inversionista extranjero - Mercado extranjero</t>
  </si>
  <si>
    <t>Porcentaje del stock emitido</t>
  </si>
  <si>
    <t xml:space="preserve">(Porcentaje del stock emitido) </t>
  </si>
  <si>
    <t>GRÁFICO 7</t>
  </si>
  <si>
    <t>Inversionistas extranjeros</t>
  </si>
  <si>
    <t xml:space="preserve">Gobierno </t>
  </si>
  <si>
    <t>Emisores extranjeros</t>
  </si>
  <si>
    <t>Periodo</t>
  </si>
  <si>
    <t>Sector Tenedor</t>
  </si>
  <si>
    <t>Bancos y cooperativas</t>
  </si>
  <si>
    <t>Operación financiera de Bancos y cooperativas</t>
  </si>
  <si>
    <t>* IIF corresponde a Instrumentos de Intermediación Financiera (PDBC y depósitos a plazo fijo).</t>
  </si>
  <si>
    <t>2022 IV Trim</t>
  </si>
  <si>
    <t>Bancos</t>
  </si>
  <si>
    <t>Flujo DPF</t>
  </si>
  <si>
    <t>Revisión de stock de títulos de deuda en el mercado externo</t>
  </si>
  <si>
    <t>GRÁFICO 8</t>
  </si>
  <si>
    <t>Stock de títulos deuda revisada</t>
  </si>
  <si>
    <t>Stock de títulos deuda anterior</t>
  </si>
  <si>
    <t>Diferencia Mercado Externo</t>
  </si>
  <si>
    <t>2023 I Trim</t>
  </si>
  <si>
    <t>Cartera de títulos de deuda según sector emisor. Principales tenedores</t>
  </si>
  <si>
    <t>Composición de la tenencia de títulos de deuda a marzo 2023</t>
  </si>
  <si>
    <t>Proyección del servicio de la deuda sin IIF*, según plazos a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</si>
</sst>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[$€-2]* #,##0.00_-;\-[$€-2]* #,##0.00_-;_-[$€-2]* &quot;-&quot;??_-"/>
    <numFmt numFmtId="165" formatCode="0.0"/>
    <numFmt numFmtId="166" formatCode="[$-409]ddmmmyyyy"/>
    <numFmt numFmtId="167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64" fontId="0" fillId="0" borderId="0"/>
    <xf numFmtId="0" fontId="1" fillId="0" borderId="0"/>
    <xf numFmtId="164" fontId="6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31">
    <xf numFmtId="164" fontId="0" fillId="0" borderId="0" xfId="0"/>
    <xf numFmtId="0" fontId="1" fillId="2" borderId="0" xfId="1" applyFill="1"/>
    <xf numFmtId="0" fontId="0" fillId="2" borderId="0" xfId="1" applyFont="1" applyFill="1"/>
    <xf numFmtId="164" fontId="0" fillId="2" borderId="0" xfId="0" applyFill="1"/>
    <xf numFmtId="3" fontId="1" fillId="2" borderId="0" xfId="1" applyNumberFormat="1" applyFill="1"/>
    <xf numFmtId="165" fontId="1" fillId="2" borderId="0" xfId="1" applyNumberFormat="1" applyFill="1"/>
    <xf numFmtId="4" fontId="1" fillId="2" borderId="0" xfId="1" applyNumberFormat="1" applyFill="1"/>
    <xf numFmtId="164" fontId="3" fillId="3" borderId="1" xfId="0" applyFont="1" applyFill="1" applyBorder="1" applyAlignment="1">
      <alignment horizontal="center" vertical="center" wrapText="1"/>
    </xf>
    <xf numFmtId="0" fontId="0" fillId="2" borderId="0" xfId="1" applyFont="1" applyFill="1" applyAlignment="1"/>
    <xf numFmtId="0" fontId="1" fillId="2" borderId="0" xfId="1" applyFont="1" applyFill="1"/>
    <xf numFmtId="166" fontId="1" fillId="2" borderId="0" xfId="1" applyNumberFormat="1" applyFont="1" applyFill="1"/>
    <xf numFmtId="0" fontId="1" fillId="2" borderId="2" xfId="1" applyFont="1" applyFill="1" applyBorder="1"/>
    <xf numFmtId="166" fontId="1" fillId="2" borderId="2" xfId="1" applyNumberFormat="1" applyFont="1" applyFill="1" applyBorder="1"/>
    <xf numFmtId="0" fontId="2" fillId="2" borderId="0" xfId="1" applyFont="1" applyFill="1"/>
    <xf numFmtId="0" fontId="3" fillId="3" borderId="1" xfId="0" applyNumberFormat="1" applyFont="1" applyFill="1" applyBorder="1" applyAlignment="1">
      <alignment horizontal="center" vertical="center" wrapText="1"/>
    </xf>
    <xf numFmtId="3" fontId="1" fillId="2" borderId="0" xfId="1" applyNumberFormat="1" applyFont="1" applyFill="1"/>
    <xf numFmtId="3" fontId="1" fillId="2" borderId="2" xfId="1" applyNumberFormat="1" applyFont="1" applyFill="1" applyBorder="1"/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4" fillId="2" borderId="0" xfId="1" applyFont="1" applyFill="1"/>
    <xf numFmtId="0" fontId="5" fillId="2" borderId="0" xfId="1" applyFont="1" applyFill="1"/>
    <xf numFmtId="167" fontId="1" fillId="2" borderId="0" xfId="1" applyNumberFormat="1" applyFont="1" applyFill="1"/>
    <xf numFmtId="167" fontId="1" fillId="2" borderId="2" xfId="1" applyNumberFormat="1" applyFont="1" applyFill="1" applyBorder="1"/>
    <xf numFmtId="167" fontId="1" fillId="2" borderId="0" xfId="1" applyNumberFormat="1" applyFill="1"/>
    <xf numFmtId="4" fontId="1" fillId="2" borderId="2" xfId="1" applyNumberFormat="1" applyFont="1" applyFill="1" applyBorder="1"/>
    <xf numFmtId="3" fontId="0" fillId="2" borderId="0" xfId="0" applyNumberFormat="1" applyFill="1"/>
    <xf numFmtId="164" fontId="6" fillId="2" borderId="0" xfId="2" applyFill="1"/>
    <xf numFmtId="164" fontId="0" fillId="2" borderId="2" xfId="0" applyFill="1" applyBorder="1"/>
    <xf numFmtId="164" fontId="7" fillId="0" borderId="0" xfId="0" applyFont="1"/>
    <xf numFmtId="41" fontId="1" fillId="2" borderId="0" xfId="3" applyFont="1" applyFill="1"/>
    <xf numFmtId="41" fontId="1" fillId="2" borderId="2" xfId="3" applyFont="1" applyFill="1" applyBorder="1"/>
  </cellXfs>
  <cellStyles count="4">
    <cellStyle name="Hipervínculo" xfId="2" builtinId="8"/>
    <cellStyle name="Millares [0]" xfId="3" builtinId="6"/>
    <cellStyle name="Normal" xfId="0" builtinId="0"/>
    <cellStyle name="Normal 3" xfId="1" xr:uid="{9EE37C22-8834-45AD-AA4A-EFB5A852EF1A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Graf1!$D$4</c:f>
              <c:strCache>
                <c:ptCount val="1"/>
                <c:pt idx="0">
                  <c:v>Total Mercado Local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Graf1!$B$5:$C$29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Graf1!$D$5:$D$29</c:f>
              <c:numCache>
                <c:formatCode>#,##0</c:formatCode>
                <c:ptCount val="25"/>
                <c:pt idx="0">
                  <c:v>142306.92566715481</c:v>
                </c:pt>
                <c:pt idx="1">
                  <c:v>149501.53543281558</c:v>
                </c:pt>
                <c:pt idx="2">
                  <c:v>148403.90340526955</c:v>
                </c:pt>
                <c:pt idx="3">
                  <c:v>149895.83895945514</c:v>
                </c:pt>
                <c:pt idx="4">
                  <c:v>150450.52521753981</c:v>
                </c:pt>
                <c:pt idx="5">
                  <c:v>155226.93817419017</c:v>
                </c:pt>
                <c:pt idx="6">
                  <c:v>158507.22249142948</c:v>
                </c:pt>
                <c:pt idx="7">
                  <c:v>160112.03952750459</c:v>
                </c:pt>
                <c:pt idx="8">
                  <c:v>163634.90647988598</c:v>
                </c:pt>
                <c:pt idx="9">
                  <c:v>168919.45248484722</c:v>
                </c:pt>
                <c:pt idx="10">
                  <c:v>173632.37404414683</c:v>
                </c:pt>
                <c:pt idx="11">
                  <c:v>178506.05869731077</c:v>
                </c:pt>
                <c:pt idx="12">
                  <c:v>179215.87994520308</c:v>
                </c:pt>
                <c:pt idx="13">
                  <c:v>187583.78483698409</c:v>
                </c:pt>
                <c:pt idx="14">
                  <c:v>180437.47750434739</c:v>
                </c:pt>
                <c:pt idx="15">
                  <c:v>179953.99970822141</c:v>
                </c:pt>
                <c:pt idx="16">
                  <c:v>177316.35974461815</c:v>
                </c:pt>
                <c:pt idx="17">
                  <c:v>185768.59135861785</c:v>
                </c:pt>
                <c:pt idx="18">
                  <c:v>194434.73580416341</c:v>
                </c:pt>
                <c:pt idx="19">
                  <c:v>200128.90919464972</c:v>
                </c:pt>
                <c:pt idx="20">
                  <c:v>186666.58904970024</c:v>
                </c:pt>
                <c:pt idx="21">
                  <c:v>218599.64661718294</c:v>
                </c:pt>
                <c:pt idx="22">
                  <c:v>219320.55638573336</c:v>
                </c:pt>
                <c:pt idx="23">
                  <c:v>228315.64902377062</c:v>
                </c:pt>
                <c:pt idx="24">
                  <c:v>231421.78632952069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8-4BA1-A640-611AE9081DE9}"/>
            </c:ext>
          </c:extLst>
        </c:ser>
        <c:ser>
          <c:idx val="1"/>
          <c:order val="1"/>
          <c:tx>
            <c:strRef>
              <c:f>Graf1!$E$4</c:f>
              <c:strCache>
                <c:ptCount val="1"/>
                <c:pt idx="0">
                  <c:v>Total Mercado Externo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Graf1!$B$5:$C$29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Graf1!$E$5:$E$29</c:f>
              <c:numCache>
                <c:formatCode>#,##0</c:formatCode>
                <c:ptCount val="25"/>
                <c:pt idx="0">
                  <c:v>39699.531911931663</c:v>
                </c:pt>
                <c:pt idx="1">
                  <c:v>41883.97152125201</c:v>
                </c:pt>
                <c:pt idx="2">
                  <c:v>40410.76124929385</c:v>
                </c:pt>
                <c:pt idx="3">
                  <c:v>39426.98603353717</c:v>
                </c:pt>
                <c:pt idx="4">
                  <c:v>40105.384091549095</c:v>
                </c:pt>
                <c:pt idx="5">
                  <c:v>43340.067534303787</c:v>
                </c:pt>
                <c:pt idx="6">
                  <c:v>44354.727107551334</c:v>
                </c:pt>
                <c:pt idx="7">
                  <c:v>46687.208504499038</c:v>
                </c:pt>
                <c:pt idx="8">
                  <c:v>45192.802426715774</c:v>
                </c:pt>
                <c:pt idx="9">
                  <c:v>46955.176005366069</c:v>
                </c:pt>
                <c:pt idx="10">
                  <c:v>51032.847948385323</c:v>
                </c:pt>
                <c:pt idx="11">
                  <c:v>53267.565156888952</c:v>
                </c:pt>
                <c:pt idx="12">
                  <c:v>67094.760940507593</c:v>
                </c:pt>
                <c:pt idx="13">
                  <c:v>67880.927941493632</c:v>
                </c:pt>
                <c:pt idx="14">
                  <c:v>64798.957363020287</c:v>
                </c:pt>
                <c:pt idx="15">
                  <c:v>58077.352302782463</c:v>
                </c:pt>
                <c:pt idx="16">
                  <c:v>62999.055602671324</c:v>
                </c:pt>
                <c:pt idx="17">
                  <c:v>66694.531882386713</c:v>
                </c:pt>
                <c:pt idx="18">
                  <c:v>83358.979871194431</c:v>
                </c:pt>
                <c:pt idx="19">
                  <c:v>90777.642607723552</c:v>
                </c:pt>
                <c:pt idx="20">
                  <c:v>89624.835520106339</c:v>
                </c:pt>
                <c:pt idx="21">
                  <c:v>104166.64420257896</c:v>
                </c:pt>
                <c:pt idx="22">
                  <c:v>107059.02011862252</c:v>
                </c:pt>
                <c:pt idx="23">
                  <c:v>96601.061307087395</c:v>
                </c:pt>
                <c:pt idx="24">
                  <c:v>89017.336044051408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8-4BA1-A640-611AE908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2"/>
          <c:order val="2"/>
          <c:tx>
            <c:strRef>
              <c:f>Graf1!$F$4</c:f>
              <c:strCache>
                <c:ptCount val="1"/>
                <c:pt idx="0">
                  <c:v>Stock de títulos de deuda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Graf1!$B$5:$C$29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Graf1!$F$5:$F$29</c:f>
              <c:numCache>
                <c:formatCode>#,##0</c:formatCode>
                <c:ptCount val="25"/>
                <c:pt idx="0">
                  <c:v>182006.45757908648</c:v>
                </c:pt>
                <c:pt idx="1">
                  <c:v>191385.50695406759</c:v>
                </c:pt>
                <c:pt idx="2">
                  <c:v>188814.66465456341</c:v>
                </c:pt>
                <c:pt idx="3">
                  <c:v>189322.8249929923</c:v>
                </c:pt>
                <c:pt idx="4">
                  <c:v>190555.90930908889</c:v>
                </c:pt>
                <c:pt idx="5">
                  <c:v>198567.00570849396</c:v>
                </c:pt>
                <c:pt idx="6">
                  <c:v>202861.94959898081</c:v>
                </c:pt>
                <c:pt idx="7">
                  <c:v>206799.24803200364</c:v>
                </c:pt>
                <c:pt idx="8">
                  <c:v>208827.70890660177</c:v>
                </c:pt>
                <c:pt idx="9">
                  <c:v>215874.6284902133</c:v>
                </c:pt>
                <c:pt idx="10">
                  <c:v>224665.22199253214</c:v>
                </c:pt>
                <c:pt idx="11">
                  <c:v>231773.62385419972</c:v>
                </c:pt>
                <c:pt idx="12">
                  <c:v>246310.64088571066</c:v>
                </c:pt>
                <c:pt idx="13">
                  <c:v>255464.71277847773</c:v>
                </c:pt>
                <c:pt idx="14">
                  <c:v>245236.43486736767</c:v>
                </c:pt>
                <c:pt idx="15">
                  <c:v>238031.35201100388</c:v>
                </c:pt>
                <c:pt idx="16">
                  <c:v>240315.41534728947</c:v>
                </c:pt>
                <c:pt idx="17">
                  <c:v>252463.12324100456</c:v>
                </c:pt>
                <c:pt idx="18">
                  <c:v>277793.71567535785</c:v>
                </c:pt>
                <c:pt idx="19">
                  <c:v>290906.55180237326</c:v>
                </c:pt>
                <c:pt idx="20">
                  <c:v>276291.42456980655</c:v>
                </c:pt>
                <c:pt idx="21">
                  <c:v>322766.29081976193</c:v>
                </c:pt>
                <c:pt idx="22">
                  <c:v>326379.57650435588</c:v>
                </c:pt>
                <c:pt idx="23">
                  <c:v>324916.71033085801</c:v>
                </c:pt>
                <c:pt idx="24">
                  <c:v>320439.12237357209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8-4BA1-A640-611AE908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772689726633337E-2"/>
          <c:y val="3.4723028042547309E-2"/>
          <c:w val="0.38992849357517462"/>
          <c:h val="0.18242593360040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Graf2!$D$4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2022 IV Trim</c:v>
                  </c:pt>
                  <c:pt idx="1">
                    <c:v>2023 I Trim</c:v>
                  </c:pt>
                  <c:pt idx="2">
                    <c:v>2022 IV Trim</c:v>
                  </c:pt>
                  <c:pt idx="3">
                    <c:v>2023 I Trim</c:v>
                  </c:pt>
                  <c:pt idx="4">
                    <c:v>2022 IV Trim</c:v>
                  </c:pt>
                  <c:pt idx="5">
                    <c:v>2023 I Trim</c:v>
                  </c:pt>
                  <c:pt idx="6">
                    <c:v>2022 IV Trim</c:v>
                  </c:pt>
                  <c:pt idx="7">
                    <c:v>2023 I Trim</c:v>
                  </c:pt>
                  <c:pt idx="8">
                    <c:v>2022 IV Trim</c:v>
                  </c:pt>
                  <c:pt idx="9">
                    <c:v>2023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Graf2!$D$5:$D$14</c:f>
              <c:numCache>
                <c:formatCode>#,##0</c:formatCode>
                <c:ptCount val="10"/>
                <c:pt idx="0">
                  <c:v>2319.0687848265775</c:v>
                </c:pt>
                <c:pt idx="1">
                  <c:v>2011.7323347896936</c:v>
                </c:pt>
                <c:pt idx="2">
                  <c:v>527.92843250363308</c:v>
                </c:pt>
                <c:pt idx="3">
                  <c:v>866.44304889779301</c:v>
                </c:pt>
                <c:pt idx="4">
                  <c:v>10308.337488432302</c:v>
                </c:pt>
                <c:pt idx="5">
                  <c:v>11217.196544048975</c:v>
                </c:pt>
                <c:pt idx="6">
                  <c:v>23834.96361617171</c:v>
                </c:pt>
                <c:pt idx="7">
                  <c:v>25260.202541284296</c:v>
                </c:pt>
                <c:pt idx="8">
                  <c:v>86.635001566739874</c:v>
                </c:pt>
                <c:pt idx="9">
                  <c:v>177.14523025605936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5-4506-997A-BF619E92A4C4}"/>
            </c:ext>
          </c:extLst>
        </c:ser>
        <c:ser>
          <c:idx val="1"/>
          <c:order val="1"/>
          <c:tx>
            <c:strRef>
              <c:f>Graf2!$E$4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2022 IV Trim</c:v>
                  </c:pt>
                  <c:pt idx="1">
                    <c:v>2023 I Trim</c:v>
                  </c:pt>
                  <c:pt idx="2">
                    <c:v>2022 IV Trim</c:v>
                  </c:pt>
                  <c:pt idx="3">
                    <c:v>2023 I Trim</c:v>
                  </c:pt>
                  <c:pt idx="4">
                    <c:v>2022 IV Trim</c:v>
                  </c:pt>
                  <c:pt idx="5">
                    <c:v>2023 I Trim</c:v>
                  </c:pt>
                  <c:pt idx="6">
                    <c:v>2022 IV Trim</c:v>
                  </c:pt>
                  <c:pt idx="7">
                    <c:v>2023 I Trim</c:v>
                  </c:pt>
                  <c:pt idx="8">
                    <c:v>2022 IV Trim</c:v>
                  </c:pt>
                  <c:pt idx="9">
                    <c:v>2023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Graf2!$E$5:$E$14</c:f>
              <c:numCache>
                <c:formatCode>#,##0</c:formatCode>
                <c:ptCount val="10"/>
                <c:pt idx="0">
                  <c:v>31263.655795215476</c:v>
                </c:pt>
                <c:pt idx="1">
                  <c:v>30940.062884818504</c:v>
                </c:pt>
                <c:pt idx="2">
                  <c:v>12438.032887945605</c:v>
                </c:pt>
                <c:pt idx="3">
                  <c:v>11579.019581550747</c:v>
                </c:pt>
                <c:pt idx="4">
                  <c:v>22109.900623073274</c:v>
                </c:pt>
                <c:pt idx="5">
                  <c:v>22632.303788843892</c:v>
                </c:pt>
                <c:pt idx="6">
                  <c:v>10377.963051334727</c:v>
                </c:pt>
                <c:pt idx="7">
                  <c:v>9747.2810988106939</c:v>
                </c:pt>
                <c:pt idx="8">
                  <c:v>8023.1686531397836</c:v>
                </c:pt>
                <c:pt idx="9">
                  <c:v>8119.1893864309886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5-4506-997A-BF619E92A4C4}"/>
            </c:ext>
          </c:extLst>
        </c:ser>
        <c:ser>
          <c:idx val="2"/>
          <c:order val="2"/>
          <c:tx>
            <c:strRef>
              <c:f>Graf2!$F$4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2022 IV Trim</c:v>
                  </c:pt>
                  <c:pt idx="1">
                    <c:v>2023 I Trim</c:v>
                  </c:pt>
                  <c:pt idx="2">
                    <c:v>2022 IV Trim</c:v>
                  </c:pt>
                  <c:pt idx="3">
                    <c:v>2023 I Trim</c:v>
                  </c:pt>
                  <c:pt idx="4">
                    <c:v>2022 IV Trim</c:v>
                  </c:pt>
                  <c:pt idx="5">
                    <c:v>2023 I Trim</c:v>
                  </c:pt>
                  <c:pt idx="6">
                    <c:v>2022 IV Trim</c:v>
                  </c:pt>
                  <c:pt idx="7">
                    <c:v>2023 I Trim</c:v>
                  </c:pt>
                  <c:pt idx="8">
                    <c:v>2022 IV Trim</c:v>
                  </c:pt>
                  <c:pt idx="9">
                    <c:v>2023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Graf2!$F$5:$F$14</c:f>
              <c:numCache>
                <c:formatCode>#,##0</c:formatCode>
                <c:ptCount val="10"/>
                <c:pt idx="0">
                  <c:v>1914.3046397034011</c:v>
                </c:pt>
                <c:pt idx="1">
                  <c:v>1949.8123996550132</c:v>
                </c:pt>
                <c:pt idx="2">
                  <c:v>4791.0340109352337</c:v>
                </c:pt>
                <c:pt idx="3">
                  <c:v>3890.6998433127987</c:v>
                </c:pt>
                <c:pt idx="4">
                  <c:v>1952.3774410218105</c:v>
                </c:pt>
                <c:pt idx="5">
                  <c:v>2017.3668251492491</c:v>
                </c:pt>
                <c:pt idx="6">
                  <c:v>527.06865115495066</c:v>
                </c:pt>
                <c:pt idx="7">
                  <c:v>532.62079045344603</c:v>
                </c:pt>
                <c:pt idx="8">
                  <c:v>3278.4516048782716</c:v>
                </c:pt>
                <c:pt idx="9">
                  <c:v>3037.8213289883979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5-4506-997A-BF619E92A4C4}"/>
            </c:ext>
          </c:extLst>
        </c:ser>
        <c:ser>
          <c:idx val="3"/>
          <c:order val="3"/>
          <c:tx>
            <c:strRef>
              <c:f>Graf2!$G$4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2022 IV Trim</c:v>
                  </c:pt>
                  <c:pt idx="1">
                    <c:v>2023 I Trim</c:v>
                  </c:pt>
                  <c:pt idx="2">
                    <c:v>2022 IV Trim</c:v>
                  </c:pt>
                  <c:pt idx="3">
                    <c:v>2023 I Trim</c:v>
                  </c:pt>
                  <c:pt idx="4">
                    <c:v>2022 IV Trim</c:v>
                  </c:pt>
                  <c:pt idx="5">
                    <c:v>2023 I Trim</c:v>
                  </c:pt>
                  <c:pt idx="6">
                    <c:v>2022 IV Trim</c:v>
                  </c:pt>
                  <c:pt idx="7">
                    <c:v>2023 I Trim</c:v>
                  </c:pt>
                  <c:pt idx="8">
                    <c:v>2022 IV Trim</c:v>
                  </c:pt>
                  <c:pt idx="9">
                    <c:v>2023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Graf2!$G$5:$G$14</c:f>
              <c:numCache>
                <c:formatCode>#,##0</c:formatCode>
                <c:ptCount val="10"/>
                <c:pt idx="0">
                  <c:v>12601.157865947538</c:v>
                </c:pt>
                <c:pt idx="1">
                  <c:v>13268.693981015835</c:v>
                </c:pt>
                <c:pt idx="2">
                  <c:v>44087.248105335995</c:v>
                </c:pt>
                <c:pt idx="3">
                  <c:v>40631.37602784617</c:v>
                </c:pt>
                <c:pt idx="4">
                  <c:v>2937.9329141287403</c:v>
                </c:pt>
                <c:pt idx="5">
                  <c:v>3060.7851491762713</c:v>
                </c:pt>
                <c:pt idx="6">
                  <c:v>437.68031069687635</c:v>
                </c:pt>
                <c:pt idx="7">
                  <c:v>414.29041981832148</c:v>
                </c:pt>
                <c:pt idx="8">
                  <c:v>12398.506133125806</c:v>
                </c:pt>
                <c:pt idx="9">
                  <c:v>11318.249818069235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D5-4506-997A-BF619E92A4C4}"/>
            </c:ext>
          </c:extLst>
        </c:ser>
        <c:ser>
          <c:idx val="4"/>
          <c:order val="4"/>
          <c:tx>
            <c:strRef>
              <c:f>Graf2!$H$4</c:f>
              <c:strCache>
                <c:ptCount val="1"/>
                <c:pt idx="0">
                  <c:v>Gobierno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2022 IV Trim</c:v>
                  </c:pt>
                  <c:pt idx="1">
                    <c:v>2023 I Trim</c:v>
                  </c:pt>
                  <c:pt idx="2">
                    <c:v>2022 IV Trim</c:v>
                  </c:pt>
                  <c:pt idx="3">
                    <c:v>2023 I Trim</c:v>
                  </c:pt>
                  <c:pt idx="4">
                    <c:v>2022 IV Trim</c:v>
                  </c:pt>
                  <c:pt idx="5">
                    <c:v>2023 I Trim</c:v>
                  </c:pt>
                  <c:pt idx="6">
                    <c:v>2022 IV Trim</c:v>
                  </c:pt>
                  <c:pt idx="7">
                    <c:v>2023 I Trim</c:v>
                  </c:pt>
                  <c:pt idx="8">
                    <c:v>2022 IV Trim</c:v>
                  </c:pt>
                  <c:pt idx="9">
                    <c:v>2023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Graf2!$H$5:$H$14</c:f>
              <c:numCache>
                <c:formatCode>#,##0</c:formatCode>
                <c:ptCount val="10"/>
                <c:pt idx="0">
                  <c:v>32443.075486923994</c:v>
                </c:pt>
                <c:pt idx="1">
                  <c:v>32273.895516021545</c:v>
                </c:pt>
                <c:pt idx="2">
                  <c:v>40430.583848163587</c:v>
                </c:pt>
                <c:pt idx="3">
                  <c:v>37011.723017047618</c:v>
                </c:pt>
                <c:pt idx="4">
                  <c:v>2313.9414852571099</c:v>
                </c:pt>
                <c:pt idx="5">
                  <c:v>2137.5089930825452</c:v>
                </c:pt>
                <c:pt idx="6">
                  <c:v>20371.824326142603</c:v>
                </c:pt>
                <c:pt idx="7">
                  <c:v>20901.783388089316</c:v>
                </c:pt>
                <c:pt idx="8">
                  <c:v>1670.1330397766387</c:v>
                </c:pt>
                <c:pt idx="9">
                  <c:v>1393.4713489047861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D5-4506-997A-BF619E92A4C4}"/>
            </c:ext>
          </c:extLst>
        </c:ser>
        <c:ser>
          <c:idx val="5"/>
          <c:order val="5"/>
          <c:tx>
            <c:strRef>
              <c:f>Graf2!$I$4</c:f>
              <c:strCache>
                <c:ptCount val="1"/>
                <c:pt idx="0">
                  <c:v>Emisores extranjeros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2022 IV Trim</c:v>
                  </c:pt>
                  <c:pt idx="1">
                    <c:v>2023 I Trim</c:v>
                  </c:pt>
                  <c:pt idx="2">
                    <c:v>2022 IV Trim</c:v>
                  </c:pt>
                  <c:pt idx="3">
                    <c:v>2023 I Trim</c:v>
                  </c:pt>
                  <c:pt idx="4">
                    <c:v>2022 IV Trim</c:v>
                  </c:pt>
                  <c:pt idx="5">
                    <c:v>2023 I Trim</c:v>
                  </c:pt>
                  <c:pt idx="6">
                    <c:v>2022 IV Trim</c:v>
                  </c:pt>
                  <c:pt idx="7">
                    <c:v>2023 I Trim</c:v>
                  </c:pt>
                  <c:pt idx="8">
                    <c:v>2022 IV Trim</c:v>
                  </c:pt>
                  <c:pt idx="9">
                    <c:v>2023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Graf2!$I$5:$I$14</c:f>
              <c:numCache>
                <c:formatCode>#,##0</c:formatCode>
                <c:ptCount val="10"/>
                <c:pt idx="0">
                  <c:v>35.110979999999998</c:v>
                </c:pt>
                <c:pt idx="1">
                  <c:v>35.575479999999999</c:v>
                </c:pt>
                <c:pt idx="2">
                  <c:v>0</c:v>
                </c:pt>
                <c:pt idx="3">
                  <c:v>0</c:v>
                </c:pt>
                <c:pt idx="4">
                  <c:v>0.17555490000000001</c:v>
                </c:pt>
                <c:pt idx="5">
                  <c:v>0.17787739999999999</c:v>
                </c:pt>
                <c:pt idx="6">
                  <c:v>0</c:v>
                </c:pt>
                <c:pt idx="7">
                  <c:v>0</c:v>
                </c:pt>
                <c:pt idx="8">
                  <c:v>140.26836510000001</c:v>
                </c:pt>
                <c:pt idx="9">
                  <c:v>122.77098148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D5-4506-997A-BF619E92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237213403881"/>
          <c:y val="4.6980101131533971E-3"/>
          <c:w val="0.43311640211640212"/>
          <c:h val="0.33590673801747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Graf3!$G$4</c:f>
              <c:strCache>
                <c:ptCount val="1"/>
                <c:pt idx="0">
                  <c:v>Efecto inflación y tipo de cambio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Graf3!$B$5:$C$29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Graf3!$G$5:$G$29</c:f>
              <c:numCache>
                <c:formatCode>#,##0</c:formatCode>
                <c:ptCount val="25"/>
                <c:pt idx="0">
                  <c:v>249.03147540550793</c:v>
                </c:pt>
                <c:pt idx="1">
                  <c:v>883.0894596257267</c:v>
                </c:pt>
                <c:pt idx="2">
                  <c:v>-1599.0722820594758</c:v>
                </c:pt>
                <c:pt idx="3">
                  <c:v>-925.51291819609548</c:v>
                </c:pt>
                <c:pt idx="4">
                  <c:v>74.033258198269493</c:v>
                </c:pt>
                <c:pt idx="5">
                  <c:v>2986.431495616645</c:v>
                </c:pt>
                <c:pt idx="6">
                  <c:v>1534.1851445197781</c:v>
                </c:pt>
                <c:pt idx="7">
                  <c:v>2813.9968823278732</c:v>
                </c:pt>
                <c:pt idx="8">
                  <c:v>-1081.0379228018294</c:v>
                </c:pt>
                <c:pt idx="9">
                  <c:v>1089.3830391386468</c:v>
                </c:pt>
                <c:pt idx="10">
                  <c:v>3390.1408335484375</c:v>
                </c:pt>
                <c:pt idx="11">
                  <c:v>2392.043754445604</c:v>
                </c:pt>
                <c:pt idx="12">
                  <c:v>8594.0809132544764</c:v>
                </c:pt>
                <c:pt idx="13">
                  <c:v>-1772.000676290606</c:v>
                </c:pt>
                <c:pt idx="14">
                  <c:v>-2149.3112215767464</c:v>
                </c:pt>
                <c:pt idx="15">
                  <c:v>-4395.4161480635921</c:v>
                </c:pt>
                <c:pt idx="16">
                  <c:v>2222.9658328546902</c:v>
                </c:pt>
                <c:pt idx="17">
                  <c:v>1404.3206046713381</c:v>
                </c:pt>
                <c:pt idx="18">
                  <c:v>7563.6420646756951</c:v>
                </c:pt>
                <c:pt idx="19">
                  <c:v>7609.5338969503446</c:v>
                </c:pt>
                <c:pt idx="20">
                  <c:v>-4915.5962437320559</c:v>
                </c:pt>
                <c:pt idx="21">
                  <c:v>18406.549774718063</c:v>
                </c:pt>
                <c:pt idx="22">
                  <c:v>8010.1472877341994</c:v>
                </c:pt>
                <c:pt idx="23">
                  <c:v>-8274.0130865759747</c:v>
                </c:pt>
                <c:pt idx="24">
                  <c:v>-6547.4406885902717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70-4AF6-B0CE-7C778C56AB32}"/>
            </c:ext>
          </c:extLst>
        </c:ser>
        <c:ser>
          <c:idx val="2"/>
          <c:order val="1"/>
          <c:tx>
            <c:strRef>
              <c:f>Graf3!$F$4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chemeClr val="accent6"/>
            </a:solidFill>
            <a:ln w="12700">
              <a:noFill/>
            </a:ln>
            <a:effectLst/>
          </c:spPr>
          <c:invertIfNegative val="0"/>
          <c:cat>
            <c:multiLvlStrRef>
              <c:f>Graf3!$B$5:$C$29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Graf3!$F$5:$F$29</c:f>
              <c:numCache>
                <c:formatCode>#,##0</c:formatCode>
                <c:ptCount val="25"/>
                <c:pt idx="0">
                  <c:v>-3509.8859763578566</c:v>
                </c:pt>
                <c:pt idx="1">
                  <c:v>-3263.1859765161371</c:v>
                </c:pt>
                <c:pt idx="2">
                  <c:v>-7648.8028240777649</c:v>
                </c:pt>
                <c:pt idx="3">
                  <c:v>-4651.2302657530181</c:v>
                </c:pt>
                <c:pt idx="4">
                  <c:v>-5868.5114501977878</c:v>
                </c:pt>
                <c:pt idx="5">
                  <c:v>-4130.4513612710725</c:v>
                </c:pt>
                <c:pt idx="6">
                  <c:v>-5206.7184791866639</c:v>
                </c:pt>
                <c:pt idx="7">
                  <c:v>-6696.3226979435422</c:v>
                </c:pt>
                <c:pt idx="8">
                  <c:v>-6236.8863289800593</c:v>
                </c:pt>
                <c:pt idx="9">
                  <c:v>-4457.4288021930861</c:v>
                </c:pt>
                <c:pt idx="10">
                  <c:v>-6682.6776412855779</c:v>
                </c:pt>
                <c:pt idx="11">
                  <c:v>-7511.6415988850767</c:v>
                </c:pt>
                <c:pt idx="12">
                  <c:v>-7343.7844342473945</c:v>
                </c:pt>
                <c:pt idx="13">
                  <c:v>-11438.540378301923</c:v>
                </c:pt>
                <c:pt idx="14">
                  <c:v>-8858.7134852454037</c:v>
                </c:pt>
                <c:pt idx="15">
                  <c:v>-6644.683026187311</c:v>
                </c:pt>
                <c:pt idx="16">
                  <c:v>-6309.0669866165053</c:v>
                </c:pt>
                <c:pt idx="17">
                  <c:v>-5585.785570028348</c:v>
                </c:pt>
                <c:pt idx="18">
                  <c:v>-8399.1433403595165</c:v>
                </c:pt>
                <c:pt idx="19">
                  <c:v>-6776.9875440259075</c:v>
                </c:pt>
                <c:pt idx="20">
                  <c:v>-6416.3174874339165</c:v>
                </c:pt>
                <c:pt idx="21">
                  <c:v>-6392.7083913751376</c:v>
                </c:pt>
                <c:pt idx="22">
                  <c:v>-7267.8210164819502</c:v>
                </c:pt>
                <c:pt idx="23">
                  <c:v>-6263.7507414458687</c:v>
                </c:pt>
                <c:pt idx="24">
                  <c:v>-10209.15454777268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70-4AF6-B0CE-7C778C56AB32}"/>
            </c:ext>
          </c:extLst>
        </c:ser>
        <c:ser>
          <c:idx val="1"/>
          <c:order val="2"/>
          <c:tx>
            <c:strRef>
              <c:f>Graf3!$E$4</c:f>
              <c:strCache>
                <c:ptCount val="1"/>
                <c:pt idx="0">
                  <c:v>Emisiones e intereses devengados</c:v>
                </c:pt>
              </c:strCache>
            </c:strRef>
          </c:tx>
          <c:spPr>
            <a:solidFill>
              <a:srgbClr val="C00000"/>
            </a:solidFill>
            <a:ln w="9525">
              <a:noFill/>
              <a:prstDash val="solid"/>
            </a:ln>
            <a:effectLst/>
          </c:spPr>
          <c:invertIfNegative val="0"/>
          <c:cat>
            <c:multiLvlStrRef>
              <c:f>Graf3!$B$5:$C$29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Graf3!$E$5:$E$29</c:f>
              <c:numCache>
                <c:formatCode>#,##0</c:formatCode>
                <c:ptCount val="25"/>
                <c:pt idx="0">
                  <c:v>5912.0181909753055</c:v>
                </c:pt>
                <c:pt idx="1">
                  <c:v>8819.4714190977375</c:v>
                </c:pt>
                <c:pt idx="2">
                  <c:v>7796.0246243647471</c:v>
                </c:pt>
                <c:pt idx="3">
                  <c:v>6753.9967316830089</c:v>
                </c:pt>
                <c:pt idx="4">
                  <c:v>6831.4038120304967</c:v>
                </c:pt>
                <c:pt idx="5">
                  <c:v>7102.8861593490001</c:v>
                </c:pt>
                <c:pt idx="6">
                  <c:v>7157.3205386030186</c:v>
                </c:pt>
                <c:pt idx="7">
                  <c:v>9665.5458877647725</c:v>
                </c:pt>
                <c:pt idx="8">
                  <c:v>7168.6473909068409</c:v>
                </c:pt>
                <c:pt idx="9">
                  <c:v>10331.382461322837</c:v>
                </c:pt>
                <c:pt idx="10">
                  <c:v>10915.32014184035</c:v>
                </c:pt>
                <c:pt idx="11">
                  <c:v>7099.5845479755499</c:v>
                </c:pt>
                <c:pt idx="12">
                  <c:v>13384.6220787288</c:v>
                </c:pt>
                <c:pt idx="13">
                  <c:v>15163.433749558666</c:v>
                </c:pt>
                <c:pt idx="14">
                  <c:v>8788.336205331012</c:v>
                </c:pt>
                <c:pt idx="15">
                  <c:v>7062.9498798130235</c:v>
                </c:pt>
                <c:pt idx="16">
                  <c:v>9007.0403881591064</c:v>
                </c:pt>
                <c:pt idx="17">
                  <c:v>9441.6398659411261</c:v>
                </c:pt>
                <c:pt idx="18">
                  <c:v>19426.312276991594</c:v>
                </c:pt>
                <c:pt idx="19">
                  <c:v>11435.338994449499</c:v>
                </c:pt>
                <c:pt idx="20">
                  <c:v>11014.745092228022</c:v>
                </c:pt>
                <c:pt idx="21">
                  <c:v>11423.347254604676</c:v>
                </c:pt>
                <c:pt idx="22">
                  <c:v>6926.9683225480057</c:v>
                </c:pt>
                <c:pt idx="23">
                  <c:v>10986.333601627772</c:v>
                </c:pt>
                <c:pt idx="24">
                  <c:v>10553.640244449682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0-4AF6-B0CE-7C778C56AB32}"/>
            </c:ext>
          </c:extLst>
        </c:ser>
        <c:ser>
          <c:idx val="0"/>
          <c:order val="3"/>
          <c:tx>
            <c:strRef>
              <c:f>Graf3!$D$4</c:f>
              <c:strCache>
                <c:ptCount val="1"/>
                <c:pt idx="0">
                  <c:v>Flujos netos DPF y PDBC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multiLvlStrRef>
              <c:f>Graf3!$B$5:$C$29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Graf3!$D$5:$D$29</c:f>
              <c:numCache>
                <c:formatCode>#,##0</c:formatCode>
                <c:ptCount val="25"/>
                <c:pt idx="0">
                  <c:v>-589.33476452533</c:v>
                </c:pt>
                <c:pt idx="1">
                  <c:v>2939.6744727737801</c:v>
                </c:pt>
                <c:pt idx="2">
                  <c:v>-1118.9918177316267</c:v>
                </c:pt>
                <c:pt idx="3">
                  <c:v>-669.09320930505191</c:v>
                </c:pt>
                <c:pt idx="4">
                  <c:v>196.15869606562796</c:v>
                </c:pt>
                <c:pt idx="5">
                  <c:v>2052.2301057106188</c:v>
                </c:pt>
                <c:pt idx="6">
                  <c:v>810.15668655057505</c:v>
                </c:pt>
                <c:pt idx="7">
                  <c:v>-1845.921639126246</c:v>
                </c:pt>
                <c:pt idx="8">
                  <c:v>2177.7377354731839</c:v>
                </c:pt>
                <c:pt idx="9">
                  <c:v>83.582885343219914</c:v>
                </c:pt>
                <c:pt idx="10">
                  <c:v>1167.8101682156689</c:v>
                </c:pt>
                <c:pt idx="11">
                  <c:v>5128.4151581313299</c:v>
                </c:pt>
                <c:pt idx="12">
                  <c:v>-97.90152622495998</c:v>
                </c:pt>
                <c:pt idx="13">
                  <c:v>7201.1791978010597</c:v>
                </c:pt>
                <c:pt idx="14">
                  <c:v>-8008.5894096190004</c:v>
                </c:pt>
                <c:pt idx="15">
                  <c:v>-3227.933561925945</c:v>
                </c:pt>
                <c:pt idx="16">
                  <c:v>-2636.8758981117098</c:v>
                </c:pt>
                <c:pt idx="17">
                  <c:v>6887.5329931310289</c:v>
                </c:pt>
                <c:pt idx="18">
                  <c:v>6739.7814330455212</c:v>
                </c:pt>
                <c:pt idx="19">
                  <c:v>844.95077964151005</c:v>
                </c:pt>
                <c:pt idx="20">
                  <c:v>-14297.95859362872</c:v>
                </c:pt>
                <c:pt idx="21">
                  <c:v>23037.677612007661</c:v>
                </c:pt>
                <c:pt idx="22">
                  <c:v>-4056.0089092062699</c:v>
                </c:pt>
                <c:pt idx="23">
                  <c:v>2088.5640528963568</c:v>
                </c:pt>
                <c:pt idx="24">
                  <c:v>1725.3670346271999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0-4AF6-B0CE-7C778C56A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4"/>
          <c:order val="4"/>
          <c:tx>
            <c:strRef>
              <c:f>Graf3!$H$4</c:f>
              <c:strCache>
                <c:ptCount val="1"/>
                <c:pt idx="0">
                  <c:v>Cambio en el stock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Graf3!$B$5:$C$29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Graf3!$H$5:$H$29</c:f>
              <c:numCache>
                <c:formatCode>#,##0</c:formatCode>
                <c:ptCount val="25"/>
                <c:pt idx="0">
                  <c:v>2061.8289254976271</c:v>
                </c:pt>
                <c:pt idx="1">
                  <c:v>9379.0493749811067</c:v>
                </c:pt>
                <c:pt idx="2">
                  <c:v>-2570.8422995041201</c:v>
                </c:pt>
                <c:pt idx="3">
                  <c:v>508.16033842884383</c:v>
                </c:pt>
                <c:pt idx="4">
                  <c:v>1233.0843160966062</c:v>
                </c:pt>
                <c:pt idx="5">
                  <c:v>8011.0963994051926</c:v>
                </c:pt>
                <c:pt idx="6">
                  <c:v>4294.9438904867075</c:v>
                </c:pt>
                <c:pt idx="7">
                  <c:v>3937.2984330228574</c:v>
                </c:pt>
                <c:pt idx="8">
                  <c:v>2028.4608745981357</c:v>
                </c:pt>
                <c:pt idx="9">
                  <c:v>7046.9195836116178</c:v>
                </c:pt>
                <c:pt idx="10">
                  <c:v>8790.5935023188777</c:v>
                </c:pt>
                <c:pt idx="11">
                  <c:v>7108.4018616674057</c:v>
                </c:pt>
                <c:pt idx="12">
                  <c:v>14537.017031510923</c:v>
                </c:pt>
                <c:pt idx="13">
                  <c:v>9154.0718927671951</c:v>
                </c:pt>
                <c:pt idx="14">
                  <c:v>-10228.277911110139</c:v>
                </c:pt>
                <c:pt idx="15">
                  <c:v>-7205.0828563638242</c:v>
                </c:pt>
                <c:pt idx="16">
                  <c:v>2284.0633362855815</c:v>
                </c:pt>
                <c:pt idx="17">
                  <c:v>12147.707893715145</c:v>
                </c:pt>
                <c:pt idx="18">
                  <c:v>25330.592434353297</c:v>
                </c:pt>
                <c:pt idx="19">
                  <c:v>13112.836127015446</c:v>
                </c:pt>
                <c:pt idx="20">
                  <c:v>-14615.127232566671</c:v>
                </c:pt>
                <c:pt idx="21">
                  <c:v>46474.866249955259</c:v>
                </c:pt>
                <c:pt idx="22">
                  <c:v>3613.285684593985</c:v>
                </c:pt>
                <c:pt idx="23">
                  <c:v>-1462.8661734977159</c:v>
                </c:pt>
                <c:pt idx="24">
                  <c:v>-4477.5879572860704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70-4AF6-B0CE-7C778C56A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36E-2"/>
          <c:y val="3.4723034907440574E-2"/>
          <c:w val="0.49697134038800705"/>
          <c:h val="0.245831663634612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Graf4!$D$4</c:f>
              <c:strCache>
                <c:ptCount val="1"/>
                <c:pt idx="0">
                  <c:v>Mercado local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Graf4!$D$5:$D$29</c:f>
              <c:numCache>
                <c:formatCode>#,##0</c:formatCode>
                <c:ptCount val="25"/>
                <c:pt idx="0">
                  <c:v>1655.559544479167</c:v>
                </c:pt>
                <c:pt idx="1">
                  <c:v>702.96302960353887</c:v>
                </c:pt>
                <c:pt idx="2">
                  <c:v>-75.966595014707991</c:v>
                </c:pt>
                <c:pt idx="3">
                  <c:v>336.36393738985385</c:v>
                </c:pt>
                <c:pt idx="4">
                  <c:v>2050.668653627888</c:v>
                </c:pt>
                <c:pt idx="5">
                  <c:v>292.51126809906032</c:v>
                </c:pt>
                <c:pt idx="6">
                  <c:v>159.72049004273754</c:v>
                </c:pt>
                <c:pt idx="7">
                  <c:v>538.68906567673525</c:v>
                </c:pt>
                <c:pt idx="8">
                  <c:v>979.36139226914247</c:v>
                </c:pt>
                <c:pt idx="9">
                  <c:v>676.83703400910917</c:v>
                </c:pt>
                <c:pt idx="10">
                  <c:v>2049.5426462984947</c:v>
                </c:pt>
                <c:pt idx="11">
                  <c:v>-220.35341093800275</c:v>
                </c:pt>
                <c:pt idx="12">
                  <c:v>-156.39255727610612</c:v>
                </c:pt>
                <c:pt idx="13">
                  <c:v>-133.86839181437244</c:v>
                </c:pt>
                <c:pt idx="14">
                  <c:v>-984.86766902543366</c:v>
                </c:pt>
                <c:pt idx="15">
                  <c:v>107.24656663995279</c:v>
                </c:pt>
                <c:pt idx="16">
                  <c:v>748.56314648720468</c:v>
                </c:pt>
                <c:pt idx="17">
                  <c:v>-745.58206630549375</c:v>
                </c:pt>
                <c:pt idx="18">
                  <c:v>-1140.7400035554429</c:v>
                </c:pt>
                <c:pt idx="19">
                  <c:v>115.96922751464422</c:v>
                </c:pt>
                <c:pt idx="20" formatCode="_(* #,##0_);_(* \(#,##0\);_(* &quot;-&quot;_);_(@_)">
                  <c:v>157.50780279747437</c:v>
                </c:pt>
                <c:pt idx="21" formatCode="_(* #,##0_);_(* \(#,##0\);_(* &quot;-&quot;_);_(@_)">
                  <c:v>220.69753741832778</c:v>
                </c:pt>
                <c:pt idx="22" formatCode="_(* #,##0_);_(* \(#,##0\);_(* &quot;-&quot;_);_(@_)">
                  <c:v>752.3822111707907</c:v>
                </c:pt>
                <c:pt idx="23" formatCode="_(* #,##0_);_(* \(#,##0\);_(* &quot;-&quot;_);_(@_)">
                  <c:v>2634.5353691337841</c:v>
                </c:pt>
                <c:pt idx="24" formatCode="_(* #,##0_);_(* \(#,##0\);_(* &quot;-&quot;_);_(@_)">
                  <c:v>418.13508039186081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3-483A-AE09-2F672D677944}"/>
            </c:ext>
          </c:extLst>
        </c:ser>
        <c:ser>
          <c:idx val="1"/>
          <c:order val="1"/>
          <c:tx>
            <c:strRef>
              <c:f>Graf4!$E$4</c:f>
              <c:strCache>
                <c:ptCount val="1"/>
                <c:pt idx="0">
                  <c:v>Mercado externo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Graf4!$B$5:$C$29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Graf4!$E$5:$E$29</c:f>
              <c:numCache>
                <c:formatCode>#,##0</c:formatCode>
                <c:ptCount val="25"/>
                <c:pt idx="0">
                  <c:v>177.30053211405726</c:v>
                </c:pt>
                <c:pt idx="1">
                  <c:v>-446.60739437271053</c:v>
                </c:pt>
                <c:pt idx="2">
                  <c:v>-785.67529904173853</c:v>
                </c:pt>
                <c:pt idx="3">
                  <c:v>538.06078476247831</c:v>
                </c:pt>
                <c:pt idx="4">
                  <c:v>176.97388122692894</c:v>
                </c:pt>
                <c:pt idx="5">
                  <c:v>-95.979764540541282</c:v>
                </c:pt>
                <c:pt idx="6">
                  <c:v>307.96853126659812</c:v>
                </c:pt>
                <c:pt idx="7">
                  <c:v>-58.266765335421155</c:v>
                </c:pt>
                <c:pt idx="8">
                  <c:v>-101.20489395979564</c:v>
                </c:pt>
                <c:pt idx="9">
                  <c:v>480.39485768229383</c:v>
                </c:pt>
                <c:pt idx="10">
                  <c:v>-361.98026158672883</c:v>
                </c:pt>
                <c:pt idx="11">
                  <c:v>323.26505780924595</c:v>
                </c:pt>
                <c:pt idx="12">
                  <c:v>1599.8029057207066</c:v>
                </c:pt>
                <c:pt idx="13">
                  <c:v>-543.11277917857501</c:v>
                </c:pt>
                <c:pt idx="14">
                  <c:v>-467.80126386652023</c:v>
                </c:pt>
                <c:pt idx="15">
                  <c:v>-790.06438790046775</c:v>
                </c:pt>
                <c:pt idx="16">
                  <c:v>534.05974589901314</c:v>
                </c:pt>
                <c:pt idx="17">
                  <c:v>-153.33155045132173</c:v>
                </c:pt>
                <c:pt idx="18">
                  <c:v>799.70512783864615</c:v>
                </c:pt>
                <c:pt idx="19">
                  <c:v>1903.8959023572993</c:v>
                </c:pt>
                <c:pt idx="20" formatCode="_(* #,##0_);_(* \(#,##0\);_(* &quot;-&quot;_);_(@_)">
                  <c:v>-165.04955879900513</c:v>
                </c:pt>
                <c:pt idx="21" formatCode="_(* #,##0_);_(* \(#,##0\);_(* &quot;-&quot;_);_(@_)">
                  <c:v>-132.17184425396465</c:v>
                </c:pt>
                <c:pt idx="22" formatCode="_(* #,##0_);_(* \(#,##0\);_(* &quot;-&quot;_);_(@_)">
                  <c:v>-512.52427459182331</c:v>
                </c:pt>
                <c:pt idx="23" formatCode="_(* #,##0_);_(* \(#,##0\);_(* &quot;-&quot;_);_(@_)">
                  <c:v>-17.767976889058218</c:v>
                </c:pt>
                <c:pt idx="24" formatCode="_(* #,##0_);_(* \(#,##0\);_(* &quot;-&quot;_);_(@_)">
                  <c:v>254.13755370665149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3-483A-AE09-2F672D677944}"/>
            </c:ext>
          </c:extLst>
        </c:ser>
        <c:ser>
          <c:idx val="3"/>
          <c:order val="2"/>
          <c:tx>
            <c:strRef>
              <c:f>Graf4!$F$4</c:f>
              <c:strCache>
                <c:ptCount val="1"/>
                <c:pt idx="0">
                  <c:v>Flujo DPF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Graf4!$F$5:$F$29</c:f>
              <c:numCache>
                <c:formatCode>#,##0</c:formatCode>
                <c:ptCount val="25"/>
                <c:pt idx="0">
                  <c:v>-1656.33476452533</c:v>
                </c:pt>
                <c:pt idx="1">
                  <c:v>1934.6744727737801</c:v>
                </c:pt>
                <c:pt idx="2">
                  <c:v>-4.9918177316267203</c:v>
                </c:pt>
                <c:pt idx="3">
                  <c:v>-605.093209305051</c:v>
                </c:pt>
                <c:pt idx="4">
                  <c:v>-829.84130393437204</c:v>
                </c:pt>
                <c:pt idx="5">
                  <c:v>881.230105710619</c:v>
                </c:pt>
                <c:pt idx="6">
                  <c:v>585.15668655057402</c:v>
                </c:pt>
                <c:pt idx="7">
                  <c:v>-786.92163912624596</c:v>
                </c:pt>
                <c:pt idx="8">
                  <c:v>-899.26226452681601</c:v>
                </c:pt>
                <c:pt idx="9">
                  <c:v>1151.5828853432199</c:v>
                </c:pt>
                <c:pt idx="10">
                  <c:v>989.81016821567096</c:v>
                </c:pt>
                <c:pt idx="11">
                  <c:v>4647.8151581313296</c:v>
                </c:pt>
                <c:pt idx="12">
                  <c:v>3600.09847377504</c:v>
                </c:pt>
                <c:pt idx="13">
                  <c:v>-7832.22080219894</c:v>
                </c:pt>
                <c:pt idx="14">
                  <c:v>-10213.589409619</c:v>
                </c:pt>
                <c:pt idx="15">
                  <c:v>-547.93356192594501</c:v>
                </c:pt>
                <c:pt idx="16">
                  <c:v>-4586.8758981117098</c:v>
                </c:pt>
                <c:pt idx="17">
                  <c:v>-2462.4670068689802</c:v>
                </c:pt>
                <c:pt idx="18">
                  <c:v>-768.21856695449901</c:v>
                </c:pt>
                <c:pt idx="19">
                  <c:v>-2659.0492203584799</c:v>
                </c:pt>
                <c:pt idx="20" formatCode="_(* #,##0_);_(* \(#,##0\);_(* &quot;-&quot;_);_(@_)">
                  <c:v>1601.0414063712799</c:v>
                </c:pt>
                <c:pt idx="21" formatCode="_(* #,##0_);_(* \(#,##0\);_(* &quot;-&quot;_);_(@_)">
                  <c:v>4387.6776120076602</c:v>
                </c:pt>
                <c:pt idx="22" formatCode="_(* #,##0_);_(* \(#,##0\);_(* &quot;-&quot;_);_(@_)">
                  <c:v>2481.9910907936701</c:v>
                </c:pt>
                <c:pt idx="23" formatCode="_(* #,##0_);_(* \(#,##0\);_(* &quot;-&quot;_);_(@_)">
                  <c:v>2388.5640528963499</c:v>
                </c:pt>
                <c:pt idx="24" formatCode="_(* #,##0_);_(* \(#,##0\);_(* &quot;-&quot;_);_(@_)">
                  <c:v>-1064.6329653728201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2-4396-99B0-1BC178C5B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lineChart>
        <c:grouping val="standard"/>
        <c:varyColors val="0"/>
        <c:ser>
          <c:idx val="2"/>
          <c:order val="3"/>
          <c:tx>
            <c:strRef>
              <c:f>Graf4!$G$4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Graf4!$B$5:$C$29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Graf4!$G$5:$G$29</c:f>
              <c:numCache>
                <c:formatCode>#,##0</c:formatCode>
                <c:ptCount val="25"/>
                <c:pt idx="0">
                  <c:v>176.52531206789422</c:v>
                </c:pt>
                <c:pt idx="1">
                  <c:v>2191.0301080046083</c:v>
                </c:pt>
                <c:pt idx="2">
                  <c:v>-866.63371178807324</c:v>
                </c:pt>
                <c:pt idx="3">
                  <c:v>269.33151284728115</c:v>
                </c:pt>
                <c:pt idx="4">
                  <c:v>1397.8012309204448</c:v>
                </c:pt>
                <c:pt idx="5">
                  <c:v>1077.761609269138</c:v>
                </c:pt>
                <c:pt idx="6">
                  <c:v>1052.8457078599097</c:v>
                </c:pt>
                <c:pt idx="7">
                  <c:v>-306.49933878493187</c:v>
                </c:pt>
                <c:pt idx="8">
                  <c:v>-21.105766217469181</c:v>
                </c:pt>
                <c:pt idx="9">
                  <c:v>2308.8147770346231</c:v>
                </c:pt>
                <c:pt idx="10">
                  <c:v>2677.372552927437</c:v>
                </c:pt>
                <c:pt idx="11">
                  <c:v>4750.7268050025723</c:v>
                </c:pt>
                <c:pt idx="12">
                  <c:v>5043.5088222196409</c:v>
                </c:pt>
                <c:pt idx="13">
                  <c:v>-8509.2019731918881</c:v>
                </c:pt>
                <c:pt idx="14">
                  <c:v>-11666.258342510955</c:v>
                </c:pt>
                <c:pt idx="15">
                  <c:v>-1230.7513831864599</c:v>
                </c:pt>
                <c:pt idx="16">
                  <c:v>-3304.2530057254921</c:v>
                </c:pt>
                <c:pt idx="17">
                  <c:v>-3361.3806236257956</c:v>
                </c:pt>
                <c:pt idx="18">
                  <c:v>-1109.2534426712957</c:v>
                </c:pt>
                <c:pt idx="19">
                  <c:v>-639.18409048653643</c:v>
                </c:pt>
                <c:pt idx="20" formatCode="_(* #,##0_);_(* \(#,##0\);_(* &quot;-&quot;_);_(@_)">
                  <c:v>1593.4996503697491</c:v>
                </c:pt>
                <c:pt idx="21" formatCode="_(* #,##0_);_(* \(#,##0\);_(* &quot;-&quot;_);_(@_)">
                  <c:v>4476.2033051720236</c:v>
                </c:pt>
                <c:pt idx="22" formatCode="_(* #,##0_);_(* \(#,##0\);_(* &quot;-&quot;_);_(@_)">
                  <c:v>2721.8490273726375</c:v>
                </c:pt>
                <c:pt idx="23" formatCode="_(* #,##0_);_(* \(#,##0\);_(* &quot;-&quot;_);_(@_)">
                  <c:v>5005.3314451410752</c:v>
                </c:pt>
                <c:pt idx="24" formatCode="_(* #,##0_);_(* \(#,##0\);_(* &quot;-&quot;_);_(@_)">
                  <c:v>-392.36033127430778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3-483A-AE09-2F672D677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08E-2"/>
          <c:y val="4.6980101131533971E-3"/>
          <c:w val="0.88720568783068776"/>
          <c:h val="8.4445973277727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Graf5!$E$4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C00000"/>
            </a:solidFill>
            <a:ln w="9525">
              <a:noFill/>
              <a:prstDash val="solid"/>
            </a:ln>
            <a:effectLst/>
          </c:spPr>
          <c:invertIfNegative val="0"/>
          <c:cat>
            <c:multiLvlStrRef>
              <c:f>Graf5!$B$5:$C$29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Graf5!$E$5:$E$29</c:f>
              <c:numCache>
                <c:formatCode>#,##0</c:formatCode>
                <c:ptCount val="25"/>
                <c:pt idx="0">
                  <c:v>176.52531206789422</c:v>
                </c:pt>
                <c:pt idx="1">
                  <c:v>2191.0301080046083</c:v>
                </c:pt>
                <c:pt idx="2">
                  <c:v>-866.63371178807324</c:v>
                </c:pt>
                <c:pt idx="3">
                  <c:v>269.33151284728115</c:v>
                </c:pt>
                <c:pt idx="4">
                  <c:v>1397.8012309204448</c:v>
                </c:pt>
                <c:pt idx="5">
                  <c:v>1077.761609269138</c:v>
                </c:pt>
                <c:pt idx="6">
                  <c:v>1052.8457078599097</c:v>
                </c:pt>
                <c:pt idx="7">
                  <c:v>-306.49933878493187</c:v>
                </c:pt>
                <c:pt idx="8">
                  <c:v>-21.105766217469181</c:v>
                </c:pt>
                <c:pt idx="9">
                  <c:v>2308.8147770346231</c:v>
                </c:pt>
                <c:pt idx="10">
                  <c:v>2677.372552927437</c:v>
                </c:pt>
                <c:pt idx="11">
                  <c:v>4750.7268050025723</c:v>
                </c:pt>
                <c:pt idx="12">
                  <c:v>5043.5088222196409</c:v>
                </c:pt>
                <c:pt idx="13">
                  <c:v>-8509.2019731918881</c:v>
                </c:pt>
                <c:pt idx="14">
                  <c:v>-11666.258342510955</c:v>
                </c:pt>
                <c:pt idx="15">
                  <c:v>-1230.7513831864599</c:v>
                </c:pt>
                <c:pt idx="16">
                  <c:v>-3304.2530057254921</c:v>
                </c:pt>
                <c:pt idx="17">
                  <c:v>-3361.3806236257956</c:v>
                </c:pt>
                <c:pt idx="18">
                  <c:v>-1109.2534426712957</c:v>
                </c:pt>
                <c:pt idx="19">
                  <c:v>-639.18409048653643</c:v>
                </c:pt>
                <c:pt idx="20">
                  <c:v>1593.4996503697491</c:v>
                </c:pt>
                <c:pt idx="21">
                  <c:v>4476.2033051720236</c:v>
                </c:pt>
                <c:pt idx="22">
                  <c:v>2721.8490273726375</c:v>
                </c:pt>
                <c:pt idx="23">
                  <c:v>5005.3314451410752</c:v>
                </c:pt>
                <c:pt idx="24">
                  <c:v>-392.36033127430778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D-4A0E-A8B6-6D3BEE62E4F8}"/>
            </c:ext>
          </c:extLst>
        </c:ser>
        <c:ser>
          <c:idx val="4"/>
          <c:order val="1"/>
          <c:tx>
            <c:strRef>
              <c:f>Graf5!$H$4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Graf5!$B$5:$C$29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Graf5!$H$5:$H$29</c:f>
              <c:numCache>
                <c:formatCode>#,##0</c:formatCode>
                <c:ptCount val="25"/>
                <c:pt idx="0">
                  <c:v>291.94038451205961</c:v>
                </c:pt>
                <c:pt idx="1">
                  <c:v>4434.3823581926972</c:v>
                </c:pt>
                <c:pt idx="2">
                  <c:v>335.81931113210089</c:v>
                </c:pt>
                <c:pt idx="3">
                  <c:v>1484.9538851463169</c:v>
                </c:pt>
                <c:pt idx="4">
                  <c:v>235.63176979906973</c:v>
                </c:pt>
                <c:pt idx="5">
                  <c:v>1504.6733954189485</c:v>
                </c:pt>
                <c:pt idx="6">
                  <c:v>1509.8571850344572</c:v>
                </c:pt>
                <c:pt idx="7">
                  <c:v>1625.8486430029184</c:v>
                </c:pt>
                <c:pt idx="8">
                  <c:v>828.07329788251252</c:v>
                </c:pt>
                <c:pt idx="9">
                  <c:v>2686.1644013944883</c:v>
                </c:pt>
                <c:pt idx="10">
                  <c:v>853.87481005584186</c:v>
                </c:pt>
                <c:pt idx="11">
                  <c:v>906.92959810042294</c:v>
                </c:pt>
                <c:pt idx="12">
                  <c:v>1503.3066029571464</c:v>
                </c:pt>
                <c:pt idx="13">
                  <c:v>5214.7391688139469</c:v>
                </c:pt>
                <c:pt idx="14">
                  <c:v>962.30681960448044</c:v>
                </c:pt>
                <c:pt idx="15">
                  <c:v>1438.4238284384382</c:v>
                </c:pt>
                <c:pt idx="16">
                  <c:v>1670.0105719874668</c:v>
                </c:pt>
                <c:pt idx="17">
                  <c:v>4160.7985491837126</c:v>
                </c:pt>
                <c:pt idx="18">
                  <c:v>8132.5483823506256</c:v>
                </c:pt>
                <c:pt idx="19">
                  <c:v>2294.7907120046266</c:v>
                </c:pt>
                <c:pt idx="20">
                  <c:v>3814.8677860933453</c:v>
                </c:pt>
                <c:pt idx="21">
                  <c:v>4344.7935004924748</c:v>
                </c:pt>
                <c:pt idx="22">
                  <c:v>-170.50080907521433</c:v>
                </c:pt>
                <c:pt idx="23">
                  <c:v>765.42570382595125</c:v>
                </c:pt>
                <c:pt idx="24">
                  <c:v>-606.7561012206171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5D-4A0E-A8B6-6D3BEE62E4F8}"/>
            </c:ext>
          </c:extLst>
        </c:ser>
        <c:ser>
          <c:idx val="3"/>
          <c:order val="2"/>
          <c:tx>
            <c:strRef>
              <c:f>Graf5!$G$4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Graf5!$B$5:$C$29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Graf5!$G$5:$G$29</c:f>
              <c:numCache>
                <c:formatCode>#,##0</c:formatCode>
                <c:ptCount val="25"/>
                <c:pt idx="0">
                  <c:v>552.77390026871512</c:v>
                </c:pt>
                <c:pt idx="1">
                  <c:v>396.37288379896859</c:v>
                </c:pt>
                <c:pt idx="2">
                  <c:v>1034.7598978993881</c:v>
                </c:pt>
                <c:pt idx="3">
                  <c:v>-199.22727303589778</c:v>
                </c:pt>
                <c:pt idx="4">
                  <c:v>-83.559638581282485</c:v>
                </c:pt>
                <c:pt idx="5">
                  <c:v>1370.6236413166189</c:v>
                </c:pt>
                <c:pt idx="6">
                  <c:v>448.53068653335697</c:v>
                </c:pt>
                <c:pt idx="7">
                  <c:v>723.91901531891403</c:v>
                </c:pt>
                <c:pt idx="8">
                  <c:v>-393.54080234240132</c:v>
                </c:pt>
                <c:pt idx="9">
                  <c:v>1961.1721998889977</c:v>
                </c:pt>
                <c:pt idx="10">
                  <c:v>1575.7359158200325</c:v>
                </c:pt>
                <c:pt idx="11">
                  <c:v>807.52191117543111</c:v>
                </c:pt>
                <c:pt idx="12">
                  <c:v>2309.2691375685845</c:v>
                </c:pt>
                <c:pt idx="13">
                  <c:v>2437.8343258866544</c:v>
                </c:pt>
                <c:pt idx="14">
                  <c:v>872.72701227498919</c:v>
                </c:pt>
                <c:pt idx="15">
                  <c:v>-516.88265393518918</c:v>
                </c:pt>
                <c:pt idx="16">
                  <c:v>-20.371916520058136</c:v>
                </c:pt>
                <c:pt idx="17">
                  <c:v>260.76257243132954</c:v>
                </c:pt>
                <c:pt idx="18">
                  <c:v>2571.2306335144663</c:v>
                </c:pt>
                <c:pt idx="19">
                  <c:v>350.22325805362493</c:v>
                </c:pt>
                <c:pt idx="20">
                  <c:v>1140.6002018957502</c:v>
                </c:pt>
                <c:pt idx="21">
                  <c:v>984.30125375824844</c:v>
                </c:pt>
                <c:pt idx="22">
                  <c:v>-143.06936307806012</c:v>
                </c:pt>
                <c:pt idx="23">
                  <c:v>1125.9309310744527</c:v>
                </c:pt>
                <c:pt idx="24">
                  <c:v>498.75568753073543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5D-4A0E-A8B6-6D3BEE62E4F8}"/>
            </c:ext>
          </c:extLst>
        </c:ser>
        <c:ser>
          <c:idx val="2"/>
          <c:order val="3"/>
          <c:tx>
            <c:strRef>
              <c:f>Graf5!$F$4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accent4"/>
            </a:solidFill>
            <a:ln w="12700">
              <a:noFill/>
            </a:ln>
            <a:effectLst/>
          </c:spPr>
          <c:invertIfNegative val="0"/>
          <c:cat>
            <c:multiLvlStrRef>
              <c:f>Graf5!$B$5:$C$29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Graf5!$F$5:$F$29</c:f>
              <c:numCache>
                <c:formatCode>#,##0</c:formatCode>
                <c:ptCount val="25"/>
                <c:pt idx="0">
                  <c:v>291.21954374809661</c:v>
                </c:pt>
                <c:pt idx="1">
                  <c:v>816.53687015679952</c:v>
                </c:pt>
                <c:pt idx="2">
                  <c:v>24.217379663971883</c:v>
                </c:pt>
                <c:pt idx="3">
                  <c:v>-72.562077466253527</c:v>
                </c:pt>
                <c:pt idx="4">
                  <c:v>-138.00235543507122</c:v>
                </c:pt>
                <c:pt idx="5">
                  <c:v>199.38600625537975</c:v>
                </c:pt>
                <c:pt idx="6">
                  <c:v>245.39531372344717</c:v>
                </c:pt>
                <c:pt idx="7">
                  <c:v>265.81479099912463</c:v>
                </c:pt>
                <c:pt idx="8">
                  <c:v>266.24549084215681</c:v>
                </c:pt>
                <c:pt idx="9">
                  <c:v>72.751463352744111</c:v>
                </c:pt>
                <c:pt idx="10">
                  <c:v>151.29782088440675</c:v>
                </c:pt>
                <c:pt idx="11">
                  <c:v>-129.80290162289413</c:v>
                </c:pt>
                <c:pt idx="12">
                  <c:v>853.03589439588757</c:v>
                </c:pt>
                <c:pt idx="13">
                  <c:v>-146.30555784539206</c:v>
                </c:pt>
                <c:pt idx="14">
                  <c:v>23.024319693452725</c:v>
                </c:pt>
                <c:pt idx="15">
                  <c:v>258.75185610136941</c:v>
                </c:pt>
                <c:pt idx="16">
                  <c:v>260.49497630431426</c:v>
                </c:pt>
                <c:pt idx="17">
                  <c:v>328.91481867976495</c:v>
                </c:pt>
                <c:pt idx="18">
                  <c:v>672.04831019711366</c:v>
                </c:pt>
                <c:pt idx="19">
                  <c:v>-11.496461573579495</c:v>
                </c:pt>
                <c:pt idx="20">
                  <c:v>-86.36138683186492</c:v>
                </c:pt>
                <c:pt idx="21">
                  <c:v>-389.59955447605302</c:v>
                </c:pt>
                <c:pt idx="22">
                  <c:v>-127.94172986911241</c:v>
                </c:pt>
                <c:pt idx="23">
                  <c:v>212.80140216407932</c:v>
                </c:pt>
                <c:pt idx="24">
                  <c:v>-80.185348891419082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D-4A0E-A8B6-6D3BEE62E4F8}"/>
            </c:ext>
          </c:extLst>
        </c:ser>
        <c:ser>
          <c:idx val="0"/>
          <c:order val="4"/>
          <c:tx>
            <c:strRef>
              <c:f>Graf5!$D$4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multiLvlStrRef>
              <c:f>Graf5!$B$5:$C$29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Graf5!$D$5:$D$29</c:f>
              <c:numCache>
                <c:formatCode>#,##0</c:formatCode>
                <c:ptCount val="25"/>
                <c:pt idx="0">
                  <c:v>500.03123538415105</c:v>
                </c:pt>
                <c:pt idx="1">
                  <c:v>657.32006535955531</c:v>
                </c:pt>
                <c:pt idx="2">
                  <c:v>-1500.2591772304236</c:v>
                </c:pt>
                <c:pt idx="3">
                  <c:v>-26.613771847165694</c:v>
                </c:pt>
                <c:pt idx="4">
                  <c:v>-252.81994876878207</c:v>
                </c:pt>
                <c:pt idx="5">
                  <c:v>872.22025169017411</c:v>
                </c:pt>
                <c:pt idx="6">
                  <c:v>-495.87014769038262</c:v>
                </c:pt>
                <c:pt idx="7">
                  <c:v>-1185.7815592555735</c:v>
                </c:pt>
                <c:pt idx="8">
                  <c:v>2429.8265766295808</c:v>
                </c:pt>
                <c:pt idx="9">
                  <c:v>-1071.3662973158523</c:v>
                </c:pt>
                <c:pt idx="10">
                  <c:v>142.17156911579895</c:v>
                </c:pt>
                <c:pt idx="11">
                  <c:v>-1619.0173050562526</c:v>
                </c:pt>
                <c:pt idx="12">
                  <c:v>-3766.184339194564</c:v>
                </c:pt>
                <c:pt idx="13">
                  <c:v>11929.006605967665</c:v>
                </c:pt>
                <c:pt idx="14">
                  <c:v>1729.2335012418584</c:v>
                </c:pt>
                <c:pt idx="15">
                  <c:v>-2759.2083561562472</c:v>
                </c:pt>
                <c:pt idx="16">
                  <c:v>1455.2168776980282</c:v>
                </c:pt>
                <c:pt idx="17">
                  <c:v>9354.2919722533697</c:v>
                </c:pt>
                <c:pt idx="18">
                  <c:v>7500.376486192722</c:v>
                </c:pt>
                <c:pt idx="19">
                  <c:v>3508.9688123133778</c:v>
                </c:pt>
                <c:pt idx="20">
                  <c:v>-16162.137240283764</c:v>
                </c:pt>
                <c:pt idx="21">
                  <c:v>18652.617970152485</c:v>
                </c:pt>
                <c:pt idx="22">
                  <c:v>-6677.1987281754546</c:v>
                </c:pt>
                <c:pt idx="23">
                  <c:v>-298.34256940149601</c:v>
                </c:pt>
                <c:pt idx="24">
                  <c:v>2650.3988253085163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5"/>
          <c:order val="5"/>
          <c:tx>
            <c:strRef>
              <c:f>Graf5!$I$4</c:f>
              <c:strCache>
                <c:ptCount val="1"/>
                <c:pt idx="0">
                  <c:v>Operación financiera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Graf5!$B$5:$C$29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Graf5!$I$5:$I$29</c:f>
              <c:numCache>
                <c:formatCode>#,##0</c:formatCode>
                <c:ptCount val="25"/>
                <c:pt idx="0">
                  <c:v>1812.7974500921189</c:v>
                </c:pt>
                <c:pt idx="1">
                  <c:v>8495.9599153553809</c:v>
                </c:pt>
                <c:pt idx="2">
                  <c:v>-971.77001744464508</c:v>
                </c:pt>
                <c:pt idx="3">
                  <c:v>1433.6732566249382</c:v>
                </c:pt>
                <c:pt idx="4">
                  <c:v>1159.0510578983378</c:v>
                </c:pt>
                <c:pt idx="5">
                  <c:v>5024.6649037885463</c:v>
                </c:pt>
                <c:pt idx="6">
                  <c:v>2760.7587459669303</c:v>
                </c:pt>
                <c:pt idx="7">
                  <c:v>1123.3015506949857</c:v>
                </c:pt>
                <c:pt idx="8">
                  <c:v>3109.498797399965</c:v>
                </c:pt>
                <c:pt idx="9">
                  <c:v>5957.5365444729723</c:v>
                </c:pt>
                <c:pt idx="10">
                  <c:v>5400.4526687704411</c:v>
                </c:pt>
                <c:pt idx="11">
                  <c:v>4716.3581072218021</c:v>
                </c:pt>
                <c:pt idx="12">
                  <c:v>5942.9361182564453</c:v>
                </c:pt>
                <c:pt idx="13">
                  <c:v>10926.072569057796</c:v>
                </c:pt>
                <c:pt idx="14">
                  <c:v>-8078.9666895333939</c:v>
                </c:pt>
                <c:pt idx="15">
                  <c:v>-2809.6667083002312</c:v>
                </c:pt>
                <c:pt idx="16">
                  <c:v>61.097503430892488</c:v>
                </c:pt>
                <c:pt idx="17">
                  <c:v>10743.387289043807</c:v>
                </c:pt>
                <c:pt idx="18">
                  <c:v>17766.950369677597</c:v>
                </c:pt>
                <c:pt idx="19">
                  <c:v>5503.3022300651028</c:v>
                </c:pt>
                <c:pt idx="20">
                  <c:v>-9699.5309888346146</c:v>
                </c:pt>
                <c:pt idx="21">
                  <c:v>28068.316475237199</c:v>
                </c:pt>
                <c:pt idx="22">
                  <c:v>-4396.8616031402153</c:v>
                </c:pt>
                <c:pt idx="23">
                  <c:v>6811.1469130782589</c:v>
                </c:pt>
                <c:pt idx="24">
                  <c:v>2069.8527313042005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36E-2"/>
          <c:y val="3.4723034907440574E-2"/>
          <c:w val="0.49254805996472661"/>
          <c:h val="0.365306832505674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Graf6!$D$4</c:f>
              <c:strCache>
                <c:ptCount val="1"/>
                <c:pt idx="0">
                  <c:v>I</c:v>
                </c:pt>
              </c:strCache>
            </c:strRef>
          </c:tx>
          <c:spPr>
            <a:solidFill>
              <a:srgbClr val="0070C0"/>
            </a:solidFill>
            <a:ln w="9525">
              <a:noFill/>
            </a:ln>
            <a:effectLst/>
          </c:spPr>
          <c:invertIfNegative val="0"/>
          <c:cat>
            <c:multiLvlStrRef>
              <c:f>Graf6!$B$5:$C$11</c:f>
              <c:multiLvlStrCache>
                <c:ptCount val="7"/>
                <c:lvl>
                  <c:pt idx="0">
                    <c:v>a 1 año</c:v>
                  </c:pt>
                  <c:pt idx="1">
                    <c:v>entre 1 y 3 años</c:v>
                  </c:pt>
                  <c:pt idx="2">
                    <c:v>entre 3 y 5 años</c:v>
                  </c:pt>
                  <c:pt idx="3">
                    <c:v>más de 5 años</c:v>
                  </c:pt>
                  <c:pt idx="4">
                    <c:v>a 1 año</c:v>
                  </c:pt>
                  <c:pt idx="5">
                    <c:v>entre 1 y 3 años</c:v>
                  </c:pt>
                  <c:pt idx="6">
                    <c:v>Más de 3 años</c:v>
                  </c:pt>
                </c:lvl>
                <c:lvl>
                  <c:pt idx="0">
                    <c:v>Mercado Local</c:v>
                  </c:pt>
                  <c:pt idx="4">
                    <c:v>Mercado Externo</c:v>
                  </c:pt>
                </c:lvl>
              </c:multiLvlStrCache>
            </c:multiLvlStrRef>
          </c:cat>
          <c:val>
            <c:numRef>
              <c:f>Graf6!$D$5:$D$11</c:f>
              <c:numCache>
                <c:formatCode>#,##0</c:formatCode>
                <c:ptCount val="7"/>
                <c:pt idx="0">
                  <c:v>17242.627014976577</c:v>
                </c:pt>
                <c:pt idx="1">
                  <c:v>45553.292094015786</c:v>
                </c:pt>
                <c:pt idx="2">
                  <c:v>18831.268044959157</c:v>
                </c:pt>
                <c:pt idx="3">
                  <c:v>111880.46582625956</c:v>
                </c:pt>
                <c:pt idx="4">
                  <c:v>3727.270814644824</c:v>
                </c:pt>
                <c:pt idx="5">
                  <c:v>16683.835387626481</c:v>
                </c:pt>
                <c:pt idx="6">
                  <c:v>108081.40791730286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E-4A8A-8E0D-8A6623422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28880070546738E-2"/>
          <c:y val="0.21535429332242662"/>
          <c:w val="0.8895499474557943"/>
          <c:h val="0.78143791498662474"/>
        </c:manualLayout>
      </c:layout>
      <c:ofPieChart>
        <c:ofPieType val="pie"/>
        <c:varyColors val="1"/>
        <c:ser>
          <c:idx val="0"/>
          <c:order val="0"/>
          <c:spPr>
            <a:solidFill>
              <a:srgbClr val="0070C0"/>
            </a:solidFill>
            <a:ln w="9525"/>
          </c:spPr>
          <c:dPt>
            <c:idx val="0"/>
            <c:bubble3D val="0"/>
            <c:spPr>
              <a:solidFill>
                <a:schemeClr val="accent1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98F-4A48-8DD1-B60D524D8A53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98F-4A48-8DD1-B60D524D8A53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98F-4A48-8DD1-B60D524D8A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98F-4A48-8DD1-B60D524D8A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8F-4A48-8DD1-B60D524D8A53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98F-4A48-8DD1-B60D524D8A53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8F-4A48-8DD1-B60D524D8A53}"/>
              </c:ext>
            </c:extLst>
          </c:dPt>
          <c:dPt>
            <c:idx val="7"/>
            <c:bubble3D val="0"/>
            <c:spPr>
              <a:solidFill>
                <a:schemeClr val="accent6">
                  <a:lumMod val="5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98F-4A48-8DD1-B60D524D8A53}"/>
              </c:ext>
            </c:extLst>
          </c:dPt>
          <c:dPt>
            <c:idx val="8"/>
            <c:bubble3D val="0"/>
            <c:spPr>
              <a:solidFill>
                <a:schemeClr val="bg2">
                  <a:lumMod val="2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98F-4A48-8DD1-B60D524D8A53}"/>
              </c:ext>
            </c:extLst>
          </c:dPt>
          <c:dPt>
            <c:idx val="9"/>
            <c:bubble3D val="0"/>
            <c:spPr>
              <a:solidFill>
                <a:schemeClr val="accent4">
                  <a:lumMod val="5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98F-4A48-8DD1-B60D524D8A5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98F-4A48-8DD1-B60D524D8A5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98F-4A48-8DD1-B60D524D8A53}"/>
                </c:ext>
              </c:extLst>
            </c:dLbl>
            <c:dLbl>
              <c:idx val="7"/>
              <c:layout>
                <c:manualLayout>
                  <c:x val="0.18826573660884266"/>
                  <c:y val="-1.08539997641215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200373647684"/>
                      <c:h val="0.116960859554873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E98F-4A48-8DD1-B60D524D8A53}"/>
                </c:ext>
              </c:extLst>
            </c:dLbl>
            <c:dLbl>
              <c:idx val="8"/>
              <c:layout>
                <c:manualLayout>
                  <c:x val="0.11697934276590666"/>
                  <c:y val="0.252500739256846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8308025810115"/>
                      <c:h val="0.203791490256338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E98F-4A48-8DD1-B60D524D8A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Graf7!$B$4:$B$12</c:f>
              <c:strCache>
                <c:ptCount val="9"/>
                <c:pt idx="0">
                  <c:v>Banco Central</c:v>
                </c:pt>
                <c:pt idx="1">
                  <c:v>Bancos y Cooperativas</c:v>
                </c:pt>
                <c:pt idx="2">
                  <c:v>Fondos mutuos y de inversión</c:v>
                </c:pt>
                <c:pt idx="3">
                  <c:v>OIF y Gobierno</c:v>
                </c:pt>
                <c:pt idx="4">
                  <c:v>Fondos de pensiones</c:v>
                </c:pt>
                <c:pt idx="5">
                  <c:v>Compañias de seguros</c:v>
                </c:pt>
                <c:pt idx="6">
                  <c:v>Otros sectores residentes</c:v>
                </c:pt>
                <c:pt idx="7">
                  <c:v>Inversionista Extranjero - Mercado local</c:v>
                </c:pt>
                <c:pt idx="8">
                  <c:v>Inversionista extranjero - Mercado extranjero</c:v>
                </c:pt>
              </c:strCache>
            </c:strRef>
          </c:cat>
          <c:val>
            <c:numRef>
              <c:f>Graf7!$C$4:$C$12</c:f>
              <c:numCache>
                <c:formatCode>#,##0.0</c:formatCode>
                <c:ptCount val="9"/>
                <c:pt idx="0">
                  <c:v>1.5089706907372571</c:v>
                </c:pt>
                <c:pt idx="1">
                  <c:v>17.743207451483531</c:v>
                </c:pt>
                <c:pt idx="2">
                  <c:v>12.815332557872386</c:v>
                </c:pt>
                <c:pt idx="3">
                  <c:v>0.59241816805049463</c:v>
                </c:pt>
                <c:pt idx="4">
                  <c:v>25.115464054503377</c:v>
                </c:pt>
                <c:pt idx="5">
                  <c:v>7.5423524802796527</c:v>
                </c:pt>
                <c:pt idx="6">
                  <c:v>5.3539813130474805</c:v>
                </c:pt>
                <c:pt idx="7">
                  <c:v>2.3357469438156451</c:v>
                </c:pt>
                <c:pt idx="8">
                  <c:v>26.992526340210173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F-4A48-8DD1-B60D524D8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50"/>
        <c:splitType val="pos"/>
        <c:splitPos val="2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22331525921407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314960629921"/>
          <c:y val="2.5428331875182269E-2"/>
          <c:w val="0.78168525809273837"/>
          <c:h val="0.81301363371245261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Graf8!$F$3</c:f>
              <c:strCache>
                <c:ptCount val="1"/>
                <c:pt idx="0">
                  <c:v>Diferencia Mercado Externo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Graf8!$F$4:$F$14</c:f>
              <c:numCache>
                <c:formatCode>#,##0</c:formatCode>
                <c:ptCount val="11"/>
                <c:pt idx="0">
                  <c:v>-4.3133927879680414</c:v>
                </c:pt>
                <c:pt idx="1">
                  <c:v>-11.94309239872382</c:v>
                </c:pt>
                <c:pt idx="2">
                  <c:v>-6.513137243950041</c:v>
                </c:pt>
                <c:pt idx="3">
                  <c:v>-40.025771436230571</c:v>
                </c:pt>
                <c:pt idx="4">
                  <c:v>-65.351394845070899</c:v>
                </c:pt>
                <c:pt idx="5">
                  <c:v>-27.676278546336107</c:v>
                </c:pt>
                <c:pt idx="6">
                  <c:v>-33.658260905460338</c:v>
                </c:pt>
                <c:pt idx="7">
                  <c:v>39.605102293004165</c:v>
                </c:pt>
                <c:pt idx="8">
                  <c:v>83.814743632436148</c:v>
                </c:pt>
                <c:pt idx="9">
                  <c:v>129.87789779910236</c:v>
                </c:pt>
                <c:pt idx="10">
                  <c:v>107.12796475362848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6-40FE-BB91-87768B5DE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7976160"/>
        <c:axId val="1308031592"/>
      </c:barChart>
      <c:lineChart>
        <c:grouping val="standard"/>
        <c:varyColors val="0"/>
        <c:ser>
          <c:idx val="0"/>
          <c:order val="0"/>
          <c:tx>
            <c:strRef>
              <c:f>Graf8!$D$3</c:f>
              <c:strCache>
                <c:ptCount val="1"/>
                <c:pt idx="0">
                  <c:v>Stock de títulos deuda revisada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Graf8!$D$4:$D$14</c:f>
              <c:numCache>
                <c:formatCode>#,##0</c:formatCode>
                <c:ptCount val="11"/>
                <c:pt idx="0">
                  <c:v>67094.760940507593</c:v>
                </c:pt>
                <c:pt idx="1">
                  <c:v>67880.927941493632</c:v>
                </c:pt>
                <c:pt idx="2">
                  <c:v>64798.957363020287</c:v>
                </c:pt>
                <c:pt idx="3">
                  <c:v>58077.352302782463</c:v>
                </c:pt>
                <c:pt idx="4">
                  <c:v>62999.055602671324</c:v>
                </c:pt>
                <c:pt idx="5">
                  <c:v>66694.531882386713</c:v>
                </c:pt>
                <c:pt idx="6">
                  <c:v>83358.979871194431</c:v>
                </c:pt>
                <c:pt idx="7">
                  <c:v>90777.642607723552</c:v>
                </c:pt>
                <c:pt idx="8">
                  <c:v>89624.835520106339</c:v>
                </c:pt>
                <c:pt idx="9">
                  <c:v>104166.64420257896</c:v>
                </c:pt>
                <c:pt idx="10">
                  <c:v>107059.02011862252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6-40FE-BB91-87768B5DE779}"/>
            </c:ext>
          </c:extLst>
        </c:ser>
        <c:ser>
          <c:idx val="1"/>
          <c:order val="1"/>
          <c:tx>
            <c:strRef>
              <c:f>Graf8!$E$3</c:f>
              <c:strCache>
                <c:ptCount val="1"/>
                <c:pt idx="0">
                  <c:v>Stock de títulos deuda anterior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Graf8!$E$4:$E$14</c:f>
              <c:numCache>
                <c:formatCode>#,##0</c:formatCode>
                <c:ptCount val="11"/>
                <c:pt idx="0">
                  <c:v>67099.074333295561</c:v>
                </c:pt>
                <c:pt idx="1">
                  <c:v>67892.871033892356</c:v>
                </c:pt>
                <c:pt idx="2">
                  <c:v>64805.470500264237</c:v>
                </c:pt>
                <c:pt idx="3">
                  <c:v>58117.378074218694</c:v>
                </c:pt>
                <c:pt idx="4">
                  <c:v>63064.406997516395</c:v>
                </c:pt>
                <c:pt idx="5">
                  <c:v>66722.208160933049</c:v>
                </c:pt>
                <c:pt idx="6">
                  <c:v>83392.638132099892</c:v>
                </c:pt>
                <c:pt idx="7">
                  <c:v>90738.037505430548</c:v>
                </c:pt>
                <c:pt idx="8">
                  <c:v>89541.020776473903</c:v>
                </c:pt>
                <c:pt idx="9">
                  <c:v>104036.76630477986</c:v>
                </c:pt>
                <c:pt idx="10">
                  <c:v>106951.89215386889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6-40FE-BB91-87768B5DE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022080"/>
        <c:axId val="1308020112"/>
      </c:lineChart>
      <c:catAx>
        <c:axId val="130802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8020112"/>
        <c:crosses val="autoZero"/>
        <c:auto val="1"/>
        <c:lblAlgn val="ctr"/>
        <c:lblOffset val="100"/>
        <c:noMultiLvlLbl val="0"/>
      </c:catAx>
      <c:valAx>
        <c:axId val="13080201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8022080"/>
        <c:crosses val="autoZero"/>
        <c:crossBetween val="between"/>
      </c:valAx>
      <c:valAx>
        <c:axId val="1308031592"/>
        <c:scaling>
          <c:orientation val="minMax"/>
          <c:max val="1000"/>
          <c:min val="-1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7976160"/>
        <c:crosses val="max"/>
        <c:crossBetween val="between"/>
      </c:valAx>
      <c:catAx>
        <c:axId val="130797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8031592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11111111111112"/>
          <c:y val="0.6116892680081657"/>
          <c:w val="0.55277777777777781"/>
          <c:h val="0.19849591717701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6</xdr:row>
      <xdr:rowOff>65615</xdr:rowOff>
    </xdr:from>
    <xdr:to>
      <xdr:col>13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612C69-DCA5-4686-B3BE-EF5F81EE2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65615</xdr:rowOff>
    </xdr:from>
    <xdr:to>
      <xdr:col>16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E9AF4C-CF14-4AD5-AFB9-95DC6FE59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6</xdr:row>
      <xdr:rowOff>65615</xdr:rowOff>
    </xdr:from>
    <xdr:to>
      <xdr:col>15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E515C2-F8D2-4412-9CCF-73EB44868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6</xdr:row>
      <xdr:rowOff>65615</xdr:rowOff>
    </xdr:from>
    <xdr:to>
      <xdr:col>14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15233D-1370-4576-9B5E-C06909F45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65615</xdr:rowOff>
    </xdr:from>
    <xdr:to>
      <xdr:col>16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59E5FD-D56C-4234-974B-CF9BCA169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6</xdr:row>
      <xdr:rowOff>94190</xdr:rowOff>
    </xdr:from>
    <xdr:to>
      <xdr:col>11</xdr:col>
      <xdr:colOff>754575</xdr:colOff>
      <xdr:row>19</xdr:row>
      <xdr:rowOff>155573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7BC258-734A-43D4-A9F1-73408F25F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5</xdr:row>
      <xdr:rowOff>94190</xdr:rowOff>
    </xdr:from>
    <xdr:to>
      <xdr:col>11</xdr:col>
      <xdr:colOff>380999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64446D-5E3A-4ABD-991C-CE785F73D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</xdr:colOff>
      <xdr:row>5</xdr:row>
      <xdr:rowOff>119062</xdr:rowOff>
    </xdr:from>
    <xdr:to>
      <xdr:col>14</xdr:col>
      <xdr:colOff>14287</xdr:colOff>
      <xdr:row>20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71D2F1-BC08-467D-B4F6-4CC7E2CEE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3.bcentral.cl/siete/ES/Siete/Canasta?idCanasta=IKIXA116306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3.bcentral.cl/siete/ES/Siete/Canasta?idCanasta=HG6JW116307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3.bcentral.cl/siete/ES/Siete/Canasta?idCanasta=JH1SM116727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i3.bcentral.cl/siete/ES/Siete/Canasta?idCanasta=JFTM3116727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i3.bcentral.cl/siete/ES/Siete/Canasta?idCanasta=X3B9C116688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central.cl/web/banco-central/estadisticas-en-excel-mvr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i3.bcentral.cl/siete/ES/Siete/Canasta?idCanasta=S0XGT1163197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AB4B6-F9A9-48E0-A59B-B9F90A95E215}">
  <dimension ref="B2:I80"/>
  <sheetViews>
    <sheetView tabSelected="1" zoomScale="90" zoomScaleNormal="90" workbookViewId="0">
      <selection activeCell="J29" sqref="J29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5" width="11.42578125" style="1"/>
    <col min="6" max="6" width="12.140625" style="1" customWidth="1"/>
    <col min="7" max="7" width="11.42578125" style="1"/>
    <col min="8" max="8" width="11.42578125" style="3"/>
    <col min="9" max="16384" width="11.42578125" style="1"/>
  </cols>
  <sheetData>
    <row r="2" spans="2:9" x14ac:dyDescent="0.25">
      <c r="F2" s="8"/>
    </row>
    <row r="3" spans="2:9" s="2" customFormat="1" x14ac:dyDescent="0.25"/>
    <row r="4" spans="2:9" ht="45" x14ac:dyDescent="0.25">
      <c r="B4" s="7" t="s">
        <v>6</v>
      </c>
      <c r="C4" s="7" t="s">
        <v>7</v>
      </c>
      <c r="D4" s="7" t="s">
        <v>9</v>
      </c>
      <c r="E4" s="7" t="s">
        <v>10</v>
      </c>
      <c r="F4" s="7" t="s">
        <v>11</v>
      </c>
      <c r="I4" s="20" t="s">
        <v>38</v>
      </c>
    </row>
    <row r="5" spans="2:9" x14ac:dyDescent="0.25">
      <c r="B5" s="9">
        <v>2017</v>
      </c>
      <c r="C5" s="10" t="s">
        <v>0</v>
      </c>
      <c r="D5" s="15">
        <v>142306.92566715481</v>
      </c>
      <c r="E5" s="15">
        <v>39699.531911931663</v>
      </c>
      <c r="F5" s="15">
        <v>182006.45757908648</v>
      </c>
      <c r="I5" s="13" t="s">
        <v>12</v>
      </c>
    </row>
    <row r="6" spans="2:9" x14ac:dyDescent="0.25">
      <c r="B6" s="9"/>
      <c r="C6" s="10" t="s">
        <v>1</v>
      </c>
      <c r="D6" s="15">
        <v>149501.53543281558</v>
      </c>
      <c r="E6" s="15">
        <v>41883.97152125201</v>
      </c>
      <c r="F6" s="15">
        <v>191385.50695406759</v>
      </c>
      <c r="I6" s="19" t="s">
        <v>13</v>
      </c>
    </row>
    <row r="7" spans="2:9" x14ac:dyDescent="0.25">
      <c r="B7" s="9"/>
      <c r="C7" s="10" t="s">
        <v>2</v>
      </c>
      <c r="D7" s="15">
        <v>148403.90340526955</v>
      </c>
      <c r="E7" s="15">
        <v>40410.76124929385</v>
      </c>
      <c r="F7" s="15">
        <v>188814.66465456341</v>
      </c>
    </row>
    <row r="8" spans="2:9" x14ac:dyDescent="0.25">
      <c r="B8" s="9"/>
      <c r="C8" s="10" t="s">
        <v>3</v>
      </c>
      <c r="D8" s="15">
        <v>149895.83895945514</v>
      </c>
      <c r="E8" s="15">
        <v>39426.98603353717</v>
      </c>
      <c r="F8" s="15">
        <v>189322.8249929923</v>
      </c>
    </row>
    <row r="9" spans="2:9" x14ac:dyDescent="0.25">
      <c r="B9" s="9">
        <v>2018</v>
      </c>
      <c r="C9" s="10" t="s">
        <v>0</v>
      </c>
      <c r="D9" s="15">
        <v>150450.52521753981</v>
      </c>
      <c r="E9" s="15">
        <v>40105.384091549095</v>
      </c>
      <c r="F9" s="15">
        <v>190555.90930908889</v>
      </c>
    </row>
    <row r="10" spans="2:9" x14ac:dyDescent="0.25">
      <c r="B10" s="9"/>
      <c r="C10" s="10" t="s">
        <v>1</v>
      </c>
      <c r="D10" s="15">
        <v>155226.93817419017</v>
      </c>
      <c r="E10" s="15">
        <v>43340.067534303787</v>
      </c>
      <c r="F10" s="15">
        <v>198567.00570849396</v>
      </c>
    </row>
    <row r="11" spans="2:9" x14ac:dyDescent="0.25">
      <c r="B11" s="9"/>
      <c r="C11" s="10" t="s">
        <v>2</v>
      </c>
      <c r="D11" s="15">
        <v>158507.22249142948</v>
      </c>
      <c r="E11" s="15">
        <v>44354.727107551334</v>
      </c>
      <c r="F11" s="15">
        <v>202861.94959898081</v>
      </c>
    </row>
    <row r="12" spans="2:9" x14ac:dyDescent="0.25">
      <c r="B12" s="9"/>
      <c r="C12" s="10" t="s">
        <v>3</v>
      </c>
      <c r="D12" s="15">
        <v>160112.03952750459</v>
      </c>
      <c r="E12" s="15">
        <v>46687.208504499038</v>
      </c>
      <c r="F12" s="15">
        <v>206799.24803200364</v>
      </c>
    </row>
    <row r="13" spans="2:9" x14ac:dyDescent="0.25">
      <c r="B13" s="9">
        <v>2019</v>
      </c>
      <c r="C13" s="10" t="s">
        <v>0</v>
      </c>
      <c r="D13" s="15">
        <v>163634.90647988598</v>
      </c>
      <c r="E13" s="15">
        <v>45192.802426715774</v>
      </c>
      <c r="F13" s="15">
        <v>208827.70890660177</v>
      </c>
    </row>
    <row r="14" spans="2:9" x14ac:dyDescent="0.25">
      <c r="B14" s="9"/>
      <c r="C14" s="10" t="s">
        <v>1</v>
      </c>
      <c r="D14" s="15">
        <v>168919.45248484722</v>
      </c>
      <c r="E14" s="15">
        <v>46955.176005366069</v>
      </c>
      <c r="F14" s="15">
        <v>215874.6284902133</v>
      </c>
    </row>
    <row r="15" spans="2:9" x14ac:dyDescent="0.25">
      <c r="B15" s="9"/>
      <c r="C15" s="10" t="s">
        <v>2</v>
      </c>
      <c r="D15" s="15">
        <v>173632.37404414683</v>
      </c>
      <c r="E15" s="15">
        <v>51032.847948385323</v>
      </c>
      <c r="F15" s="15">
        <v>224665.22199253214</v>
      </c>
    </row>
    <row r="16" spans="2:9" x14ac:dyDescent="0.25">
      <c r="B16" s="9"/>
      <c r="C16" s="10" t="s">
        <v>3</v>
      </c>
      <c r="D16" s="15">
        <v>178506.05869731077</v>
      </c>
      <c r="E16" s="15">
        <v>53267.565156888952</v>
      </c>
      <c r="F16" s="15">
        <v>231773.62385419972</v>
      </c>
    </row>
    <row r="17" spans="2:9" x14ac:dyDescent="0.25">
      <c r="B17" s="9">
        <v>2020</v>
      </c>
      <c r="C17" s="10" t="s">
        <v>0</v>
      </c>
      <c r="D17" s="15">
        <v>179215.87994520308</v>
      </c>
      <c r="E17" s="15">
        <v>67094.760940507593</v>
      </c>
      <c r="F17" s="15">
        <v>246310.64088571066</v>
      </c>
    </row>
    <row r="18" spans="2:9" x14ac:dyDescent="0.25">
      <c r="B18" s="9"/>
      <c r="C18" s="10" t="s">
        <v>1</v>
      </c>
      <c r="D18" s="15">
        <v>187583.78483698409</v>
      </c>
      <c r="E18" s="15">
        <v>67880.927941493632</v>
      </c>
      <c r="F18" s="15">
        <v>255464.71277847773</v>
      </c>
    </row>
    <row r="19" spans="2:9" x14ac:dyDescent="0.25">
      <c r="B19" s="9"/>
      <c r="C19" s="10" t="s">
        <v>2</v>
      </c>
      <c r="D19" s="15">
        <v>180437.47750434739</v>
      </c>
      <c r="E19" s="15">
        <v>64798.957363020287</v>
      </c>
      <c r="F19" s="15">
        <v>245236.43486736767</v>
      </c>
    </row>
    <row r="20" spans="2:9" x14ac:dyDescent="0.25">
      <c r="B20" s="9"/>
      <c r="C20" s="10" t="s">
        <v>3</v>
      </c>
      <c r="D20" s="15">
        <v>179953.99970822141</v>
      </c>
      <c r="E20" s="15">
        <v>58077.352302782463</v>
      </c>
      <c r="F20" s="15">
        <v>238031.35201100388</v>
      </c>
    </row>
    <row r="21" spans="2:9" x14ac:dyDescent="0.25">
      <c r="B21" s="9">
        <v>2021</v>
      </c>
      <c r="C21" s="10" t="s">
        <v>0</v>
      </c>
      <c r="D21" s="15">
        <v>177316.35974461815</v>
      </c>
      <c r="E21" s="15">
        <v>62999.055602671324</v>
      </c>
      <c r="F21" s="15">
        <v>240315.41534728947</v>
      </c>
      <c r="I21" s="26" t="s">
        <v>8</v>
      </c>
    </row>
    <row r="22" spans="2:9" x14ac:dyDescent="0.25">
      <c r="B22" s="9"/>
      <c r="C22" s="10" t="s">
        <v>1</v>
      </c>
      <c r="D22" s="15">
        <v>185768.59135861785</v>
      </c>
      <c r="E22" s="15">
        <v>66694.531882386713</v>
      </c>
      <c r="F22" s="15">
        <v>252463.12324100456</v>
      </c>
    </row>
    <row r="23" spans="2:9" x14ac:dyDescent="0.25">
      <c r="B23" s="9"/>
      <c r="C23" s="10" t="s">
        <v>2</v>
      </c>
      <c r="D23" s="15">
        <v>194434.73580416341</v>
      </c>
      <c r="E23" s="15">
        <v>83358.979871194431</v>
      </c>
      <c r="F23" s="15">
        <v>277793.71567535785</v>
      </c>
    </row>
    <row r="24" spans="2:9" ht="12" customHeight="1" x14ac:dyDescent="0.25">
      <c r="B24" s="9"/>
      <c r="C24" s="10" t="s">
        <v>3</v>
      </c>
      <c r="D24" s="15">
        <v>200128.90919464972</v>
      </c>
      <c r="E24" s="15">
        <v>90777.642607723552</v>
      </c>
      <c r="F24" s="15">
        <v>290906.55180237326</v>
      </c>
    </row>
    <row r="25" spans="2:9" x14ac:dyDescent="0.25">
      <c r="B25" s="9">
        <v>2022</v>
      </c>
      <c r="C25" s="10" t="s">
        <v>0</v>
      </c>
      <c r="D25" s="15">
        <v>186666.58904970024</v>
      </c>
      <c r="E25" s="15">
        <v>89624.835520106339</v>
      </c>
      <c r="F25" s="15">
        <v>276291.42456980655</v>
      </c>
    </row>
    <row r="26" spans="2:9" x14ac:dyDescent="0.25">
      <c r="B26" s="9"/>
      <c r="C26" s="10" t="s">
        <v>1</v>
      </c>
      <c r="D26" s="15">
        <v>218599.64661718294</v>
      </c>
      <c r="E26" s="15">
        <v>104166.64420257896</v>
      </c>
      <c r="F26" s="15">
        <v>322766.29081976193</v>
      </c>
    </row>
    <row r="27" spans="2:9" x14ac:dyDescent="0.25">
      <c r="B27" s="9"/>
      <c r="C27" s="10" t="s">
        <v>2</v>
      </c>
      <c r="D27" s="15">
        <v>219320.55638573336</v>
      </c>
      <c r="E27" s="15">
        <v>107059.02011862252</v>
      </c>
      <c r="F27" s="15">
        <v>326379.57650435588</v>
      </c>
    </row>
    <row r="28" spans="2:9" x14ac:dyDescent="0.25">
      <c r="B28" s="9"/>
      <c r="C28" s="10" t="s">
        <v>3</v>
      </c>
      <c r="D28" s="15">
        <v>228315.64902377062</v>
      </c>
      <c r="E28" s="15">
        <v>96601.061307087395</v>
      </c>
      <c r="F28" s="15">
        <v>324916.71033085801</v>
      </c>
    </row>
    <row r="29" spans="2:9" x14ac:dyDescent="0.25">
      <c r="B29" s="11">
        <v>2023</v>
      </c>
      <c r="C29" s="12" t="s">
        <v>0</v>
      </c>
      <c r="D29" s="16">
        <v>231421.78632952069</v>
      </c>
      <c r="E29" s="16">
        <v>89017.336044051408</v>
      </c>
      <c r="F29" s="16">
        <v>320439.12237357209</v>
      </c>
    </row>
    <row r="30" spans="2:9" x14ac:dyDescent="0.25">
      <c r="F30" s="4"/>
    </row>
    <row r="31" spans="2:9" x14ac:dyDescent="0.25">
      <c r="F31" s="4"/>
    </row>
    <row r="32" spans="2:9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40" spans="6:6" x14ac:dyDescent="0.25">
      <c r="F40" s="6"/>
    </row>
    <row r="41" spans="6:6" x14ac:dyDescent="0.25">
      <c r="F41" s="6"/>
    </row>
    <row r="42" spans="6:6" x14ac:dyDescent="0.25">
      <c r="F42" s="6"/>
    </row>
    <row r="43" spans="6:6" x14ac:dyDescent="0.25">
      <c r="F43" s="6"/>
    </row>
    <row r="44" spans="6:6" x14ac:dyDescent="0.25">
      <c r="F44" s="6"/>
    </row>
    <row r="45" spans="6:6" x14ac:dyDescent="0.25">
      <c r="F45" s="6"/>
    </row>
    <row r="46" spans="6:6" x14ac:dyDescent="0.25">
      <c r="F46" s="6"/>
    </row>
    <row r="47" spans="6:6" x14ac:dyDescent="0.25">
      <c r="F47" s="6"/>
    </row>
    <row r="48" spans="6:6" x14ac:dyDescent="0.25">
      <c r="F48" s="6"/>
    </row>
    <row r="49" spans="6:6" x14ac:dyDescent="0.25">
      <c r="F49" s="6"/>
    </row>
    <row r="50" spans="6:6" x14ac:dyDescent="0.25">
      <c r="F50" s="6"/>
    </row>
    <row r="51" spans="6:6" x14ac:dyDescent="0.25">
      <c r="F51" s="6"/>
    </row>
    <row r="52" spans="6:6" x14ac:dyDescent="0.25">
      <c r="F52" s="6"/>
    </row>
    <row r="53" spans="6:6" x14ac:dyDescent="0.25">
      <c r="F53" s="6"/>
    </row>
    <row r="54" spans="6:6" x14ac:dyDescent="0.25">
      <c r="F54" s="6"/>
    </row>
    <row r="55" spans="6:6" x14ac:dyDescent="0.25">
      <c r="F55" s="6"/>
    </row>
    <row r="56" spans="6:6" x14ac:dyDescent="0.25">
      <c r="F56" s="6"/>
    </row>
    <row r="57" spans="6:6" x14ac:dyDescent="0.25">
      <c r="F57" s="6"/>
    </row>
    <row r="58" spans="6:6" x14ac:dyDescent="0.25">
      <c r="F58" s="6"/>
    </row>
    <row r="80" spans="7:7" x14ac:dyDescent="0.25">
      <c r="G80" s="5">
        <f>+F25-F24</f>
        <v>-14615.127232566709</v>
      </c>
    </row>
  </sheetData>
  <hyperlinks>
    <hyperlink ref="I21" r:id="rId1" xr:uid="{E67D613B-154B-460B-9533-E804D94AA05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9CD1-C75B-45E5-BCBB-A67D4A48E473}">
  <dimension ref="B2:L80"/>
  <sheetViews>
    <sheetView zoomScale="90" zoomScaleNormal="90" workbookViewId="0">
      <selection activeCell="L21" sqref="L21"/>
    </sheetView>
  </sheetViews>
  <sheetFormatPr baseColWidth="10" defaultColWidth="11.42578125" defaultRowHeight="15" x14ac:dyDescent="0.25"/>
  <cols>
    <col min="1" max="1" width="11.42578125" style="1"/>
    <col min="2" max="2" width="12.28515625" style="1" customWidth="1"/>
    <col min="3" max="3" width="12.140625" style="1" bestFit="1" customWidth="1"/>
    <col min="4" max="4" width="11.42578125" style="1"/>
    <col min="5" max="5" width="13.140625" style="1" customWidth="1"/>
    <col min="6" max="6" width="14.28515625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s="2" customFormat="1" x14ac:dyDescent="0.25"/>
    <row r="4" spans="2:12" ht="45" x14ac:dyDescent="0.25">
      <c r="B4" s="7" t="s">
        <v>57</v>
      </c>
      <c r="C4" s="7" t="s">
        <v>56</v>
      </c>
      <c r="D4" s="7" t="s">
        <v>21</v>
      </c>
      <c r="E4" s="7" t="s">
        <v>58</v>
      </c>
      <c r="F4" s="7" t="s">
        <v>23</v>
      </c>
      <c r="G4" s="7" t="s">
        <v>4</v>
      </c>
      <c r="H4" s="7" t="s">
        <v>54</v>
      </c>
      <c r="I4" s="7" t="s">
        <v>55</v>
      </c>
      <c r="L4" s="20" t="s">
        <v>37</v>
      </c>
    </row>
    <row r="5" spans="2:12" x14ac:dyDescent="0.25">
      <c r="B5" s="25" t="s">
        <v>45</v>
      </c>
      <c r="C5" s="3" t="s">
        <v>61</v>
      </c>
      <c r="D5" s="15">
        <v>2319.0687848265775</v>
      </c>
      <c r="E5" s="15">
        <v>31263.655795215476</v>
      </c>
      <c r="F5" s="15">
        <v>1914.3046397034011</v>
      </c>
      <c r="G5" s="15">
        <v>12601.157865947538</v>
      </c>
      <c r="H5" s="15">
        <v>32443.075486923994</v>
      </c>
      <c r="I5" s="15">
        <v>35.110979999999998</v>
      </c>
      <c r="J5" s="23"/>
      <c r="L5" s="13" t="s">
        <v>70</v>
      </c>
    </row>
    <row r="6" spans="2:12" x14ac:dyDescent="0.25">
      <c r="B6" s="3"/>
      <c r="C6" s="3" t="s">
        <v>69</v>
      </c>
      <c r="D6" s="15">
        <v>2011.7323347896936</v>
      </c>
      <c r="E6" s="15">
        <v>30940.062884818504</v>
      </c>
      <c r="F6" s="15">
        <v>1949.8123996550132</v>
      </c>
      <c r="G6" s="15">
        <v>13268.693981015835</v>
      </c>
      <c r="H6" s="15">
        <v>32273.895516021545</v>
      </c>
      <c r="I6" s="15">
        <v>35.575479999999999</v>
      </c>
      <c r="J6" s="23"/>
      <c r="L6" s="19" t="s">
        <v>13</v>
      </c>
    </row>
    <row r="7" spans="2:12" x14ac:dyDescent="0.25">
      <c r="B7" s="25" t="s">
        <v>53</v>
      </c>
      <c r="C7" s="3" t="s">
        <v>61</v>
      </c>
      <c r="D7" s="15">
        <v>527.92843250363308</v>
      </c>
      <c r="E7" s="15">
        <v>12438.032887945605</v>
      </c>
      <c r="F7" s="15">
        <v>4791.0340109352337</v>
      </c>
      <c r="G7" s="15">
        <v>44087.248105335995</v>
      </c>
      <c r="H7" s="15">
        <v>40430.583848163587</v>
      </c>
      <c r="I7" s="15">
        <v>0</v>
      </c>
      <c r="J7" s="23"/>
    </row>
    <row r="8" spans="2:12" x14ac:dyDescent="0.25">
      <c r="B8" s="3"/>
      <c r="C8" s="3" t="s">
        <v>69</v>
      </c>
      <c r="D8" s="15">
        <v>866.44304889779301</v>
      </c>
      <c r="E8" s="15">
        <v>11579.019581550747</v>
      </c>
      <c r="F8" s="15">
        <v>3890.6998433127987</v>
      </c>
      <c r="G8" s="15">
        <v>40631.37602784617</v>
      </c>
      <c r="H8" s="15">
        <v>37011.723017047618</v>
      </c>
      <c r="I8" s="15">
        <v>0</v>
      </c>
      <c r="J8" s="23"/>
    </row>
    <row r="9" spans="2:12" x14ac:dyDescent="0.25">
      <c r="B9" s="25" t="s">
        <v>43</v>
      </c>
      <c r="C9" s="3" t="s">
        <v>61</v>
      </c>
      <c r="D9" s="15">
        <v>10308.337488432302</v>
      </c>
      <c r="E9" s="15">
        <v>22109.900623073274</v>
      </c>
      <c r="F9" s="15">
        <v>1952.3774410218105</v>
      </c>
      <c r="G9" s="15">
        <v>2937.9329141287403</v>
      </c>
      <c r="H9" s="15">
        <v>2313.9414852571099</v>
      </c>
      <c r="I9" s="15">
        <v>0.17555490000000001</v>
      </c>
      <c r="J9" s="23"/>
    </row>
    <row r="10" spans="2:12" x14ac:dyDescent="0.25">
      <c r="B10" s="3"/>
      <c r="C10" s="3" t="s">
        <v>69</v>
      </c>
      <c r="D10" s="15">
        <v>11217.196544048975</v>
      </c>
      <c r="E10" s="15">
        <v>22632.303788843892</v>
      </c>
      <c r="F10" s="15">
        <v>2017.3668251492491</v>
      </c>
      <c r="G10" s="15">
        <v>3060.7851491762713</v>
      </c>
      <c r="H10" s="15">
        <v>2137.5089930825452</v>
      </c>
      <c r="I10" s="15">
        <v>0.17787739999999999</v>
      </c>
      <c r="J10" s="23"/>
    </row>
    <row r="11" spans="2:12" x14ac:dyDescent="0.25">
      <c r="B11" s="25" t="s">
        <v>62</v>
      </c>
      <c r="C11" s="3" t="s">
        <v>61</v>
      </c>
      <c r="D11" s="15">
        <v>23834.96361617171</v>
      </c>
      <c r="E11" s="15">
        <v>10377.963051334727</v>
      </c>
      <c r="F11" s="15">
        <v>527.06865115495066</v>
      </c>
      <c r="G11" s="15">
        <v>437.68031069687635</v>
      </c>
      <c r="H11" s="15">
        <v>20371.824326142603</v>
      </c>
      <c r="I11" s="15">
        <v>0</v>
      </c>
      <c r="J11" s="23"/>
    </row>
    <row r="12" spans="2:12" x14ac:dyDescent="0.25">
      <c r="B12" s="3"/>
      <c r="C12" s="3" t="s">
        <v>69</v>
      </c>
      <c r="D12" s="15">
        <v>25260.202541284296</v>
      </c>
      <c r="E12" s="15">
        <v>9747.2810988106939</v>
      </c>
      <c r="F12" s="15">
        <v>532.62079045344603</v>
      </c>
      <c r="G12" s="15">
        <v>414.29041981832148</v>
      </c>
      <c r="H12" s="15">
        <v>20901.783388089316</v>
      </c>
      <c r="I12" s="15">
        <v>0</v>
      </c>
      <c r="J12" s="23"/>
    </row>
    <row r="13" spans="2:12" x14ac:dyDescent="0.25">
      <c r="B13" s="3" t="s">
        <v>46</v>
      </c>
      <c r="C13" s="3" t="s">
        <v>61</v>
      </c>
      <c r="D13" s="15">
        <v>86.635001566739874</v>
      </c>
      <c r="E13" s="15">
        <v>8023.1686531397836</v>
      </c>
      <c r="F13" s="15">
        <v>3278.4516048782716</v>
      </c>
      <c r="G13" s="15">
        <v>12398.506133125806</v>
      </c>
      <c r="H13" s="15">
        <v>1670.1330397766387</v>
      </c>
      <c r="I13" s="15">
        <v>140.26836510000001</v>
      </c>
      <c r="J13" s="23"/>
    </row>
    <row r="14" spans="2:12" x14ac:dyDescent="0.25">
      <c r="B14" s="11"/>
      <c r="C14" s="27" t="s">
        <v>69</v>
      </c>
      <c r="D14" s="16">
        <v>177.14523025605936</v>
      </c>
      <c r="E14" s="16">
        <v>8119.1893864309886</v>
      </c>
      <c r="F14" s="16">
        <v>3037.8213289883979</v>
      </c>
      <c r="G14" s="16">
        <v>11318.249818069235</v>
      </c>
      <c r="H14" s="16">
        <v>1393.4713489047861</v>
      </c>
      <c r="I14" s="16">
        <v>122.77098148</v>
      </c>
      <c r="J14" s="23"/>
    </row>
    <row r="15" spans="2:12" x14ac:dyDescent="0.25">
      <c r="F15" s="4"/>
      <c r="G15" s="4"/>
      <c r="H15" s="4"/>
      <c r="I15" s="4"/>
    </row>
    <row r="16" spans="2:12" x14ac:dyDescent="0.25">
      <c r="F16" s="4"/>
      <c r="G16" s="4"/>
      <c r="H16" s="4"/>
      <c r="I16" s="4"/>
    </row>
    <row r="17" spans="6:12" x14ac:dyDescent="0.25">
      <c r="F17" s="4"/>
      <c r="G17" s="4"/>
      <c r="H17" s="4"/>
      <c r="I17" s="4"/>
    </row>
    <row r="18" spans="6:12" x14ac:dyDescent="0.25">
      <c r="F18" s="4"/>
      <c r="G18" s="4"/>
      <c r="H18" s="4"/>
      <c r="I18" s="4"/>
    </row>
    <row r="19" spans="6:12" x14ac:dyDescent="0.25">
      <c r="F19" s="4"/>
      <c r="G19" s="4"/>
      <c r="H19" s="4"/>
      <c r="I19" s="4"/>
    </row>
    <row r="20" spans="6:12" x14ac:dyDescent="0.25">
      <c r="F20" s="4"/>
      <c r="G20" s="4"/>
      <c r="H20" s="4"/>
      <c r="I20" s="4"/>
    </row>
    <row r="21" spans="6:12" x14ac:dyDescent="0.25">
      <c r="F21" s="4"/>
      <c r="G21" s="4"/>
      <c r="H21" s="4"/>
      <c r="I21" s="4"/>
      <c r="L21" s="26" t="s">
        <v>8</v>
      </c>
    </row>
    <row r="24" spans="6:12" ht="12" customHeight="1" x14ac:dyDescent="0.25">
      <c r="F24" s="6"/>
      <c r="G24" s="6"/>
      <c r="H24" s="6"/>
      <c r="I24" s="6"/>
    </row>
    <row r="25" spans="6:12" x14ac:dyDescent="0.25">
      <c r="F25" s="6"/>
      <c r="G25" s="6"/>
      <c r="H25" s="6"/>
      <c r="I25" s="6"/>
    </row>
    <row r="26" spans="6:12" x14ac:dyDescent="0.25">
      <c r="F26" s="6"/>
      <c r="G26" s="6"/>
      <c r="H26" s="6"/>
      <c r="I26" s="6"/>
    </row>
    <row r="27" spans="6:12" x14ac:dyDescent="0.25">
      <c r="F27" s="6"/>
      <c r="G27" s="6"/>
      <c r="H27" s="6"/>
      <c r="I27" s="6"/>
    </row>
    <row r="28" spans="6:12" x14ac:dyDescent="0.25">
      <c r="F28" s="6"/>
      <c r="G28" s="6"/>
      <c r="H28" s="6"/>
      <c r="I28" s="6"/>
    </row>
    <row r="29" spans="6:12" x14ac:dyDescent="0.25">
      <c r="F29" s="6"/>
      <c r="G29" s="6"/>
      <c r="H29" s="6"/>
      <c r="I29" s="6"/>
    </row>
    <row r="30" spans="6:12" x14ac:dyDescent="0.25">
      <c r="F30" s="6"/>
      <c r="G30" s="6"/>
      <c r="H30" s="6"/>
      <c r="I30" s="6"/>
    </row>
    <row r="31" spans="6:12" x14ac:dyDescent="0.25">
      <c r="F31" s="6"/>
      <c r="G31" s="6"/>
      <c r="H31" s="6"/>
      <c r="I31" s="6"/>
    </row>
    <row r="48" spans="6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54" spans="6:9" x14ac:dyDescent="0.25">
      <c r="F54" s="6"/>
      <c r="G54" s="6"/>
      <c r="H54" s="6"/>
      <c r="I54" s="6"/>
    </row>
    <row r="55" spans="6:9" x14ac:dyDescent="0.25">
      <c r="F55" s="6"/>
      <c r="G55" s="6"/>
      <c r="H55" s="6"/>
      <c r="I55" s="6"/>
    </row>
    <row r="56" spans="6:9" x14ac:dyDescent="0.25">
      <c r="F56" s="6"/>
      <c r="G56" s="6"/>
      <c r="H56" s="6"/>
      <c r="I56" s="6"/>
    </row>
    <row r="57" spans="6:9" x14ac:dyDescent="0.25">
      <c r="F57" s="6"/>
      <c r="G57" s="6"/>
      <c r="H57" s="6"/>
      <c r="I57" s="6"/>
    </row>
    <row r="58" spans="6:9" x14ac:dyDescent="0.25">
      <c r="F58" s="6"/>
      <c r="G58" s="6"/>
      <c r="H58" s="6"/>
      <c r="I58" s="6"/>
    </row>
    <row r="80" spans="10:10" x14ac:dyDescent="0.25">
      <c r="J80" s="5" t="e">
        <f>+#REF!-#REF!</f>
        <v>#REF!</v>
      </c>
    </row>
  </sheetData>
  <hyperlinks>
    <hyperlink ref="L21" r:id="rId1" xr:uid="{CB35F2DD-5284-4001-8A9C-2E53D10EEC77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0A34F-9C04-4847-B644-198B18F1DEC8}">
  <dimension ref="B2:K80"/>
  <sheetViews>
    <sheetView zoomScale="90" zoomScaleNormal="90" workbookViewId="0">
      <selection activeCell="K21" sqref="K21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5" width="11.42578125" style="1"/>
    <col min="6" max="8" width="12.140625" style="1" customWidth="1"/>
    <col min="9" max="9" width="11.42578125" style="1"/>
    <col min="10" max="10" width="11.42578125" style="3"/>
    <col min="11" max="16384" width="11.42578125" style="1"/>
  </cols>
  <sheetData>
    <row r="2" spans="2:11" x14ac:dyDescent="0.25">
      <c r="F2" s="8"/>
      <c r="G2" s="8"/>
      <c r="H2" s="8"/>
    </row>
    <row r="3" spans="2:11" s="2" customFormat="1" x14ac:dyDescent="0.25"/>
    <row r="4" spans="2:11" ht="60" x14ac:dyDescent="0.25">
      <c r="B4" s="7" t="s">
        <v>6</v>
      </c>
      <c r="C4" s="7" t="s">
        <v>7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K4" s="20" t="s">
        <v>39</v>
      </c>
    </row>
    <row r="5" spans="2:11" x14ac:dyDescent="0.25">
      <c r="B5" s="9">
        <v>2017</v>
      </c>
      <c r="C5" s="10" t="s">
        <v>0</v>
      </c>
      <c r="D5" s="15">
        <v>-589.33476452533</v>
      </c>
      <c r="E5" s="15">
        <v>5912.0181909753055</v>
      </c>
      <c r="F5" s="15">
        <v>-3509.8859763578566</v>
      </c>
      <c r="G5" s="15">
        <v>249.03147540550793</v>
      </c>
      <c r="H5" s="15">
        <v>2061.8289254976271</v>
      </c>
      <c r="K5" s="13" t="s">
        <v>15</v>
      </c>
    </row>
    <row r="6" spans="2:11" x14ac:dyDescent="0.25">
      <c r="B6" s="9"/>
      <c r="C6" s="10" t="s">
        <v>1</v>
      </c>
      <c r="D6" s="15">
        <v>2939.6744727737801</v>
      </c>
      <c r="E6" s="15">
        <v>8819.4714190977375</v>
      </c>
      <c r="F6" s="15">
        <v>-3263.1859765161371</v>
      </c>
      <c r="G6" s="15">
        <v>883.0894596257267</v>
      </c>
      <c r="H6" s="15">
        <v>9379.0493749811067</v>
      </c>
      <c r="K6" s="19" t="s">
        <v>13</v>
      </c>
    </row>
    <row r="7" spans="2:11" x14ac:dyDescent="0.25">
      <c r="B7" s="9"/>
      <c r="C7" s="10" t="s">
        <v>2</v>
      </c>
      <c r="D7" s="15">
        <v>-1118.9918177316267</v>
      </c>
      <c r="E7" s="15">
        <v>7796.0246243647471</v>
      </c>
      <c r="F7" s="15">
        <v>-7648.8028240777649</v>
      </c>
      <c r="G7" s="15">
        <v>-1599.0722820594758</v>
      </c>
      <c r="H7" s="15">
        <v>-2570.8422995041201</v>
      </c>
    </row>
    <row r="8" spans="2:11" x14ac:dyDescent="0.25">
      <c r="B8" s="9"/>
      <c r="C8" s="10" t="s">
        <v>3</v>
      </c>
      <c r="D8" s="15">
        <v>-669.09320930505191</v>
      </c>
      <c r="E8" s="15">
        <v>6753.9967316830089</v>
      </c>
      <c r="F8" s="15">
        <v>-4651.2302657530181</v>
      </c>
      <c r="G8" s="15">
        <v>-925.51291819609548</v>
      </c>
      <c r="H8" s="15">
        <v>508.16033842884383</v>
      </c>
    </row>
    <row r="9" spans="2:11" x14ac:dyDescent="0.25">
      <c r="B9" s="9">
        <v>2018</v>
      </c>
      <c r="C9" s="10" t="s">
        <v>0</v>
      </c>
      <c r="D9" s="15">
        <v>196.15869606562796</v>
      </c>
      <c r="E9" s="15">
        <v>6831.4038120304967</v>
      </c>
      <c r="F9" s="15">
        <v>-5868.5114501977878</v>
      </c>
      <c r="G9" s="15">
        <v>74.033258198269493</v>
      </c>
      <c r="H9" s="15">
        <v>1233.0843160966062</v>
      </c>
    </row>
    <row r="10" spans="2:11" x14ac:dyDescent="0.25">
      <c r="B10" s="9"/>
      <c r="C10" s="10" t="s">
        <v>1</v>
      </c>
      <c r="D10" s="15">
        <v>2052.2301057106188</v>
      </c>
      <c r="E10" s="15">
        <v>7102.8861593490001</v>
      </c>
      <c r="F10" s="15">
        <v>-4130.4513612710725</v>
      </c>
      <c r="G10" s="15">
        <v>2986.431495616645</v>
      </c>
      <c r="H10" s="15">
        <v>8011.0963994051926</v>
      </c>
    </row>
    <row r="11" spans="2:11" x14ac:dyDescent="0.25">
      <c r="B11" s="9"/>
      <c r="C11" s="10" t="s">
        <v>2</v>
      </c>
      <c r="D11" s="15">
        <v>810.15668655057505</v>
      </c>
      <c r="E11" s="15">
        <v>7157.3205386030186</v>
      </c>
      <c r="F11" s="15">
        <v>-5206.7184791866639</v>
      </c>
      <c r="G11" s="15">
        <v>1534.1851445197781</v>
      </c>
      <c r="H11" s="15">
        <v>4294.9438904867075</v>
      </c>
    </row>
    <row r="12" spans="2:11" x14ac:dyDescent="0.25">
      <c r="B12" s="9"/>
      <c r="C12" s="10" t="s">
        <v>3</v>
      </c>
      <c r="D12" s="15">
        <v>-1845.921639126246</v>
      </c>
      <c r="E12" s="15">
        <v>9665.5458877647725</v>
      </c>
      <c r="F12" s="15">
        <v>-6696.3226979435422</v>
      </c>
      <c r="G12" s="15">
        <v>2813.9968823278732</v>
      </c>
      <c r="H12" s="15">
        <v>3937.2984330228574</v>
      </c>
    </row>
    <row r="13" spans="2:11" x14ac:dyDescent="0.25">
      <c r="B13" s="9">
        <v>2019</v>
      </c>
      <c r="C13" s="10" t="s">
        <v>0</v>
      </c>
      <c r="D13" s="15">
        <v>2177.7377354731839</v>
      </c>
      <c r="E13" s="15">
        <v>7168.6473909068409</v>
      </c>
      <c r="F13" s="15">
        <v>-6236.8863289800593</v>
      </c>
      <c r="G13" s="15">
        <v>-1081.0379228018294</v>
      </c>
      <c r="H13" s="15">
        <v>2028.4608745981357</v>
      </c>
    </row>
    <row r="14" spans="2:11" x14ac:dyDescent="0.25">
      <c r="B14" s="9"/>
      <c r="C14" s="10" t="s">
        <v>1</v>
      </c>
      <c r="D14" s="15">
        <v>83.582885343219914</v>
      </c>
      <c r="E14" s="15">
        <v>10331.382461322837</v>
      </c>
      <c r="F14" s="15">
        <v>-4457.4288021930861</v>
      </c>
      <c r="G14" s="15">
        <v>1089.3830391386468</v>
      </c>
      <c r="H14" s="15">
        <v>7046.9195836116178</v>
      </c>
    </row>
    <row r="15" spans="2:11" x14ac:dyDescent="0.25">
      <c r="B15" s="9"/>
      <c r="C15" s="10" t="s">
        <v>2</v>
      </c>
      <c r="D15" s="15">
        <v>1167.8101682156689</v>
      </c>
      <c r="E15" s="15">
        <v>10915.32014184035</v>
      </c>
      <c r="F15" s="15">
        <v>-6682.6776412855779</v>
      </c>
      <c r="G15" s="15">
        <v>3390.1408335484375</v>
      </c>
      <c r="H15" s="15">
        <v>8790.5935023188777</v>
      </c>
    </row>
    <row r="16" spans="2:11" x14ac:dyDescent="0.25">
      <c r="B16" s="9"/>
      <c r="C16" s="10" t="s">
        <v>3</v>
      </c>
      <c r="D16" s="15">
        <v>5128.4151581313299</v>
      </c>
      <c r="E16" s="15">
        <v>7099.5845479755499</v>
      </c>
      <c r="F16" s="15">
        <v>-7511.6415988850767</v>
      </c>
      <c r="G16" s="15">
        <v>2392.043754445604</v>
      </c>
      <c r="H16" s="15">
        <v>7108.4018616674057</v>
      </c>
    </row>
    <row r="17" spans="2:11" x14ac:dyDescent="0.25">
      <c r="B17" s="9">
        <v>2020</v>
      </c>
      <c r="C17" s="10" t="s">
        <v>0</v>
      </c>
      <c r="D17" s="15">
        <v>-97.90152622495998</v>
      </c>
      <c r="E17" s="15">
        <v>13384.6220787288</v>
      </c>
      <c r="F17" s="15">
        <v>-7343.7844342473945</v>
      </c>
      <c r="G17" s="15">
        <v>8594.0809132544764</v>
      </c>
      <c r="H17" s="15">
        <v>14537.017031510923</v>
      </c>
    </row>
    <row r="18" spans="2:11" x14ac:dyDescent="0.25">
      <c r="B18" s="9"/>
      <c r="C18" s="10" t="s">
        <v>1</v>
      </c>
      <c r="D18" s="15">
        <v>7201.1791978010597</v>
      </c>
      <c r="E18" s="15">
        <v>15163.433749558666</v>
      </c>
      <c r="F18" s="15">
        <v>-11438.540378301923</v>
      </c>
      <c r="G18" s="15">
        <v>-1772.000676290606</v>
      </c>
      <c r="H18" s="15">
        <v>9154.0718927671951</v>
      </c>
    </row>
    <row r="19" spans="2:11" x14ac:dyDescent="0.25">
      <c r="B19" s="9"/>
      <c r="C19" s="10" t="s">
        <v>2</v>
      </c>
      <c r="D19" s="15">
        <v>-8008.5894096190004</v>
      </c>
      <c r="E19" s="15">
        <v>8788.336205331012</v>
      </c>
      <c r="F19" s="15">
        <v>-8858.7134852454037</v>
      </c>
      <c r="G19" s="15">
        <v>-2149.3112215767464</v>
      </c>
      <c r="H19" s="15">
        <v>-10228.277911110139</v>
      </c>
    </row>
    <row r="20" spans="2:11" x14ac:dyDescent="0.25">
      <c r="B20" s="9"/>
      <c r="C20" s="10" t="s">
        <v>3</v>
      </c>
      <c r="D20" s="15">
        <v>-3227.933561925945</v>
      </c>
      <c r="E20" s="15">
        <v>7062.9498798130235</v>
      </c>
      <c r="F20" s="15">
        <v>-6644.683026187311</v>
      </c>
      <c r="G20" s="15">
        <v>-4395.4161480635921</v>
      </c>
      <c r="H20" s="15">
        <v>-7205.0828563638242</v>
      </c>
    </row>
    <row r="21" spans="2:11" x14ac:dyDescent="0.25">
      <c r="B21" s="9">
        <v>2021</v>
      </c>
      <c r="C21" s="10" t="s">
        <v>0</v>
      </c>
      <c r="D21" s="15">
        <v>-2636.8758981117098</v>
      </c>
      <c r="E21" s="15">
        <v>9007.0403881591064</v>
      </c>
      <c r="F21" s="15">
        <v>-6309.0669866165053</v>
      </c>
      <c r="G21" s="15">
        <v>2222.9658328546902</v>
      </c>
      <c r="H21" s="15">
        <v>2284.0633362855815</v>
      </c>
      <c r="K21" s="26" t="s">
        <v>8</v>
      </c>
    </row>
    <row r="22" spans="2:11" x14ac:dyDescent="0.25">
      <c r="B22" s="9"/>
      <c r="C22" s="10" t="s">
        <v>1</v>
      </c>
      <c r="D22" s="15">
        <v>6887.5329931310289</v>
      </c>
      <c r="E22" s="15">
        <v>9441.6398659411261</v>
      </c>
      <c r="F22" s="15">
        <v>-5585.785570028348</v>
      </c>
      <c r="G22" s="15">
        <v>1404.3206046713381</v>
      </c>
      <c r="H22" s="15">
        <v>12147.707893715145</v>
      </c>
    </row>
    <row r="23" spans="2:11" x14ac:dyDescent="0.25">
      <c r="B23" s="9"/>
      <c r="C23" s="10" t="s">
        <v>2</v>
      </c>
      <c r="D23" s="15">
        <v>6739.7814330455212</v>
      </c>
      <c r="E23" s="15">
        <v>19426.312276991594</v>
      </c>
      <c r="F23" s="15">
        <v>-8399.1433403595165</v>
      </c>
      <c r="G23" s="15">
        <v>7563.6420646756951</v>
      </c>
      <c r="H23" s="15">
        <v>25330.592434353297</v>
      </c>
    </row>
    <row r="24" spans="2:11" ht="12" customHeight="1" x14ac:dyDescent="0.25">
      <c r="B24" s="9"/>
      <c r="C24" s="10" t="s">
        <v>3</v>
      </c>
      <c r="D24" s="15">
        <v>844.95077964151005</v>
      </c>
      <c r="E24" s="15">
        <v>11435.338994449499</v>
      </c>
      <c r="F24" s="15">
        <v>-6776.9875440259075</v>
      </c>
      <c r="G24" s="15">
        <v>7609.5338969503446</v>
      </c>
      <c r="H24" s="15">
        <v>13112.836127015446</v>
      </c>
    </row>
    <row r="25" spans="2:11" x14ac:dyDescent="0.25">
      <c r="B25" s="9">
        <v>2022</v>
      </c>
      <c r="C25" s="10" t="s">
        <v>0</v>
      </c>
      <c r="D25" s="15">
        <v>-14297.95859362872</v>
      </c>
      <c r="E25" s="15">
        <v>11014.745092228022</v>
      </c>
      <c r="F25" s="15">
        <v>-6416.3174874339165</v>
      </c>
      <c r="G25" s="15">
        <v>-4915.5962437320559</v>
      </c>
      <c r="H25" s="15">
        <v>-14615.127232566671</v>
      </c>
    </row>
    <row r="26" spans="2:11" x14ac:dyDescent="0.25">
      <c r="B26" s="9"/>
      <c r="C26" s="10" t="s">
        <v>1</v>
      </c>
      <c r="D26" s="15">
        <v>23037.677612007661</v>
      </c>
      <c r="E26" s="15">
        <v>11423.347254604676</v>
      </c>
      <c r="F26" s="15">
        <v>-6392.7083913751376</v>
      </c>
      <c r="G26" s="15">
        <v>18406.549774718063</v>
      </c>
      <c r="H26" s="15">
        <v>46474.866249955259</v>
      </c>
    </row>
    <row r="27" spans="2:11" x14ac:dyDescent="0.25">
      <c r="B27" s="9"/>
      <c r="C27" s="10" t="s">
        <v>2</v>
      </c>
      <c r="D27" s="15">
        <v>-4056.0089092062699</v>
      </c>
      <c r="E27" s="15">
        <v>6926.9683225480057</v>
      </c>
      <c r="F27" s="15">
        <v>-7267.8210164819502</v>
      </c>
      <c r="G27" s="15">
        <v>8010.1472877341994</v>
      </c>
      <c r="H27" s="15">
        <v>3613.285684593985</v>
      </c>
    </row>
    <row r="28" spans="2:11" x14ac:dyDescent="0.25">
      <c r="B28" s="9"/>
      <c r="C28" s="10" t="s">
        <v>3</v>
      </c>
      <c r="D28" s="15">
        <v>2088.5640528963568</v>
      </c>
      <c r="E28" s="15">
        <v>10986.333601627772</v>
      </c>
      <c r="F28" s="15">
        <v>-6263.7507414458687</v>
      </c>
      <c r="G28" s="15">
        <v>-8274.0130865759747</v>
      </c>
      <c r="H28" s="15">
        <v>-1462.8661734977159</v>
      </c>
    </row>
    <row r="29" spans="2:11" x14ac:dyDescent="0.25">
      <c r="B29" s="11">
        <v>2023</v>
      </c>
      <c r="C29" s="12" t="s">
        <v>0</v>
      </c>
      <c r="D29" s="16">
        <v>1725.3670346271999</v>
      </c>
      <c r="E29" s="16">
        <v>10553.640244449682</v>
      </c>
      <c r="F29" s="16">
        <v>-10209.15454777268</v>
      </c>
      <c r="G29" s="16">
        <v>-6547.4406885902717</v>
      </c>
      <c r="H29" s="16">
        <v>-4477.5879572860704</v>
      </c>
    </row>
    <row r="30" spans="2:11" x14ac:dyDescent="0.25">
      <c r="F30" s="4"/>
      <c r="G30" s="4"/>
      <c r="H30" s="4"/>
    </row>
    <row r="31" spans="2:11" x14ac:dyDescent="0.25">
      <c r="F31" s="4"/>
      <c r="G31" s="4"/>
      <c r="H31" s="4"/>
    </row>
    <row r="32" spans="2:11" x14ac:dyDescent="0.25">
      <c r="F32" s="4"/>
      <c r="G32" s="4"/>
      <c r="H32" s="4"/>
    </row>
    <row r="33" spans="6:8" x14ac:dyDescent="0.25">
      <c r="F33" s="4"/>
      <c r="G33" s="4"/>
      <c r="H33" s="4"/>
    </row>
    <row r="34" spans="6:8" x14ac:dyDescent="0.25">
      <c r="F34" s="4"/>
      <c r="G34" s="4"/>
      <c r="H34" s="4"/>
    </row>
    <row r="35" spans="6:8" x14ac:dyDescent="0.25">
      <c r="F35" s="4"/>
      <c r="G35" s="4"/>
      <c r="H35" s="4"/>
    </row>
    <row r="36" spans="6:8" x14ac:dyDescent="0.25">
      <c r="F36" s="4"/>
      <c r="G36" s="4"/>
      <c r="H36" s="4"/>
    </row>
    <row r="37" spans="6:8" x14ac:dyDescent="0.25">
      <c r="F37" s="4"/>
      <c r="G37" s="4"/>
      <c r="H37" s="4"/>
    </row>
    <row r="40" spans="6:8" x14ac:dyDescent="0.25">
      <c r="F40" s="6"/>
      <c r="G40" s="6"/>
      <c r="H40" s="6"/>
    </row>
    <row r="41" spans="6:8" x14ac:dyDescent="0.25">
      <c r="F41" s="6"/>
      <c r="G41" s="6"/>
      <c r="H41" s="6"/>
    </row>
    <row r="42" spans="6:8" x14ac:dyDescent="0.25">
      <c r="F42" s="6"/>
      <c r="G42" s="6"/>
      <c r="H42" s="6"/>
    </row>
    <row r="43" spans="6:8" x14ac:dyDescent="0.25">
      <c r="F43" s="6"/>
      <c r="G43" s="6"/>
      <c r="H43" s="6"/>
    </row>
    <row r="44" spans="6:8" x14ac:dyDescent="0.25">
      <c r="F44" s="6"/>
      <c r="G44" s="6"/>
      <c r="H44" s="6"/>
    </row>
    <row r="45" spans="6:8" x14ac:dyDescent="0.25">
      <c r="F45" s="6"/>
      <c r="G45" s="6"/>
      <c r="H45" s="6"/>
    </row>
    <row r="46" spans="6:8" x14ac:dyDescent="0.25">
      <c r="F46" s="6"/>
      <c r="G46" s="6"/>
      <c r="H46" s="6"/>
    </row>
    <row r="47" spans="6:8" x14ac:dyDescent="0.25">
      <c r="F47" s="6"/>
      <c r="G47" s="6"/>
      <c r="H47" s="6"/>
    </row>
    <row r="48" spans="6:8" x14ac:dyDescent="0.25">
      <c r="F48" s="6"/>
      <c r="G48" s="6"/>
      <c r="H48" s="6"/>
    </row>
    <row r="49" spans="6:8" x14ac:dyDescent="0.25">
      <c r="F49" s="6"/>
      <c r="G49" s="6"/>
      <c r="H49" s="6"/>
    </row>
    <row r="50" spans="6:8" x14ac:dyDescent="0.25">
      <c r="F50" s="6"/>
      <c r="G50" s="6"/>
      <c r="H50" s="6"/>
    </row>
    <row r="51" spans="6:8" x14ac:dyDescent="0.25">
      <c r="F51" s="6"/>
      <c r="G51" s="6"/>
      <c r="H51" s="6"/>
    </row>
    <row r="52" spans="6:8" x14ac:dyDescent="0.25">
      <c r="F52" s="6"/>
      <c r="G52" s="6"/>
      <c r="H52" s="6"/>
    </row>
    <row r="53" spans="6:8" x14ac:dyDescent="0.25">
      <c r="F53" s="6"/>
      <c r="G53" s="6"/>
      <c r="H53" s="6"/>
    </row>
    <row r="54" spans="6:8" x14ac:dyDescent="0.25">
      <c r="F54" s="6"/>
      <c r="G54" s="6"/>
      <c r="H54" s="6"/>
    </row>
    <row r="55" spans="6:8" x14ac:dyDescent="0.25">
      <c r="F55" s="6"/>
      <c r="G55" s="6"/>
      <c r="H55" s="6"/>
    </row>
    <row r="56" spans="6:8" x14ac:dyDescent="0.25">
      <c r="F56" s="6"/>
      <c r="G56" s="6"/>
      <c r="H56" s="6"/>
    </row>
    <row r="57" spans="6:8" x14ac:dyDescent="0.25">
      <c r="F57" s="6"/>
      <c r="G57" s="6"/>
      <c r="H57" s="6"/>
    </row>
    <row r="58" spans="6:8" x14ac:dyDescent="0.25">
      <c r="F58" s="6"/>
      <c r="G58" s="6"/>
      <c r="H58" s="6"/>
    </row>
    <row r="80" spans="9:9" x14ac:dyDescent="0.25">
      <c r="I80" s="5">
        <f>+F25-F24</f>
        <v>360.67005659199094</v>
      </c>
    </row>
  </sheetData>
  <hyperlinks>
    <hyperlink ref="K21" r:id="rId1" xr:uid="{5493EA77-7F0C-45EA-B8DC-4C4BD999F7C5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FB610-A7C0-4747-9AF1-B16276273239}">
  <dimension ref="B2:J80"/>
  <sheetViews>
    <sheetView zoomScale="90" zoomScaleNormal="90" workbookViewId="0">
      <selection activeCell="J21" sqref="J21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6" width="11.42578125" style="1"/>
    <col min="7" max="7" width="12.140625" style="1" customWidth="1"/>
    <col min="8" max="8" width="11.42578125" style="1"/>
    <col min="9" max="9" width="11.42578125" style="3"/>
    <col min="10" max="16384" width="11.42578125" style="1"/>
  </cols>
  <sheetData>
    <row r="2" spans="2:10" x14ac:dyDescent="0.25">
      <c r="G2" s="8"/>
    </row>
    <row r="3" spans="2:10" s="2" customFormat="1" x14ac:dyDescent="0.25"/>
    <row r="4" spans="2:10" ht="30" x14ac:dyDescent="0.25">
      <c r="B4" s="7" t="s">
        <v>6</v>
      </c>
      <c r="C4" s="7" t="s">
        <v>7</v>
      </c>
      <c r="D4" s="7" t="s">
        <v>25</v>
      </c>
      <c r="E4" s="7" t="s">
        <v>26</v>
      </c>
      <c r="F4" s="7" t="s">
        <v>63</v>
      </c>
      <c r="G4" s="7" t="s">
        <v>27</v>
      </c>
      <c r="J4" s="20" t="s">
        <v>40</v>
      </c>
    </row>
    <row r="5" spans="2:10" x14ac:dyDescent="0.25">
      <c r="B5" s="9">
        <v>2017</v>
      </c>
      <c r="C5" s="10" t="s">
        <v>0</v>
      </c>
      <c r="D5" s="15">
        <v>1655.559544479167</v>
      </c>
      <c r="E5" s="15">
        <v>177.30053211405726</v>
      </c>
      <c r="F5" s="15">
        <v>-1656.33476452533</v>
      </c>
      <c r="G5" s="15">
        <v>176.52531206789422</v>
      </c>
      <c r="J5" s="13" t="s">
        <v>59</v>
      </c>
    </row>
    <row r="6" spans="2:10" x14ac:dyDescent="0.25">
      <c r="B6" s="9"/>
      <c r="C6" s="10" t="s">
        <v>1</v>
      </c>
      <c r="D6" s="15">
        <v>702.96302960353887</v>
      </c>
      <c r="E6" s="15">
        <v>-446.60739437271053</v>
      </c>
      <c r="F6" s="15">
        <v>1934.6744727737801</v>
      </c>
      <c r="G6" s="15">
        <v>2191.0301080046083</v>
      </c>
      <c r="J6" s="19" t="s">
        <v>13</v>
      </c>
    </row>
    <row r="7" spans="2:10" x14ac:dyDescent="0.25">
      <c r="B7" s="9"/>
      <c r="C7" s="10" t="s">
        <v>2</v>
      </c>
      <c r="D7" s="15">
        <v>-75.966595014707991</v>
      </c>
      <c r="E7" s="15">
        <v>-785.67529904173853</v>
      </c>
      <c r="F7" s="15">
        <v>-4.9918177316267203</v>
      </c>
      <c r="G7" s="15">
        <v>-866.63371178807324</v>
      </c>
    </row>
    <row r="8" spans="2:10" x14ac:dyDescent="0.25">
      <c r="B8" s="9"/>
      <c r="C8" s="10" t="s">
        <v>3</v>
      </c>
      <c r="D8" s="15">
        <v>336.36393738985385</v>
      </c>
      <c r="E8" s="15">
        <v>538.06078476247831</v>
      </c>
      <c r="F8" s="15">
        <v>-605.093209305051</v>
      </c>
      <c r="G8" s="15">
        <v>269.33151284728115</v>
      </c>
    </row>
    <row r="9" spans="2:10" x14ac:dyDescent="0.25">
      <c r="B9" s="9">
        <v>2018</v>
      </c>
      <c r="C9" s="10" t="s">
        <v>0</v>
      </c>
      <c r="D9" s="15">
        <v>2050.668653627888</v>
      </c>
      <c r="E9" s="15">
        <v>176.97388122692894</v>
      </c>
      <c r="F9" s="15">
        <v>-829.84130393437204</v>
      </c>
      <c r="G9" s="15">
        <v>1397.8012309204448</v>
      </c>
    </row>
    <row r="10" spans="2:10" x14ac:dyDescent="0.25">
      <c r="B10" s="9"/>
      <c r="C10" s="10" t="s">
        <v>1</v>
      </c>
      <c r="D10" s="15">
        <v>292.51126809906032</v>
      </c>
      <c r="E10" s="15">
        <v>-95.979764540541282</v>
      </c>
      <c r="F10" s="15">
        <v>881.230105710619</v>
      </c>
      <c r="G10" s="15">
        <v>1077.761609269138</v>
      </c>
    </row>
    <row r="11" spans="2:10" x14ac:dyDescent="0.25">
      <c r="B11" s="9"/>
      <c r="C11" s="10" t="s">
        <v>2</v>
      </c>
      <c r="D11" s="15">
        <v>159.72049004273754</v>
      </c>
      <c r="E11" s="15">
        <v>307.96853126659812</v>
      </c>
      <c r="F11" s="15">
        <v>585.15668655057402</v>
      </c>
      <c r="G11" s="15">
        <v>1052.8457078599097</v>
      </c>
    </row>
    <row r="12" spans="2:10" x14ac:dyDescent="0.25">
      <c r="B12" s="9"/>
      <c r="C12" s="10" t="s">
        <v>3</v>
      </c>
      <c r="D12" s="15">
        <v>538.68906567673525</v>
      </c>
      <c r="E12" s="15">
        <v>-58.266765335421155</v>
      </c>
      <c r="F12" s="15">
        <v>-786.92163912624596</v>
      </c>
      <c r="G12" s="15">
        <v>-306.49933878493187</v>
      </c>
    </row>
    <row r="13" spans="2:10" x14ac:dyDescent="0.25">
      <c r="B13" s="9">
        <v>2019</v>
      </c>
      <c r="C13" s="10" t="s">
        <v>0</v>
      </c>
      <c r="D13" s="15">
        <v>979.36139226914247</v>
      </c>
      <c r="E13" s="15">
        <v>-101.20489395979564</v>
      </c>
      <c r="F13" s="15">
        <v>-899.26226452681601</v>
      </c>
      <c r="G13" s="15">
        <v>-21.105766217469181</v>
      </c>
    </row>
    <row r="14" spans="2:10" x14ac:dyDescent="0.25">
      <c r="B14" s="9"/>
      <c r="C14" s="10" t="s">
        <v>1</v>
      </c>
      <c r="D14" s="15">
        <v>676.83703400910917</v>
      </c>
      <c r="E14" s="15">
        <v>480.39485768229383</v>
      </c>
      <c r="F14" s="15">
        <v>1151.5828853432199</v>
      </c>
      <c r="G14" s="15">
        <v>2308.8147770346231</v>
      </c>
    </row>
    <row r="15" spans="2:10" x14ac:dyDescent="0.25">
      <c r="B15" s="9"/>
      <c r="C15" s="10" t="s">
        <v>2</v>
      </c>
      <c r="D15" s="15">
        <v>2049.5426462984947</v>
      </c>
      <c r="E15" s="15">
        <v>-361.98026158672883</v>
      </c>
      <c r="F15" s="15">
        <v>989.81016821567096</v>
      </c>
      <c r="G15" s="15">
        <v>2677.372552927437</v>
      </c>
    </row>
    <row r="16" spans="2:10" x14ac:dyDescent="0.25">
      <c r="B16" s="9"/>
      <c r="C16" s="10" t="s">
        <v>3</v>
      </c>
      <c r="D16" s="15">
        <v>-220.35341093800275</v>
      </c>
      <c r="E16" s="15">
        <v>323.26505780924595</v>
      </c>
      <c r="F16" s="15">
        <v>4647.8151581313296</v>
      </c>
      <c r="G16" s="15">
        <v>4750.7268050025723</v>
      </c>
    </row>
    <row r="17" spans="2:10" x14ac:dyDescent="0.25">
      <c r="B17" s="9">
        <v>2020</v>
      </c>
      <c r="C17" s="10" t="s">
        <v>0</v>
      </c>
      <c r="D17" s="15">
        <v>-156.39255727610612</v>
      </c>
      <c r="E17" s="15">
        <v>1599.8029057207066</v>
      </c>
      <c r="F17" s="15">
        <v>3600.09847377504</v>
      </c>
      <c r="G17" s="15">
        <v>5043.5088222196409</v>
      </c>
    </row>
    <row r="18" spans="2:10" x14ac:dyDescent="0.25">
      <c r="B18" s="9"/>
      <c r="C18" s="10" t="s">
        <v>1</v>
      </c>
      <c r="D18" s="15">
        <v>-133.86839181437244</v>
      </c>
      <c r="E18" s="15">
        <v>-543.11277917857501</v>
      </c>
      <c r="F18" s="15">
        <v>-7832.22080219894</v>
      </c>
      <c r="G18" s="15">
        <v>-8509.2019731918881</v>
      </c>
    </row>
    <row r="19" spans="2:10" x14ac:dyDescent="0.25">
      <c r="B19" s="9"/>
      <c r="C19" s="10" t="s">
        <v>2</v>
      </c>
      <c r="D19" s="15">
        <v>-984.86766902543366</v>
      </c>
      <c r="E19" s="15">
        <v>-467.80126386652023</v>
      </c>
      <c r="F19" s="15">
        <v>-10213.589409619</v>
      </c>
      <c r="G19" s="15">
        <v>-11666.258342510955</v>
      </c>
    </row>
    <row r="20" spans="2:10" x14ac:dyDescent="0.25">
      <c r="B20" s="9"/>
      <c r="C20" s="10" t="s">
        <v>3</v>
      </c>
      <c r="D20" s="15">
        <v>107.24656663995279</v>
      </c>
      <c r="E20" s="15">
        <v>-790.06438790046775</v>
      </c>
      <c r="F20" s="15">
        <v>-547.93356192594501</v>
      </c>
      <c r="G20" s="15">
        <v>-1230.7513831864599</v>
      </c>
    </row>
    <row r="21" spans="2:10" x14ac:dyDescent="0.25">
      <c r="B21" s="9">
        <v>2021</v>
      </c>
      <c r="C21" s="10" t="s">
        <v>0</v>
      </c>
      <c r="D21" s="15">
        <v>748.56314648720468</v>
      </c>
      <c r="E21" s="15">
        <v>534.05974589901314</v>
      </c>
      <c r="F21" s="15">
        <v>-4586.8758981117098</v>
      </c>
      <c r="G21" s="15">
        <v>-3304.2530057254921</v>
      </c>
      <c r="J21" s="26" t="s">
        <v>8</v>
      </c>
    </row>
    <row r="22" spans="2:10" x14ac:dyDescent="0.25">
      <c r="B22" s="9"/>
      <c r="C22" s="10" t="s">
        <v>1</v>
      </c>
      <c r="D22" s="15">
        <v>-745.58206630549375</v>
      </c>
      <c r="E22" s="15">
        <v>-153.33155045132173</v>
      </c>
      <c r="F22" s="15">
        <v>-2462.4670068689802</v>
      </c>
      <c r="G22" s="15">
        <v>-3361.3806236257956</v>
      </c>
    </row>
    <row r="23" spans="2:10" x14ac:dyDescent="0.25">
      <c r="B23" s="9"/>
      <c r="C23" s="10" t="s">
        <v>2</v>
      </c>
      <c r="D23" s="15">
        <v>-1140.7400035554429</v>
      </c>
      <c r="E23" s="15">
        <v>799.70512783864615</v>
      </c>
      <c r="F23" s="15">
        <v>-768.21856695449901</v>
      </c>
      <c r="G23" s="15">
        <v>-1109.2534426712957</v>
      </c>
    </row>
    <row r="24" spans="2:10" ht="12" customHeight="1" x14ac:dyDescent="0.25">
      <c r="B24" s="9"/>
      <c r="C24" s="10" t="s">
        <v>3</v>
      </c>
      <c r="D24" s="15">
        <v>115.96922751464422</v>
      </c>
      <c r="E24" s="15">
        <v>1903.8959023572993</v>
      </c>
      <c r="F24" s="15">
        <v>-2659.0492203584799</v>
      </c>
      <c r="G24" s="15">
        <v>-639.18409048653643</v>
      </c>
    </row>
    <row r="25" spans="2:10" x14ac:dyDescent="0.25">
      <c r="B25" s="9">
        <v>2022</v>
      </c>
      <c r="C25" s="10" t="s">
        <v>0</v>
      </c>
      <c r="D25" s="29">
        <v>157.50780279747437</v>
      </c>
      <c r="E25" s="29">
        <v>-165.04955879900513</v>
      </c>
      <c r="F25" s="29">
        <v>1601.0414063712799</v>
      </c>
      <c r="G25" s="29">
        <v>1593.4996503697491</v>
      </c>
    </row>
    <row r="26" spans="2:10" x14ac:dyDescent="0.25">
      <c r="B26" s="9"/>
      <c r="C26" s="10" t="s">
        <v>1</v>
      </c>
      <c r="D26" s="29">
        <v>220.69753741832778</v>
      </c>
      <c r="E26" s="29">
        <v>-132.17184425396465</v>
      </c>
      <c r="F26" s="29">
        <v>4387.6776120076602</v>
      </c>
      <c r="G26" s="29">
        <v>4476.2033051720236</v>
      </c>
    </row>
    <row r="27" spans="2:10" x14ac:dyDescent="0.25">
      <c r="B27" s="9"/>
      <c r="C27" s="10" t="s">
        <v>2</v>
      </c>
      <c r="D27" s="29">
        <v>752.3822111707907</v>
      </c>
      <c r="E27" s="29">
        <v>-512.52427459182331</v>
      </c>
      <c r="F27" s="29">
        <v>2481.9910907936701</v>
      </c>
      <c r="G27" s="29">
        <v>2721.8490273726375</v>
      </c>
    </row>
    <row r="28" spans="2:10" x14ac:dyDescent="0.25">
      <c r="B28" s="9"/>
      <c r="C28" s="10" t="s">
        <v>3</v>
      </c>
      <c r="D28" s="29">
        <v>2634.5353691337841</v>
      </c>
      <c r="E28" s="29">
        <v>-17.767976889058218</v>
      </c>
      <c r="F28" s="29">
        <v>2388.5640528963499</v>
      </c>
      <c r="G28" s="29">
        <v>5005.3314451410752</v>
      </c>
    </row>
    <row r="29" spans="2:10" x14ac:dyDescent="0.25">
      <c r="B29" s="11">
        <v>2023</v>
      </c>
      <c r="C29" s="12" t="s">
        <v>0</v>
      </c>
      <c r="D29" s="30">
        <v>418.13508039186081</v>
      </c>
      <c r="E29" s="30">
        <v>254.13755370665149</v>
      </c>
      <c r="F29" s="30">
        <v>-1064.6329653728201</v>
      </c>
      <c r="G29" s="30">
        <v>-392.36033127430778</v>
      </c>
    </row>
    <row r="30" spans="2:10" x14ac:dyDescent="0.25">
      <c r="G30" s="4"/>
    </row>
    <row r="31" spans="2:10" x14ac:dyDescent="0.25">
      <c r="G31" s="4"/>
    </row>
    <row r="32" spans="2:10" x14ac:dyDescent="0.25">
      <c r="G32" s="4"/>
    </row>
    <row r="33" spans="7:7" x14ac:dyDescent="0.25">
      <c r="G33" s="4"/>
    </row>
    <row r="34" spans="7:7" x14ac:dyDescent="0.25">
      <c r="G34" s="4"/>
    </row>
    <row r="35" spans="7:7" x14ac:dyDescent="0.25">
      <c r="G35" s="4"/>
    </row>
    <row r="36" spans="7:7" x14ac:dyDescent="0.25">
      <c r="G36" s="4"/>
    </row>
    <row r="37" spans="7:7" x14ac:dyDescent="0.25">
      <c r="G37" s="4"/>
    </row>
    <row r="40" spans="7:7" x14ac:dyDescent="0.25">
      <c r="G40" s="6"/>
    </row>
    <row r="41" spans="7:7" x14ac:dyDescent="0.25">
      <c r="G41" s="6"/>
    </row>
    <row r="42" spans="7:7" x14ac:dyDescent="0.25">
      <c r="G42" s="6"/>
    </row>
    <row r="43" spans="7:7" x14ac:dyDescent="0.25">
      <c r="G43" s="6"/>
    </row>
    <row r="44" spans="7:7" x14ac:dyDescent="0.25">
      <c r="G44" s="6"/>
    </row>
    <row r="45" spans="7:7" x14ac:dyDescent="0.25">
      <c r="G45" s="6"/>
    </row>
    <row r="46" spans="7:7" x14ac:dyDescent="0.25">
      <c r="G46" s="6"/>
    </row>
    <row r="47" spans="7:7" x14ac:dyDescent="0.25">
      <c r="G47" s="6"/>
    </row>
    <row r="48" spans="7:7" x14ac:dyDescent="0.25">
      <c r="G48" s="6"/>
    </row>
    <row r="49" spans="7:7" x14ac:dyDescent="0.25">
      <c r="G49" s="6"/>
    </row>
    <row r="50" spans="7:7" x14ac:dyDescent="0.25">
      <c r="G50" s="6"/>
    </row>
    <row r="51" spans="7:7" x14ac:dyDescent="0.25">
      <c r="G51" s="6"/>
    </row>
    <row r="52" spans="7:7" x14ac:dyDescent="0.25">
      <c r="G52" s="6"/>
    </row>
    <row r="53" spans="7:7" x14ac:dyDescent="0.25">
      <c r="G53" s="6"/>
    </row>
    <row r="54" spans="7:7" x14ac:dyDescent="0.25">
      <c r="G54" s="6"/>
    </row>
    <row r="55" spans="7:7" x14ac:dyDescent="0.25">
      <c r="G55" s="6"/>
    </row>
    <row r="56" spans="7:7" x14ac:dyDescent="0.25">
      <c r="G56" s="6"/>
    </row>
    <row r="57" spans="7:7" x14ac:dyDescent="0.25">
      <c r="G57" s="6"/>
    </row>
    <row r="58" spans="7:7" x14ac:dyDescent="0.25">
      <c r="G58" s="6"/>
    </row>
    <row r="80" spans="8:8" x14ac:dyDescent="0.25">
      <c r="H80" s="5">
        <f>+G25-G24</f>
        <v>2232.6837408562856</v>
      </c>
    </row>
  </sheetData>
  <hyperlinks>
    <hyperlink ref="J21" r:id="rId1" xr:uid="{E91BE036-9FEC-440E-BF72-50313B353227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62D8-B47E-4250-9048-737139F7F3F8}">
  <dimension ref="B2:L80"/>
  <sheetViews>
    <sheetView zoomScale="90" zoomScaleNormal="90" workbookViewId="0">
      <selection activeCell="L21" sqref="L21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5" width="11.42578125" style="1"/>
    <col min="6" max="6" width="14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s="2" customFormat="1" x14ac:dyDescent="0.25"/>
    <row r="4" spans="2:12" ht="45" x14ac:dyDescent="0.25">
      <c r="B4" s="7" t="s">
        <v>6</v>
      </c>
      <c r="C4" s="7" t="s">
        <v>7</v>
      </c>
      <c r="D4" s="7" t="s">
        <v>21</v>
      </c>
      <c r="E4" s="7" t="s">
        <v>58</v>
      </c>
      <c r="F4" s="7" t="s">
        <v>23</v>
      </c>
      <c r="G4" s="7" t="s">
        <v>4</v>
      </c>
      <c r="H4" s="7" t="s">
        <v>5</v>
      </c>
      <c r="I4" s="7" t="s">
        <v>24</v>
      </c>
      <c r="L4" s="20" t="s">
        <v>41</v>
      </c>
    </row>
    <row r="5" spans="2:12" x14ac:dyDescent="0.25">
      <c r="B5" s="9">
        <v>2017</v>
      </c>
      <c r="C5" s="10" t="s">
        <v>0</v>
      </c>
      <c r="D5" s="15">
        <v>500.03123538415105</v>
      </c>
      <c r="E5" s="15">
        <v>176.52531206789422</v>
      </c>
      <c r="F5" s="15">
        <v>291.21954374809661</v>
      </c>
      <c r="G5" s="15">
        <v>552.77390026871512</v>
      </c>
      <c r="H5" s="15">
        <v>291.94038451205961</v>
      </c>
      <c r="I5" s="15">
        <v>1812.7974500921189</v>
      </c>
      <c r="L5" s="13" t="s">
        <v>14</v>
      </c>
    </row>
    <row r="6" spans="2:12" x14ac:dyDescent="0.25">
      <c r="B6" s="9"/>
      <c r="C6" s="10" t="s">
        <v>1</v>
      </c>
      <c r="D6" s="15">
        <v>657.32006535955531</v>
      </c>
      <c r="E6" s="15">
        <v>2191.0301080046083</v>
      </c>
      <c r="F6" s="15">
        <v>816.53687015679952</v>
      </c>
      <c r="G6" s="15">
        <v>396.37288379896859</v>
      </c>
      <c r="H6" s="15">
        <v>4434.3823581926972</v>
      </c>
      <c r="I6" s="15">
        <v>8495.9599153553809</v>
      </c>
      <c r="L6" s="19" t="s">
        <v>13</v>
      </c>
    </row>
    <row r="7" spans="2:12" x14ac:dyDescent="0.25">
      <c r="B7" s="9"/>
      <c r="C7" s="10" t="s">
        <v>2</v>
      </c>
      <c r="D7" s="15">
        <v>-1500.2591772304236</v>
      </c>
      <c r="E7" s="15">
        <v>-866.63371178807324</v>
      </c>
      <c r="F7" s="15">
        <v>24.217379663971883</v>
      </c>
      <c r="G7" s="15">
        <v>1034.7598978993881</v>
      </c>
      <c r="H7" s="15">
        <v>335.81931113210089</v>
      </c>
      <c r="I7" s="15">
        <v>-971.77001744464508</v>
      </c>
    </row>
    <row r="8" spans="2:12" x14ac:dyDescent="0.25">
      <c r="B8" s="9"/>
      <c r="C8" s="10" t="s">
        <v>3</v>
      </c>
      <c r="D8" s="15">
        <v>-26.613771847165694</v>
      </c>
      <c r="E8" s="15">
        <v>269.33151284728115</v>
      </c>
      <c r="F8" s="15">
        <v>-72.562077466253527</v>
      </c>
      <c r="G8" s="15">
        <v>-199.22727303589778</v>
      </c>
      <c r="H8" s="15">
        <v>1484.9538851463169</v>
      </c>
      <c r="I8" s="15">
        <v>1433.6732566249382</v>
      </c>
    </row>
    <row r="9" spans="2:12" x14ac:dyDescent="0.25">
      <c r="B9" s="9">
        <v>2018</v>
      </c>
      <c r="C9" s="10" t="s">
        <v>0</v>
      </c>
      <c r="D9" s="15">
        <v>-252.81994876878207</v>
      </c>
      <c r="E9" s="15">
        <v>1397.8012309204448</v>
      </c>
      <c r="F9" s="15">
        <v>-138.00235543507122</v>
      </c>
      <c r="G9" s="15">
        <v>-83.559638581282485</v>
      </c>
      <c r="H9" s="15">
        <v>235.63176979906973</v>
      </c>
      <c r="I9" s="15">
        <v>1159.0510578983378</v>
      </c>
    </row>
    <row r="10" spans="2:12" x14ac:dyDescent="0.25">
      <c r="B10" s="9"/>
      <c r="C10" s="10" t="s">
        <v>1</v>
      </c>
      <c r="D10" s="15">
        <v>872.22025169017411</v>
      </c>
      <c r="E10" s="15">
        <v>1077.761609269138</v>
      </c>
      <c r="F10" s="15">
        <v>199.38600625537975</v>
      </c>
      <c r="G10" s="15">
        <v>1370.6236413166189</v>
      </c>
      <c r="H10" s="15">
        <v>1504.6733954189485</v>
      </c>
      <c r="I10" s="15">
        <v>5024.6649037885463</v>
      </c>
    </row>
    <row r="11" spans="2:12" x14ac:dyDescent="0.25">
      <c r="B11" s="9"/>
      <c r="C11" s="10" t="s">
        <v>2</v>
      </c>
      <c r="D11" s="15">
        <v>-495.87014769038262</v>
      </c>
      <c r="E11" s="15">
        <v>1052.8457078599097</v>
      </c>
      <c r="F11" s="15">
        <v>245.39531372344717</v>
      </c>
      <c r="G11" s="15">
        <v>448.53068653335697</v>
      </c>
      <c r="H11" s="15">
        <v>1509.8571850344572</v>
      </c>
      <c r="I11" s="15">
        <v>2760.7587459669303</v>
      </c>
    </row>
    <row r="12" spans="2:12" x14ac:dyDescent="0.25">
      <c r="B12" s="9"/>
      <c r="C12" s="10" t="s">
        <v>3</v>
      </c>
      <c r="D12" s="15">
        <v>-1185.7815592555735</v>
      </c>
      <c r="E12" s="15">
        <v>-306.49933878493187</v>
      </c>
      <c r="F12" s="15">
        <v>265.81479099912463</v>
      </c>
      <c r="G12" s="15">
        <v>723.91901531891403</v>
      </c>
      <c r="H12" s="15">
        <v>1625.8486430029184</v>
      </c>
      <c r="I12" s="15">
        <v>1123.3015506949857</v>
      </c>
    </row>
    <row r="13" spans="2:12" x14ac:dyDescent="0.25">
      <c r="B13" s="9">
        <v>2019</v>
      </c>
      <c r="C13" s="10" t="s">
        <v>0</v>
      </c>
      <c r="D13" s="15">
        <v>2429.8265766295808</v>
      </c>
      <c r="E13" s="15">
        <v>-21.105766217469181</v>
      </c>
      <c r="F13" s="15">
        <v>266.24549084215681</v>
      </c>
      <c r="G13" s="15">
        <v>-393.54080234240132</v>
      </c>
      <c r="H13" s="15">
        <v>828.07329788251252</v>
      </c>
      <c r="I13" s="15">
        <v>3109.498797399965</v>
      </c>
    </row>
    <row r="14" spans="2:12" x14ac:dyDescent="0.25">
      <c r="B14" s="9"/>
      <c r="C14" s="10" t="s">
        <v>1</v>
      </c>
      <c r="D14" s="15">
        <v>-1071.3662973158523</v>
      </c>
      <c r="E14" s="15">
        <v>2308.8147770346231</v>
      </c>
      <c r="F14" s="15">
        <v>72.751463352744111</v>
      </c>
      <c r="G14" s="15">
        <v>1961.1721998889977</v>
      </c>
      <c r="H14" s="15">
        <v>2686.1644013944883</v>
      </c>
      <c r="I14" s="15">
        <v>5957.5365444729723</v>
      </c>
    </row>
    <row r="15" spans="2:12" x14ac:dyDescent="0.25">
      <c r="B15" s="9"/>
      <c r="C15" s="10" t="s">
        <v>2</v>
      </c>
      <c r="D15" s="15">
        <v>142.17156911579895</v>
      </c>
      <c r="E15" s="15">
        <v>2677.372552927437</v>
      </c>
      <c r="F15" s="15">
        <v>151.29782088440675</v>
      </c>
      <c r="G15" s="15">
        <v>1575.7359158200325</v>
      </c>
      <c r="H15" s="15">
        <v>853.87481005584186</v>
      </c>
      <c r="I15" s="15">
        <v>5400.4526687704411</v>
      </c>
    </row>
    <row r="16" spans="2:12" x14ac:dyDescent="0.25">
      <c r="B16" s="9"/>
      <c r="C16" s="10" t="s">
        <v>3</v>
      </c>
      <c r="D16" s="15">
        <v>-1619.0173050562526</v>
      </c>
      <c r="E16" s="15">
        <v>4750.7268050025723</v>
      </c>
      <c r="F16" s="15">
        <v>-129.80290162289413</v>
      </c>
      <c r="G16" s="15">
        <v>807.52191117543111</v>
      </c>
      <c r="H16" s="15">
        <v>906.92959810042294</v>
      </c>
      <c r="I16" s="15">
        <v>4716.3581072218021</v>
      </c>
    </row>
    <row r="17" spans="2:12" x14ac:dyDescent="0.25">
      <c r="B17" s="9">
        <v>2020</v>
      </c>
      <c r="C17" s="10" t="s">
        <v>0</v>
      </c>
      <c r="D17" s="15">
        <v>-3766.184339194564</v>
      </c>
      <c r="E17" s="15">
        <v>5043.5088222196409</v>
      </c>
      <c r="F17" s="15">
        <v>853.03589439588757</v>
      </c>
      <c r="G17" s="15">
        <v>2309.2691375685845</v>
      </c>
      <c r="H17" s="15">
        <v>1503.3066029571464</v>
      </c>
      <c r="I17" s="15">
        <v>5942.9361182564453</v>
      </c>
    </row>
    <row r="18" spans="2:12" x14ac:dyDescent="0.25">
      <c r="B18" s="9"/>
      <c r="C18" s="10" t="s">
        <v>1</v>
      </c>
      <c r="D18" s="15">
        <v>11929.006605967665</v>
      </c>
      <c r="E18" s="15">
        <v>-8509.2019731918881</v>
      </c>
      <c r="F18" s="15">
        <v>-146.30555784539206</v>
      </c>
      <c r="G18" s="15">
        <v>2437.8343258866544</v>
      </c>
      <c r="H18" s="15">
        <v>5214.7391688139469</v>
      </c>
      <c r="I18" s="15">
        <v>10926.072569057796</v>
      </c>
    </row>
    <row r="19" spans="2:12" x14ac:dyDescent="0.25">
      <c r="B19" s="9"/>
      <c r="C19" s="10" t="s">
        <v>2</v>
      </c>
      <c r="D19" s="15">
        <v>1729.2335012418584</v>
      </c>
      <c r="E19" s="15">
        <v>-11666.258342510955</v>
      </c>
      <c r="F19" s="15">
        <v>23.024319693452725</v>
      </c>
      <c r="G19" s="15">
        <v>872.72701227498919</v>
      </c>
      <c r="H19" s="15">
        <v>962.30681960448044</v>
      </c>
      <c r="I19" s="15">
        <v>-8078.9666895333939</v>
      </c>
    </row>
    <row r="20" spans="2:12" x14ac:dyDescent="0.25">
      <c r="B20" s="9"/>
      <c r="C20" s="10" t="s">
        <v>3</v>
      </c>
      <c r="D20" s="15">
        <v>-2759.2083561562472</v>
      </c>
      <c r="E20" s="15">
        <v>-1230.7513831864599</v>
      </c>
      <c r="F20" s="15">
        <v>258.75185610136941</v>
      </c>
      <c r="G20" s="15">
        <v>-516.88265393518918</v>
      </c>
      <c r="H20" s="15">
        <v>1438.4238284384382</v>
      </c>
      <c r="I20" s="15">
        <v>-2809.6667083002312</v>
      </c>
    </row>
    <row r="21" spans="2:12" x14ac:dyDescent="0.25">
      <c r="B21" s="9">
        <v>2021</v>
      </c>
      <c r="C21" s="10" t="s">
        <v>0</v>
      </c>
      <c r="D21" s="15">
        <v>1455.2168776980282</v>
      </c>
      <c r="E21" s="15">
        <v>-3304.2530057254921</v>
      </c>
      <c r="F21" s="15">
        <v>260.49497630431426</v>
      </c>
      <c r="G21" s="15">
        <v>-20.371916520058136</v>
      </c>
      <c r="H21" s="15">
        <v>1670.0105719874668</v>
      </c>
      <c r="I21" s="15">
        <v>61.097503430892488</v>
      </c>
      <c r="L21" s="26" t="s">
        <v>8</v>
      </c>
    </row>
    <row r="22" spans="2:12" x14ac:dyDescent="0.25">
      <c r="B22" s="9"/>
      <c r="C22" s="10" t="s">
        <v>1</v>
      </c>
      <c r="D22" s="15">
        <v>9354.2919722533697</v>
      </c>
      <c r="E22" s="15">
        <v>-3361.3806236257956</v>
      </c>
      <c r="F22" s="15">
        <v>328.91481867976495</v>
      </c>
      <c r="G22" s="15">
        <v>260.76257243132954</v>
      </c>
      <c r="H22" s="15">
        <v>4160.7985491837126</v>
      </c>
      <c r="I22" s="15">
        <v>10743.387289043807</v>
      </c>
    </row>
    <row r="23" spans="2:12" x14ac:dyDescent="0.25">
      <c r="B23" s="9"/>
      <c r="C23" s="10" t="s">
        <v>2</v>
      </c>
      <c r="D23" s="15">
        <v>7500.376486192722</v>
      </c>
      <c r="E23" s="15">
        <v>-1109.2534426712957</v>
      </c>
      <c r="F23" s="15">
        <v>672.04831019711366</v>
      </c>
      <c r="G23" s="15">
        <v>2571.2306335144663</v>
      </c>
      <c r="H23" s="15">
        <v>8132.5483823506256</v>
      </c>
      <c r="I23" s="15">
        <v>17766.950369677597</v>
      </c>
    </row>
    <row r="24" spans="2:12" ht="12" customHeight="1" x14ac:dyDescent="0.25">
      <c r="B24" s="9"/>
      <c r="C24" s="10" t="s">
        <v>3</v>
      </c>
      <c r="D24" s="15">
        <v>3508.9688123133778</v>
      </c>
      <c r="E24" s="15">
        <v>-639.18409048653643</v>
      </c>
      <c r="F24" s="15">
        <v>-11.496461573579495</v>
      </c>
      <c r="G24" s="15">
        <v>350.22325805362493</v>
      </c>
      <c r="H24" s="15">
        <v>2294.7907120046266</v>
      </c>
      <c r="I24" s="15">
        <v>5503.3022300651028</v>
      </c>
    </row>
    <row r="25" spans="2:12" x14ac:dyDescent="0.25">
      <c r="B25" s="9">
        <v>2022</v>
      </c>
      <c r="C25" s="10" t="s">
        <v>0</v>
      </c>
      <c r="D25" s="15">
        <v>-16162.137240283764</v>
      </c>
      <c r="E25" s="15">
        <v>1593.4996503697491</v>
      </c>
      <c r="F25" s="15">
        <v>-86.36138683186492</v>
      </c>
      <c r="G25" s="15">
        <v>1140.6002018957502</v>
      </c>
      <c r="H25" s="15">
        <v>3814.8677860933453</v>
      </c>
      <c r="I25" s="15">
        <v>-9699.5309888346146</v>
      </c>
    </row>
    <row r="26" spans="2:12" x14ac:dyDescent="0.25">
      <c r="B26" s="9"/>
      <c r="C26" s="10" t="s">
        <v>1</v>
      </c>
      <c r="D26" s="15">
        <v>18652.617970152485</v>
      </c>
      <c r="E26" s="15">
        <v>4476.2033051720236</v>
      </c>
      <c r="F26" s="15">
        <v>-389.59955447605302</v>
      </c>
      <c r="G26" s="15">
        <v>984.30125375824844</v>
      </c>
      <c r="H26" s="15">
        <v>4344.7935004924748</v>
      </c>
      <c r="I26" s="15">
        <v>28068.316475237199</v>
      </c>
    </row>
    <row r="27" spans="2:12" x14ac:dyDescent="0.25">
      <c r="B27" s="9"/>
      <c r="C27" s="10" t="s">
        <v>2</v>
      </c>
      <c r="D27" s="15">
        <v>-6677.1987281754546</v>
      </c>
      <c r="E27" s="15">
        <v>2721.8490273726375</v>
      </c>
      <c r="F27" s="15">
        <v>-127.94172986911241</v>
      </c>
      <c r="G27" s="15">
        <v>-143.06936307806012</v>
      </c>
      <c r="H27" s="15">
        <v>-170.50080907521433</v>
      </c>
      <c r="I27" s="15">
        <v>-4396.8616031402153</v>
      </c>
    </row>
    <row r="28" spans="2:12" x14ac:dyDescent="0.25">
      <c r="B28" s="9"/>
      <c r="C28" s="10" t="s">
        <v>3</v>
      </c>
      <c r="D28" s="15">
        <v>-298.34256940149601</v>
      </c>
      <c r="E28" s="15">
        <v>5005.3314451410752</v>
      </c>
      <c r="F28" s="15">
        <v>212.80140216407932</v>
      </c>
      <c r="G28" s="15">
        <v>1125.9309310744527</v>
      </c>
      <c r="H28" s="15">
        <v>765.42570382595125</v>
      </c>
      <c r="I28" s="15">
        <v>6811.1469130782589</v>
      </c>
    </row>
    <row r="29" spans="2:12" x14ac:dyDescent="0.25">
      <c r="B29" s="11">
        <v>2023</v>
      </c>
      <c r="C29" s="12" t="s">
        <v>0</v>
      </c>
      <c r="D29" s="16">
        <v>2650.3988253085163</v>
      </c>
      <c r="E29" s="16">
        <v>-392.36033127430778</v>
      </c>
      <c r="F29" s="16">
        <v>-80.185348891419082</v>
      </c>
      <c r="G29" s="16">
        <v>498.75568753073543</v>
      </c>
      <c r="H29" s="16">
        <v>-606.7561012206171</v>
      </c>
      <c r="I29" s="16">
        <v>2069.8527313042005</v>
      </c>
    </row>
    <row r="30" spans="2:12" x14ac:dyDescent="0.25">
      <c r="F30" s="4"/>
      <c r="G30" s="4"/>
      <c r="H30" s="4"/>
      <c r="I30" s="4"/>
    </row>
    <row r="31" spans="2:12" x14ac:dyDescent="0.25">
      <c r="F31" s="4"/>
      <c r="G31" s="4"/>
      <c r="H31" s="4"/>
      <c r="I31" s="4"/>
    </row>
    <row r="32" spans="2:12" x14ac:dyDescent="0.25">
      <c r="F32" s="4"/>
      <c r="G32" s="4"/>
      <c r="H32" s="4"/>
      <c r="I32" s="4"/>
    </row>
    <row r="33" spans="6:9" x14ac:dyDescent="0.25">
      <c r="F33" s="4"/>
      <c r="G33" s="4"/>
      <c r="H33" s="4"/>
      <c r="I33" s="4"/>
    </row>
    <row r="34" spans="6:9" x14ac:dyDescent="0.25">
      <c r="F34" s="4"/>
      <c r="G34" s="4"/>
      <c r="H34" s="4"/>
      <c r="I34" s="4"/>
    </row>
    <row r="35" spans="6:9" x14ac:dyDescent="0.25">
      <c r="F35" s="4"/>
      <c r="G35" s="4"/>
      <c r="H35" s="4"/>
      <c r="I35" s="4"/>
    </row>
    <row r="36" spans="6:9" x14ac:dyDescent="0.25">
      <c r="F36" s="4"/>
      <c r="G36" s="4"/>
      <c r="H36" s="4"/>
      <c r="I36" s="4"/>
    </row>
    <row r="37" spans="6:9" x14ac:dyDescent="0.25">
      <c r="F37" s="4"/>
      <c r="G37" s="4"/>
      <c r="H37" s="4"/>
      <c r="I37" s="4"/>
    </row>
    <row r="40" spans="6:9" x14ac:dyDescent="0.25">
      <c r="F40" s="6"/>
      <c r="G40" s="6"/>
      <c r="H40" s="6"/>
      <c r="I40" s="6"/>
    </row>
    <row r="41" spans="6:9" x14ac:dyDescent="0.25">
      <c r="F41" s="6"/>
      <c r="G41" s="6"/>
      <c r="H41" s="6"/>
      <c r="I41" s="6"/>
    </row>
    <row r="42" spans="6:9" x14ac:dyDescent="0.25">
      <c r="F42" s="6"/>
      <c r="G42" s="6"/>
      <c r="H42" s="6"/>
      <c r="I42" s="6"/>
    </row>
    <row r="43" spans="6:9" x14ac:dyDescent="0.25">
      <c r="F43" s="6"/>
      <c r="G43" s="6"/>
      <c r="H43" s="6"/>
      <c r="I43" s="6"/>
    </row>
    <row r="44" spans="6:9" x14ac:dyDescent="0.25">
      <c r="F44" s="6"/>
      <c r="G44" s="6"/>
      <c r="H44" s="6"/>
      <c r="I44" s="6"/>
    </row>
    <row r="45" spans="6:9" x14ac:dyDescent="0.25">
      <c r="F45" s="6"/>
      <c r="G45" s="6"/>
      <c r="H45" s="6"/>
      <c r="I45" s="6"/>
    </row>
    <row r="46" spans="6:9" x14ac:dyDescent="0.25">
      <c r="F46" s="6"/>
      <c r="G46" s="6"/>
      <c r="H46" s="6"/>
      <c r="I46" s="6"/>
    </row>
    <row r="47" spans="6:9" x14ac:dyDescent="0.25">
      <c r="F47" s="6"/>
      <c r="G47" s="6"/>
      <c r="H47" s="6"/>
      <c r="I47" s="6"/>
    </row>
    <row r="48" spans="6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54" spans="6:9" x14ac:dyDescent="0.25">
      <c r="F54" s="6"/>
      <c r="G54" s="6"/>
      <c r="H54" s="6"/>
      <c r="I54" s="6"/>
    </row>
    <row r="55" spans="6:9" x14ac:dyDescent="0.25">
      <c r="F55" s="6"/>
      <c r="G55" s="6"/>
      <c r="H55" s="6"/>
      <c r="I55" s="6"/>
    </row>
    <row r="56" spans="6:9" x14ac:dyDescent="0.25">
      <c r="F56" s="6"/>
      <c r="G56" s="6"/>
      <c r="H56" s="6"/>
      <c r="I56" s="6"/>
    </row>
    <row r="57" spans="6:9" x14ac:dyDescent="0.25">
      <c r="F57" s="6"/>
      <c r="G57" s="6"/>
      <c r="H57" s="6"/>
      <c r="I57" s="6"/>
    </row>
    <row r="58" spans="6:9" x14ac:dyDescent="0.25">
      <c r="F58" s="6"/>
      <c r="G58" s="6"/>
      <c r="H58" s="6"/>
      <c r="I58" s="6"/>
    </row>
    <row r="80" spans="10:10" x14ac:dyDescent="0.25">
      <c r="J80" s="5">
        <f>+F25-F24</f>
        <v>-74.864925258285425</v>
      </c>
    </row>
  </sheetData>
  <hyperlinks>
    <hyperlink ref="L21" r:id="rId1" xr:uid="{592C23AD-F34F-4B57-938E-A7D5B2DD415E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C600-9674-4178-9FBB-16BE7FBD9256}">
  <dimension ref="B3:G80"/>
  <sheetViews>
    <sheetView zoomScale="90" zoomScaleNormal="90" workbookViewId="0">
      <selection activeCell="G21" sqref="G21"/>
    </sheetView>
  </sheetViews>
  <sheetFormatPr baseColWidth="10" defaultColWidth="11.42578125" defaultRowHeight="15" x14ac:dyDescent="0.25"/>
  <cols>
    <col min="1" max="1" width="11.42578125" style="1"/>
    <col min="2" max="2" width="13.5703125" style="1" bestFit="1" customWidth="1"/>
    <col min="3" max="3" width="14.7109375" style="1" bestFit="1" customWidth="1"/>
    <col min="4" max="5" width="11.42578125" style="1"/>
    <col min="6" max="6" width="11.42578125" style="3"/>
    <col min="7" max="16384" width="11.42578125" style="1"/>
  </cols>
  <sheetData>
    <row r="3" spans="2:7" s="2" customFormat="1" x14ac:dyDescent="0.25">
      <c r="B3" s="17"/>
      <c r="C3" s="18"/>
      <c r="D3" s="14">
        <v>2023</v>
      </c>
    </row>
    <row r="4" spans="2:7" ht="15.75" x14ac:dyDescent="0.25">
      <c r="B4" s="7" t="s">
        <v>28</v>
      </c>
      <c r="C4" s="7" t="s">
        <v>29</v>
      </c>
      <c r="D4" s="7" t="s">
        <v>0</v>
      </c>
      <c r="G4" s="20" t="s">
        <v>42</v>
      </c>
    </row>
    <row r="5" spans="2:7" x14ac:dyDescent="0.25">
      <c r="B5" s="9" t="s">
        <v>30</v>
      </c>
      <c r="C5" s="10" t="s">
        <v>31</v>
      </c>
      <c r="D5" s="15">
        <v>17242.627014976577</v>
      </c>
      <c r="G5" s="13" t="s">
        <v>72</v>
      </c>
    </row>
    <row r="6" spans="2:7" x14ac:dyDescent="0.25">
      <c r="B6" s="9"/>
      <c r="C6" s="10" t="s">
        <v>32</v>
      </c>
      <c r="D6" s="15">
        <v>45553.292094015786</v>
      </c>
      <c r="G6" s="19" t="s">
        <v>13</v>
      </c>
    </row>
    <row r="7" spans="2:7" x14ac:dyDescent="0.25">
      <c r="B7" s="9"/>
      <c r="C7" s="10" t="s">
        <v>33</v>
      </c>
      <c r="D7" s="15">
        <v>18831.268044959157</v>
      </c>
    </row>
    <row r="8" spans="2:7" x14ac:dyDescent="0.25">
      <c r="B8" s="11"/>
      <c r="C8" s="12" t="s">
        <v>34</v>
      </c>
      <c r="D8" s="16">
        <v>111880.46582625956</v>
      </c>
    </row>
    <row r="9" spans="2:7" x14ac:dyDescent="0.25">
      <c r="B9" s="9" t="s">
        <v>36</v>
      </c>
      <c r="C9" s="10" t="s">
        <v>31</v>
      </c>
      <c r="D9" s="15">
        <v>3727.270814644824</v>
      </c>
    </row>
    <row r="10" spans="2:7" x14ac:dyDescent="0.25">
      <c r="B10" s="9"/>
      <c r="C10" s="10" t="s">
        <v>32</v>
      </c>
      <c r="D10" s="15">
        <v>16683.835387626481</v>
      </c>
    </row>
    <row r="11" spans="2:7" x14ac:dyDescent="0.25">
      <c r="B11" s="11"/>
      <c r="C11" s="12" t="s">
        <v>35</v>
      </c>
      <c r="D11" s="16">
        <v>108081.40791730286</v>
      </c>
    </row>
    <row r="21" spans="7:7" x14ac:dyDescent="0.25">
      <c r="G21" s="26" t="s">
        <v>8</v>
      </c>
    </row>
    <row r="23" spans="7:7" x14ac:dyDescent="0.25">
      <c r="G23" s="28" t="s">
        <v>60</v>
      </c>
    </row>
    <row r="24" spans="7:7" ht="12" customHeight="1" x14ac:dyDescent="0.25"/>
    <row r="80" spans="5:5" x14ac:dyDescent="0.25">
      <c r="E80" s="5"/>
    </row>
  </sheetData>
  <hyperlinks>
    <hyperlink ref="G21" r:id="rId1" xr:uid="{FFCBBDE8-8985-45CA-9698-518EE12BC996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D79-AE61-474B-A9E7-952EE4CA3D11}">
  <dimension ref="B3:G79"/>
  <sheetViews>
    <sheetView zoomScale="90" zoomScaleNormal="90" workbookViewId="0">
      <selection activeCell="F22" sqref="F22"/>
    </sheetView>
  </sheetViews>
  <sheetFormatPr baseColWidth="10" defaultColWidth="11.42578125" defaultRowHeight="15" x14ac:dyDescent="0.25"/>
  <cols>
    <col min="1" max="1" width="11.42578125" style="1"/>
    <col min="2" max="2" width="42" style="1" bestFit="1" customWidth="1"/>
    <col min="3" max="4" width="11.42578125" style="1"/>
    <col min="5" max="5" width="11.42578125" style="3"/>
    <col min="6" max="16384" width="11.42578125" style="1"/>
  </cols>
  <sheetData>
    <row r="3" spans="2:6" ht="45" x14ac:dyDescent="0.25">
      <c r="B3" s="7" t="s">
        <v>57</v>
      </c>
      <c r="C3" s="7" t="s">
        <v>50</v>
      </c>
      <c r="F3" s="20" t="s">
        <v>52</v>
      </c>
    </row>
    <row r="4" spans="2:6" x14ac:dyDescent="0.25">
      <c r="B4" s="3" t="s">
        <v>21</v>
      </c>
      <c r="C4" s="21">
        <v>1.5089706907372571</v>
      </c>
      <c r="F4" s="13" t="s">
        <v>71</v>
      </c>
    </row>
    <row r="5" spans="2:6" x14ac:dyDescent="0.25">
      <c r="B5" s="3" t="s">
        <v>22</v>
      </c>
      <c r="C5" s="21">
        <v>17.743207451483531</v>
      </c>
      <c r="F5" s="19" t="s">
        <v>51</v>
      </c>
    </row>
    <row r="6" spans="2:6" x14ac:dyDescent="0.25">
      <c r="B6" s="3" t="s">
        <v>43</v>
      </c>
      <c r="C6" s="21">
        <v>12.815332557872386</v>
      </c>
    </row>
    <row r="7" spans="2:6" x14ac:dyDescent="0.25">
      <c r="B7" s="3" t="s">
        <v>44</v>
      </c>
      <c r="C7" s="21">
        <v>0.59241816805049463</v>
      </c>
    </row>
    <row r="8" spans="2:6" x14ac:dyDescent="0.25">
      <c r="B8" s="3" t="s">
        <v>45</v>
      </c>
      <c r="C8" s="21">
        <v>25.115464054503377</v>
      </c>
    </row>
    <row r="9" spans="2:6" x14ac:dyDescent="0.25">
      <c r="B9" s="3" t="s">
        <v>46</v>
      </c>
      <c r="C9" s="21">
        <v>7.5423524802796527</v>
      </c>
    </row>
    <row r="10" spans="2:6" x14ac:dyDescent="0.25">
      <c r="B10" s="3" t="s">
        <v>47</v>
      </c>
      <c r="C10" s="21">
        <v>5.3539813130474805</v>
      </c>
    </row>
    <row r="11" spans="2:6" x14ac:dyDescent="0.25">
      <c r="B11" s="3" t="s">
        <v>48</v>
      </c>
      <c r="C11" s="21">
        <v>2.3357469438156451</v>
      </c>
    </row>
    <row r="12" spans="2:6" x14ac:dyDescent="0.25">
      <c r="B12" s="24" t="s">
        <v>49</v>
      </c>
      <c r="C12" s="22">
        <v>26.992526340210173</v>
      </c>
    </row>
    <row r="22" spans="6:6" x14ac:dyDescent="0.25">
      <c r="F22" s="26" t="s">
        <v>8</v>
      </c>
    </row>
    <row r="23" spans="6:6" ht="12" customHeight="1" x14ac:dyDescent="0.25"/>
    <row r="79" spans="2:7" s="3" customFormat="1" x14ac:dyDescent="0.25">
      <c r="B79" s="1"/>
      <c r="C79" s="1"/>
      <c r="D79" s="5" t="e">
        <f>+#REF!-#REF!</f>
        <v>#REF!</v>
      </c>
      <c r="F79" s="1"/>
      <c r="G79" s="1"/>
    </row>
  </sheetData>
  <hyperlinks>
    <hyperlink ref="F22" r:id="rId1" xr:uid="{24EAF085-EA2E-431F-8C24-67927B878089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8163-8E08-492C-93C3-0DB48D1081F3}">
  <dimension ref="B2:I15"/>
  <sheetViews>
    <sheetView showGridLines="0" zoomScale="90" zoomScaleNormal="90" workbookViewId="0">
      <selection activeCell="F31" sqref="F31"/>
    </sheetView>
  </sheetViews>
  <sheetFormatPr baseColWidth="10" defaultRowHeight="15" x14ac:dyDescent="0.25"/>
  <cols>
    <col min="1" max="1" width="9.42578125" customWidth="1"/>
    <col min="4" max="6" width="15.140625" customWidth="1"/>
  </cols>
  <sheetData>
    <row r="2" spans="2:9" ht="17.25" customHeight="1" x14ac:dyDescent="0.25"/>
    <row r="3" spans="2:9" ht="45" x14ac:dyDescent="0.25">
      <c r="B3" s="7" t="s">
        <v>6</v>
      </c>
      <c r="C3" s="7" t="s">
        <v>7</v>
      </c>
      <c r="D3" s="7" t="s">
        <v>66</v>
      </c>
      <c r="E3" s="7" t="s">
        <v>67</v>
      </c>
      <c r="F3" s="7" t="s">
        <v>68</v>
      </c>
      <c r="I3" s="20" t="s">
        <v>65</v>
      </c>
    </row>
    <row r="4" spans="2:9" x14ac:dyDescent="0.25">
      <c r="B4" s="9">
        <v>2020</v>
      </c>
      <c r="C4" s="10" t="s">
        <v>0</v>
      </c>
      <c r="D4" s="15">
        <v>67094.760940507593</v>
      </c>
      <c r="E4" s="15">
        <v>67099.074333295561</v>
      </c>
      <c r="F4" s="15">
        <v>-4.3133927879680414</v>
      </c>
      <c r="I4" s="13" t="s">
        <v>64</v>
      </c>
    </row>
    <row r="5" spans="2:9" x14ac:dyDescent="0.25">
      <c r="B5" s="9"/>
      <c r="C5" s="10" t="s">
        <v>1</v>
      </c>
      <c r="D5" s="15">
        <v>67880.927941493632</v>
      </c>
      <c r="E5" s="15">
        <v>67892.871033892356</v>
      </c>
      <c r="F5" s="15">
        <v>-11.94309239872382</v>
      </c>
      <c r="I5" s="19" t="s">
        <v>13</v>
      </c>
    </row>
    <row r="6" spans="2:9" x14ac:dyDescent="0.25">
      <c r="B6" s="9"/>
      <c r="C6" s="10" t="s">
        <v>2</v>
      </c>
      <c r="D6" s="15">
        <v>64798.957363020287</v>
      </c>
      <c r="E6" s="15">
        <v>64805.470500264237</v>
      </c>
      <c r="F6" s="15">
        <v>-6.513137243950041</v>
      </c>
    </row>
    <row r="7" spans="2:9" x14ac:dyDescent="0.25">
      <c r="B7" s="9"/>
      <c r="C7" s="10" t="s">
        <v>3</v>
      </c>
      <c r="D7" s="15">
        <v>58077.352302782463</v>
      </c>
      <c r="E7" s="15">
        <v>58117.378074218694</v>
      </c>
      <c r="F7" s="15">
        <v>-40.025771436230571</v>
      </c>
    </row>
    <row r="8" spans="2:9" x14ac:dyDescent="0.25">
      <c r="B8" s="9">
        <v>2021</v>
      </c>
      <c r="C8" s="10" t="s">
        <v>0</v>
      </c>
      <c r="D8" s="15">
        <v>62999.055602671324</v>
      </c>
      <c r="E8" s="15">
        <v>63064.406997516395</v>
      </c>
      <c r="F8" s="15">
        <v>-65.351394845070899</v>
      </c>
    </row>
    <row r="9" spans="2:9" x14ac:dyDescent="0.25">
      <c r="B9" s="9"/>
      <c r="C9" s="10" t="s">
        <v>1</v>
      </c>
      <c r="D9" s="15">
        <v>66694.531882386713</v>
      </c>
      <c r="E9" s="15">
        <v>66722.208160933049</v>
      </c>
      <c r="F9" s="15">
        <v>-27.676278546336107</v>
      </c>
    </row>
    <row r="10" spans="2:9" x14ac:dyDescent="0.25">
      <c r="B10" s="9"/>
      <c r="C10" s="10" t="s">
        <v>2</v>
      </c>
      <c r="D10" s="15">
        <v>83358.979871194431</v>
      </c>
      <c r="E10" s="15">
        <v>83392.638132099892</v>
      </c>
      <c r="F10" s="15">
        <v>-33.658260905460338</v>
      </c>
    </row>
    <row r="11" spans="2:9" x14ac:dyDescent="0.25">
      <c r="B11" s="9"/>
      <c r="C11" s="10" t="s">
        <v>3</v>
      </c>
      <c r="D11" s="15">
        <v>90777.642607723552</v>
      </c>
      <c r="E11" s="15">
        <v>90738.037505430548</v>
      </c>
      <c r="F11" s="15">
        <v>39.605102293004165</v>
      </c>
    </row>
    <row r="12" spans="2:9" x14ac:dyDescent="0.25">
      <c r="B12" s="9">
        <v>2022</v>
      </c>
      <c r="C12" s="10" t="s">
        <v>0</v>
      </c>
      <c r="D12" s="15">
        <v>89624.835520106339</v>
      </c>
      <c r="E12" s="15">
        <v>89541.020776473903</v>
      </c>
      <c r="F12" s="15">
        <v>83.814743632436148</v>
      </c>
    </row>
    <row r="13" spans="2:9" x14ac:dyDescent="0.25">
      <c r="B13" s="9"/>
      <c r="C13" s="10" t="s">
        <v>1</v>
      </c>
      <c r="D13" s="15">
        <v>104166.64420257896</v>
      </c>
      <c r="E13" s="15">
        <v>104036.76630477986</v>
      </c>
      <c r="F13" s="15">
        <v>129.87789779910236</v>
      </c>
    </row>
    <row r="14" spans="2:9" x14ac:dyDescent="0.25">
      <c r="B14" s="9"/>
      <c r="C14" s="10" t="s">
        <v>2</v>
      </c>
      <c r="D14" s="15">
        <v>107059.02011862252</v>
      </c>
      <c r="E14" s="15">
        <v>106951.89215386889</v>
      </c>
      <c r="F14" s="15">
        <v>107.12796475362848</v>
      </c>
    </row>
    <row r="15" spans="2:9" x14ac:dyDescent="0.25">
      <c r="B15" s="11"/>
      <c r="C15" s="12" t="s">
        <v>3</v>
      </c>
      <c r="D15" s="16">
        <v>96601.061307087395</v>
      </c>
      <c r="E15" s="16"/>
      <c r="F15" s="16"/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Graf1</vt:lpstr>
      <vt:lpstr>Graf2</vt:lpstr>
      <vt:lpstr>Graf3</vt:lpstr>
      <vt:lpstr>Graf4</vt:lpstr>
      <vt:lpstr>Graf5</vt:lpstr>
      <vt:lpstr>Graf6</vt:lpstr>
      <vt:lpstr>Graf7</vt:lpstr>
      <vt:lpstr>Graf8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2023-06-14T21:42:38Z</dcterms:created>
  <dcterms:modified xsi:type="dcterms:W3CDTF">2023-06-14T21:51:40Z</dcterms:modified>
</cp:coreProperties>
</file>