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70" yWindow="65521" windowWidth="2130" windowHeight="6885" tabRatio="875" activeTab="0"/>
  </bookViews>
  <sheets>
    <sheet name="Planilla liquidez internacional" sheetId="1" r:id="rId1"/>
    <sheet name="C_08_nuevo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a">#N/A</definedName>
    <definedName name="ACTIVOS" localSheetId="1">#REF!</definedName>
    <definedName name="ACTIVOS">#REF!</definedName>
    <definedName name="ajustes" localSheetId="1">#REF!</definedName>
    <definedName name="ajustes">#REF!</definedName>
    <definedName name="Anuales" localSheetId="1">#REF!</definedName>
    <definedName name="Anuales">#REF!</definedName>
    <definedName name="año88_89" localSheetId="1">#REF!</definedName>
    <definedName name="año88_89">#REF!</definedName>
    <definedName name="año89_91" localSheetId="1">#REF!,#REF!</definedName>
    <definedName name="año89_91">#REF!,#REF!</definedName>
    <definedName name="año89_94" localSheetId="1">#REF!,#REF!</definedName>
    <definedName name="año89_94">#REF!,#REF!</definedName>
    <definedName name="año90_91" localSheetId="1">#REF!</definedName>
    <definedName name="año90_91">#REF!</definedName>
    <definedName name="año92_93" localSheetId="1">#REF!</definedName>
    <definedName name="año92_93">#REF!</definedName>
    <definedName name="año93_94" localSheetId="1">#REF!</definedName>
    <definedName name="año93_94">#REF!</definedName>
    <definedName name="año94_95" localSheetId="1">#REF!</definedName>
    <definedName name="año94_95">#REF!</definedName>
    <definedName name="año95_96" localSheetId="1">#REF!</definedName>
    <definedName name="año95_96">#REF!</definedName>
    <definedName name="año96_97" localSheetId="1">#REF!</definedName>
    <definedName name="año96_97">#REF!</definedName>
    <definedName name="Area_a_imprimir" localSheetId="1">#REF!</definedName>
    <definedName name="Area_a_imprimir">#REF!</definedName>
    <definedName name="_xlnm.Print_Area" localSheetId="0">'Planilla liquidez internacional'!$B$1:$N$190</definedName>
    <definedName name="ccode">'[1]Sheet2'!$A$1:$D$393</definedName>
    <definedName name="codigo" localSheetId="1">#REF!</definedName>
    <definedName name="codigo">#REF!</definedName>
    <definedName name="cuadro14" localSheetId="1">#REF!</definedName>
    <definedName name="cuadro14">#REF!</definedName>
    <definedName name="cuadro15" localSheetId="1">#REF!</definedName>
    <definedName name="cuadro15">#REF!</definedName>
    <definedName name="cuentasbillymon">'[2]Cuentas'!$I$12:$I$15</definedName>
    <definedName name="cuentasbonof">'[2]Cuentas'!$E$12:$E$60</definedName>
    <definedName name="cuentasbonotros">'[2]Cuentas'!$F$12:$F$78</definedName>
    <definedName name="cuentascpofic">'[2]Cuentas'!$G$12:$G$37</definedName>
    <definedName name="cuentascpotros">'[2]Cuentas'!$H$12:$H$53</definedName>
    <definedName name="cuentascvbonof">'[2]Cuentas'!$O$12:$O$30</definedName>
    <definedName name="cuentascvbonotros">'[2]Cuentas'!$P$12:$P$46</definedName>
    <definedName name="cuentascvcpofic">'[2]Cuentas'!$Q$12:$Q$33</definedName>
    <definedName name="cuentascvcpotros">'[2]Cuentas'!$R$12:$R$42</definedName>
    <definedName name="cuentascvposfmi">'[2]Cuentas'!$V$12:$V$14</definedName>
    <definedName name="cuentasdepbisybc">'[2]Cuentas'!$J$12:'[2]Cuentas'!$J$13</definedName>
    <definedName name="cuentasdepotros">'[2]Cuentas'!$K$12:$K$36</definedName>
    <definedName name="cuentasoro">'[2]Cuentas'!$A$12:$A$15</definedName>
    <definedName name="cuentasotros">'[2]Cuentas'!$D$12:$D$14</definedName>
    <definedName name="cuentasposfmi">'[2]Cuentas'!$C$12:$C$18</definedName>
    <definedName name="cuentastendeg">'[2]Cuentas'!$B$12:$B$14</definedName>
    <definedName name="cuentastodas">'[2]Cuentas'!$T$12:$T$13</definedName>
    <definedName name="datos" localSheetId="1">#REF!,#REF!,#REF!</definedName>
    <definedName name="datos">#REF!,#REF!,#REF!</definedName>
    <definedName name="datos_linea" localSheetId="1">#REF!</definedName>
    <definedName name="datos_linea">#REF!</definedName>
    <definedName name="Datos_por_mes" localSheetId="1">#REF!</definedName>
    <definedName name="Datos_por_mes">#REF!</definedName>
    <definedName name="Diarios" localSheetId="1">#REF!</definedName>
    <definedName name="Diarios">#REF!</definedName>
    <definedName name="fechas" localSheetId="1">#REF!</definedName>
    <definedName name="fechas">#REF!</definedName>
    <definedName name="fechasTCs">'[2]TC'!$A$6:$Z$6</definedName>
    <definedName name="final" localSheetId="1">#REF!</definedName>
    <definedName name="final">#REF!</definedName>
    <definedName name="h1977_1989" localSheetId="1">#REF!,#REF!</definedName>
    <definedName name="h1977_1989">#REF!,#REF!</definedName>
    <definedName name="h1989_1994" localSheetId="1">#REF!,#REF!</definedName>
    <definedName name="h1989_1994">#REF!,#REF!</definedName>
    <definedName name="historyrange" localSheetId="1">#REF!</definedName>
    <definedName name="historyrange">#REF!</definedName>
    <definedName name="hoja1" localSheetId="1">#REF!</definedName>
    <definedName name="hoja1">#REF!</definedName>
    <definedName name="hoja2" localSheetId="1">#REF!</definedName>
    <definedName name="hoja2">#REF!</definedName>
    <definedName name="HTML_CodePage" hidden="1">1252</definedName>
    <definedName name="HTML_Control" localSheetId="1" hidden="1">{"'Hoja1'!$A$2:$O$33"}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localSheetId="1" hidden="1">"Hoja1"</definedName>
    <definedName name="HTML_Header" hidden="1">"Inversión Extranjera"</definedName>
    <definedName name="HTML_LastUpdate" localSheetId="1" hidden="1">"05-04-2001"</definedName>
    <definedName name="HTML_LastUpdate" hidden="1">"02-02-2000"</definedName>
    <definedName name="HTML_LineAfter" localSheetId="1" hidden="1">FALSE</definedName>
    <definedName name="HTML_LineAfter" hidden="1">TRUE</definedName>
    <definedName name="HTML_LineBefore" localSheetId="1" hidden="1">FALSE</definedName>
    <definedName name="HTML_LineBefore" hidden="1">TRUE</definedName>
    <definedName name="HTML_Name" localSheetId="1" hidden="1">"Claudio Sepulveda M."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localSheetId="1" hidden="1">"H:\DATA\DEPPUBLI\INTERNET\cuentas_nacionales\Cuadro4_1.htm"</definedName>
    <definedName name="HTML_PathFile" hidden="1">"C:\Mis documentos\HTML.htm"</definedName>
    <definedName name="HTML_Title" localSheetId="1" hidden="1">"cuadro4_1"</definedName>
    <definedName name="HTML_Title" hidden="1">"Inversión extranjera2"</definedName>
    <definedName name="htmlRange" localSheetId="1">#REF!</definedName>
    <definedName name="htmlRange">#REF!</definedName>
    <definedName name="ind_89_91" localSheetId="1">#REF!</definedName>
    <definedName name="ind_89_91">#REF!</definedName>
    <definedName name="ind_92_94" localSheetId="1">#REF!</definedName>
    <definedName name="ind_92_94">#REF!</definedName>
    <definedName name="ind89_91" localSheetId="1">#REF!</definedName>
    <definedName name="ind89_91">#REF!</definedName>
    <definedName name="ind89_94" localSheetId="1">#REF!,#REF!</definedName>
    <definedName name="ind89_94">#REF!,#REF!</definedName>
    <definedName name="ind92_94" localSheetId="1">#REF!</definedName>
    <definedName name="ind92_94">#REF!</definedName>
    <definedName name="ind95_97" localSheetId="1">#REF!</definedName>
    <definedName name="ind95_97">#REF!</definedName>
    <definedName name="índices" localSheetId="1">#REF!,#REF!,#REF!</definedName>
    <definedName name="índices">#REF!,#REF!,#REF!</definedName>
    <definedName name="infodiar">'[3]SEG052005'!$AE$207:$AQ$231,'[3]SEG052005'!$AE$73:$AP$93,'[3]SEG052005'!$AE$110:$AP$125,'[3]SEG052005'!$AE$139:$AP$168,'[3]SEG052005'!$AE$169:$AP$194</definedName>
    <definedName name="Ingreso" localSheetId="1">'[4]1994-'!#REF!</definedName>
    <definedName name="Ingreso">'[4]1994-'!#REF!</definedName>
    <definedName name="InicioDatos" localSheetId="1">'[4]1994-'!#REF!</definedName>
    <definedName name="InicioDatos">'[4]1994-'!#REF!</definedName>
    <definedName name="intermedio" localSheetId="1">#REF!</definedName>
    <definedName name="intermedio">#REF!</definedName>
    <definedName name="Mensuales" localSheetId="1">#REF!</definedName>
    <definedName name="Mensuales">#REF!</definedName>
    <definedName name="Months">{"(Jan.)";"(Feb.)";"(Mar.)";"(Apr.)";"(May)";"(Jun.)";"(Jul.)";"(Aug.)";"(Sep.)";"(Oct.)";"(Nov.)";"(Dec.)"}</definedName>
    <definedName name="original" localSheetId="1">#REF!</definedName>
    <definedName name="original">#REF!</definedName>
    <definedName name="PASIVOS" localSheetId="1">#REF!</definedName>
    <definedName name="PASIVOS">#REF!</definedName>
    <definedName name="PATRIMONIO" localSheetId="1">#REF!</definedName>
    <definedName name="PATRIMONIO">#REF!</definedName>
    <definedName name="Plazo00" localSheetId="1">#REF!</definedName>
    <definedName name="Plazo00">#REF!</definedName>
    <definedName name="Plazo01" localSheetId="1">#REF!</definedName>
    <definedName name="Plazo01">#REF!</definedName>
    <definedName name="Plazo02" localSheetId="1">#REF!</definedName>
    <definedName name="Plazo02">#REF!</definedName>
    <definedName name="Plazo03" localSheetId="1">#REF!</definedName>
    <definedName name="Plazo03">#REF!</definedName>
    <definedName name="Plazo04" localSheetId="1">#REF!</definedName>
    <definedName name="Plazo04">#REF!</definedName>
    <definedName name="Plazo05" localSheetId="1">#REF!</definedName>
    <definedName name="Plazo05">#REF!</definedName>
    <definedName name="Plazo06" localSheetId="1">#REF!</definedName>
    <definedName name="Plazo06">#REF!</definedName>
    <definedName name="RESUMEN_POR_MONEDAS" localSheetId="1">#REF!</definedName>
    <definedName name="RESUMEN_POR_MONEDAS">#REF!</definedName>
    <definedName name="resumenacumulado" localSheetId="1">#REF!</definedName>
    <definedName name="resumenacumulado">#REF!</definedName>
    <definedName name="reunion">'[3]SEG052005'!$AE$235:$AT$275,'[3]SEG052005'!$AE$281:$AT$316</definedName>
    <definedName name="serie_1" localSheetId="1">#REF!</definedName>
    <definedName name="serie_1">#REF!</definedName>
    <definedName name="serie_1_97" localSheetId="1">#REF!,#REF!</definedName>
    <definedName name="serie_1_97">#REF!,#REF!</definedName>
    <definedName name="serie_2" localSheetId="1">#REF!</definedName>
    <definedName name="serie_2">#REF!</definedName>
    <definedName name="serie_2_97" localSheetId="1">#REF!,#REF!</definedName>
    <definedName name="serie_2_97">#REF!,#REF!</definedName>
    <definedName name="serie_clas_ant" localSheetId="1">#REF!</definedName>
    <definedName name="serie_clas_ant">#REF!</definedName>
    <definedName name="serie_clas_nva" localSheetId="1">#REF!</definedName>
    <definedName name="serie_clas_nva">#REF!</definedName>
    <definedName name="serie1" localSheetId="1">#REF!,#REF!,#REF!</definedName>
    <definedName name="serie1">#REF!,#REF!,#REF!</definedName>
    <definedName name="serie1n" localSheetId="1">#REF!</definedName>
    <definedName name="serie1n">#REF!</definedName>
    <definedName name="serie2n" localSheetId="1">#REF!</definedName>
    <definedName name="serie2n">#REF!</definedName>
    <definedName name="tcu" localSheetId="1">#REF!</definedName>
    <definedName name="tcu">#REF!</definedName>
    <definedName name="título_1" localSheetId="1">#REF!</definedName>
    <definedName name="título_1">#REF!</definedName>
    <definedName name="título_2" localSheetId="1">#REF!</definedName>
    <definedName name="título_2">#REF!</definedName>
    <definedName name="título_año" localSheetId="1">#REF!,#REF!</definedName>
    <definedName name="título_año">#REF!,#REF!</definedName>
    <definedName name="título_índice" localSheetId="1">#REF!,#REF!,#REF!</definedName>
    <definedName name="título_índice">#REF!,#REF!,#REF!</definedName>
    <definedName name="TODO">'[3]SEG052005'!$AE$207:$AQ$231,'[3]SEG052005'!$AE$73:$AP$93,'[3]SEG052005'!$AE$110:$AP$125,'[3]SEG052005'!$AE$169:$AP$194,'[3]SEG052005'!$AE$139:$AP$168</definedName>
    <definedName name="U.F.1978_1991" localSheetId="1">'[5]página 9'!#REF!,'[5]página 9'!#REF!</definedName>
    <definedName name="U.F.1978_1991">'[5]página 9'!#REF!,'[5]página 9'!#REF!</definedName>
    <definedName name="U.F.1992" localSheetId="1">'[5]página 9'!#REF!</definedName>
    <definedName name="U.F.1992">'[5]página 9'!#REF!</definedName>
    <definedName name="uf" localSheetId="1">#REF!</definedName>
    <definedName name="uf">#REF!</definedName>
    <definedName name="vigencia" localSheetId="1">#REF!</definedName>
    <definedName name="vigencia">#REF!</definedName>
    <definedName name="vvvv">'[2]Cuentas'!$D$12:$D$14</definedName>
  </definedNames>
  <calcPr fullCalcOnLoad="1"/>
</workbook>
</file>

<file path=xl/sharedStrings.xml><?xml version="1.0" encoding="utf-8"?>
<sst xmlns="http://schemas.openxmlformats.org/spreadsheetml/2006/main" count="388" uniqueCount="208">
  <si>
    <t>T O T A L</t>
  </si>
  <si>
    <t>Hasta 1 mes</t>
  </si>
  <si>
    <t>Más de 1 mes y hasta 3 meses</t>
  </si>
  <si>
    <t>Más de 3 meses y hasta 1 año</t>
  </si>
  <si>
    <t>Notas:</t>
  </si>
  <si>
    <t>Y LA LIQUIDEZ EN MONEDA EXTRANJERA</t>
  </si>
  <si>
    <t>Partidas informativas: Opciones con valor intrínseco positivo (in-the-money)</t>
  </si>
  <si>
    <t xml:space="preserve">PLANILLA DE DECLARACIÓN DE DATOS SOBRE LAS RESERVAS INTERNACIONALES </t>
  </si>
  <si>
    <t>IV. Partidas Informativas</t>
  </si>
  <si>
    <t>(i) Opciones de venta (put) adquiridas</t>
  </si>
  <si>
    <t>(ii) Opciones de compra (call) suscritas</t>
  </si>
  <si>
    <t>(i)</t>
  </si>
  <si>
    <t>(ii)</t>
  </si>
  <si>
    <t>(iii)</t>
  </si>
  <si>
    <t>bancos con casa matriz en el país declarante</t>
  </si>
  <si>
    <t>bancos con casa matriz fuera del país declarante</t>
  </si>
  <si>
    <r>
      <t xml:space="preserve">   de los cuales: </t>
    </r>
    <r>
      <rPr>
        <sz val="10"/>
        <rFont val="Arial"/>
        <family val="2"/>
      </rPr>
      <t>Están domiciliados en el extranjero</t>
    </r>
  </si>
  <si>
    <r>
      <t xml:space="preserve">   de los cuales: </t>
    </r>
    <r>
      <rPr>
        <sz val="10"/>
        <rFont val="Arial"/>
        <family val="2"/>
      </rPr>
      <t>Están domiciliados en el país declarante</t>
    </r>
  </si>
  <si>
    <r>
      <t xml:space="preserve">   de los cuales: </t>
    </r>
    <r>
      <rPr>
        <sz val="10"/>
        <rFont val="Arial"/>
        <family val="2"/>
      </rPr>
      <t>El emisor tiene la casa matriz en el país declarante</t>
    </r>
  </si>
  <si>
    <t>Valores</t>
  </si>
  <si>
    <t>Depósitos totales en:</t>
  </si>
  <si>
    <t>(a)</t>
  </si>
  <si>
    <t>(b)</t>
  </si>
  <si>
    <t>Reservas en moneda extranjera (en divisas convertibles)</t>
  </si>
  <si>
    <t>Posición de reserva en el FMI</t>
  </si>
  <si>
    <t>DEG</t>
  </si>
  <si>
    <t>Otros activos de reserva</t>
  </si>
  <si>
    <t>A.</t>
  </si>
  <si>
    <t>B.</t>
  </si>
  <si>
    <t>I.</t>
  </si>
  <si>
    <t xml:space="preserve">Activos de reserva oficiales y otros activos en moneda extranjera </t>
  </si>
  <si>
    <t>Otros (especificar)</t>
  </si>
  <si>
    <t>1.</t>
  </si>
  <si>
    <t>2.</t>
  </si>
  <si>
    <t>3.</t>
  </si>
  <si>
    <t>Posiciones cortas</t>
  </si>
  <si>
    <t>Posiciones largas</t>
  </si>
  <si>
    <t>Desglose por vencimientos</t>
  </si>
  <si>
    <t>(vencimiento residual, cuando corresponda)</t>
  </si>
  <si>
    <t>(vencimiento residual)</t>
  </si>
  <si>
    <t>Garantías prendarias de deudas que vencen dentro del plazo de 1 año</t>
  </si>
  <si>
    <t>Pasivos contingentes en moneda extranjera</t>
  </si>
  <si>
    <t xml:space="preserve">(c) </t>
  </si>
  <si>
    <t xml:space="preserve">Posiciones agregadas cortas  y largas de opciones sobre monedas extranjeras con respecto a la moneda nacional </t>
  </si>
  <si>
    <t>Opciones de venta (put) adquiridas</t>
  </si>
  <si>
    <t>Opciones de compra (call) adquiridas</t>
  </si>
  <si>
    <t>A los tipos de cambio corrientes</t>
  </si>
  <si>
    <t>Posición corta</t>
  </si>
  <si>
    <t>Posición larga</t>
  </si>
  <si>
    <t>(d)</t>
  </si>
  <si>
    <t>Activos en instrumentos financieros derivados (saldo neto, revalorados al precio de mercado)</t>
  </si>
  <si>
    <t>(e)</t>
  </si>
  <si>
    <t>(f)</t>
  </si>
  <si>
    <t>Egresos (-) e ingresos (+) netos predeterminados derivados de obligaciones y derechos contractuales en moneda extranjera de las autoridades monetarias y el gobierno central, en un horizonte de 12 meses.</t>
  </si>
  <si>
    <t>1/</t>
  </si>
  <si>
    <t>2/</t>
  </si>
  <si>
    <t>3/</t>
  </si>
  <si>
    <t>4/</t>
  </si>
  <si>
    <t>5/</t>
  </si>
  <si>
    <t>6/</t>
  </si>
  <si>
    <t>7/</t>
  </si>
  <si>
    <t>III. Flujos contingentes netos a corto plazo de activos en divisas (valor nominal)</t>
  </si>
  <si>
    <t>Servicio de deuda externa del sector privado con garantía del gobierno.</t>
  </si>
  <si>
    <t>Corresponde a valores recibidos en garantía por contratos de "securities lending" (valor de mercado).</t>
  </si>
  <si>
    <t>Reservas internacionales brutas del Banco Central.</t>
  </si>
  <si>
    <t>Deuda en moneda nacional a corto plazo indexada en función del tipo de cambio.</t>
  </si>
  <si>
    <t>Activos dados en prenda.</t>
  </si>
  <si>
    <t xml:space="preserve"> - </t>
  </si>
  <si>
    <t>Otras monedas</t>
  </si>
  <si>
    <t>La planilla de liquidez internacional que refleja la posición de reservas internacionales y liquidez en moneda extranjera, contiene cifras consolidadas del Banco Central de Chile y del Gobierno Central. Por ello, se aclara que estas cifras no representan la situación del Banco Central, debido a que no tiene responsabilidad alguna respecto del pago de las obligaciones del Gobierno Central, en su carácter de organismo autónomo de rango constitucional, con personalidad jurídica y patrimonio propio.</t>
  </si>
  <si>
    <t>Opciones de compra (call) vendidas</t>
  </si>
  <si>
    <t>Opciones de venta (put) vendidas</t>
  </si>
  <si>
    <t>+ 5% (depreciación del 5%)</t>
  </si>
  <si>
    <t>- 5% (apreciación del 5%)</t>
  </si>
  <si>
    <t>- 10% (apreciación del 10%)</t>
  </si>
  <si>
    <t>+ 10% (depreciación del 10%)</t>
  </si>
  <si>
    <t>otros bancos centrales,  BPI y FMI</t>
  </si>
  <si>
    <t>Capital</t>
  </si>
  <si>
    <t>Intereses</t>
  </si>
  <si>
    <t>Posiciones cortas ( - )</t>
  </si>
  <si>
    <t>Posiciones largas ( + )</t>
  </si>
  <si>
    <t>-</t>
  </si>
  <si>
    <r>
      <t xml:space="preserve">Salidas relacionadas con los </t>
    </r>
    <r>
      <rPr>
        <i/>
        <sz val="10"/>
        <rFont val="Arial"/>
        <family val="2"/>
      </rPr>
      <t>repos</t>
    </r>
    <r>
      <rPr>
        <sz val="10"/>
        <rFont val="Arial"/>
        <family val="2"/>
      </rPr>
      <t xml:space="preserve"> ( - )</t>
    </r>
  </si>
  <si>
    <r>
      <t>Entradas relacionadas con operaciones de</t>
    </r>
  </si>
  <si>
    <t>reporto pasivas ( + )</t>
  </si>
  <si>
    <t>Crédito comercial ( - )</t>
  </si>
  <si>
    <t>Crédito comercial ( + )</t>
  </si>
  <si>
    <t>Otras cuentas por pagar ( - )</t>
  </si>
  <si>
    <t>Otras cuentas por cobrar (+ )</t>
  </si>
  <si>
    <t xml:space="preserve">Líneas de crédito no condicionadas no utilizadas proporcionadas por: </t>
  </si>
  <si>
    <t>el BPI, el FMI y otros organismos internacionales</t>
  </si>
  <si>
    <t>Otras autoridades monetarias nacionales ( + )</t>
  </si>
  <si>
    <t>El BPI ( + )</t>
  </si>
  <si>
    <t>El FMI ( + )</t>
  </si>
  <si>
    <t xml:space="preserve"> Otras autoridades monetarias nacionales, </t>
  </si>
  <si>
    <t xml:space="preserve">Líneas de crédito no condicionadas no utilizadas proporcionadas a: </t>
  </si>
  <si>
    <t>Otras autoridades monetarias nacionales ( - )</t>
  </si>
  <si>
    <t>El BPI ( - )</t>
  </si>
  <si>
    <t>El FMI ( - )</t>
  </si>
  <si>
    <t>Incluídos en los activos de reservas</t>
  </si>
  <si>
    <t xml:space="preserve">Obtenidos en préstamo o comprados e incluídos en la sección I </t>
  </si>
  <si>
    <t>Posiciones agregadas cortas y largas de opciones sobre monedas extranjeras con respecto a la moneda nacional</t>
  </si>
  <si>
    <r>
      <t>Valores prestados y en acuerdos de recompra (</t>
    </r>
    <r>
      <rPr>
        <i/>
        <sz val="10"/>
        <rFont val="Arial"/>
        <family val="2"/>
      </rPr>
      <t>repos</t>
    </r>
    <r>
      <rPr>
        <sz val="10"/>
        <rFont val="Arial"/>
        <family val="2"/>
      </rPr>
      <t>).</t>
    </r>
  </si>
  <si>
    <t>A término</t>
  </si>
  <si>
    <t>De futuros</t>
  </si>
  <si>
    <t>Swaps</t>
  </si>
  <si>
    <t>Opciones</t>
  </si>
  <si>
    <t xml:space="preserve">Otros </t>
  </si>
  <si>
    <t>a)</t>
  </si>
  <si>
    <t xml:space="preserve">Posiciones cortas </t>
  </si>
  <si>
    <t>i)</t>
  </si>
  <si>
    <t>Opciones de venta adquiridas</t>
  </si>
  <si>
    <t>Opciones de compra vendidas</t>
  </si>
  <si>
    <t>ii)</t>
  </si>
  <si>
    <t xml:space="preserve">Posiciones largas </t>
  </si>
  <si>
    <t>Opciones de compa adquiridas</t>
  </si>
  <si>
    <t>Opciones de venta vendidas</t>
  </si>
  <si>
    <t xml:space="preserve"> Monedas individuales (opcional)</t>
  </si>
  <si>
    <t>Oro (incluido los depósitos de oro y los swaps de oro, si procede)</t>
  </si>
  <si>
    <t>(volumen en millones de onzas troy de oro fino)</t>
  </si>
  <si>
    <t>Préstamos a no residentes no bancarios</t>
  </si>
  <si>
    <t>Otros</t>
  </si>
  <si>
    <t>Valores no incluídos en los activos de reservas oficiales</t>
  </si>
  <si>
    <t>Depósitos no incluídos en los activos de reservas oficiales</t>
  </si>
  <si>
    <t>Préstamos no incluídos en los activos de reservas oficiales</t>
  </si>
  <si>
    <t>Salidas (-)</t>
  </si>
  <si>
    <t>Valores en moneda extranjera emitidos con opciones incorporadas (bonos con opción de rescate anticipado)</t>
  </si>
  <si>
    <t>Con bancos y otras instituciones financieras con casa matriz en el país declarante (+)</t>
  </si>
  <si>
    <t>Con bancos y otras instituciones financieras con casa matriz fuera del país declarante(+)</t>
  </si>
  <si>
    <t>Instrumentos financieros derivados</t>
  </si>
  <si>
    <t>Entradas(+)</t>
  </si>
  <si>
    <t>Posiciones agregadas cortas y largas de contratos a término y de futuros en moneda extranjera con respecto a la moneda local (incluido el componente a término de los swaps de monedas)</t>
  </si>
  <si>
    <t>Bancos y otras instituciones financieras con casa matriz en el país declarante (-)</t>
  </si>
  <si>
    <t xml:space="preserve"> Bancos y otras instituciones financieras con casa matriz fuera del país declarante(-)</t>
  </si>
  <si>
    <t>Incluídos en otros activos en moneda extranjera</t>
  </si>
  <si>
    <t>Posiciones agregadas cortas y largas de contratos a término y de futuros en moneda extranjera con respecto a la moneda local (incluído el componente a término de los swaps de monedas)</t>
  </si>
  <si>
    <t>(c)</t>
  </si>
  <si>
    <t>b)</t>
  </si>
  <si>
    <t>8/</t>
  </si>
  <si>
    <t>Oro no incluído en los activos de reservas oficiales</t>
  </si>
  <si>
    <t xml:space="preserve">Prestados o comprometidos en acuerdos de recompra pero no incluídos en la sección I  </t>
  </si>
  <si>
    <t>Convenios de créditos recíprocos Aladi (activos)</t>
  </si>
  <si>
    <t>9/</t>
  </si>
  <si>
    <t>Incluye flujos netos, de acuerdo a los calendarios de vencimiento, de las amortizaciones e intereses por  pasivos y activos externos e internos en moneda extranjera, por concepto de préstamos, valores y depósitos.</t>
  </si>
  <si>
    <t>Total</t>
  </si>
  <si>
    <t>May</t>
  </si>
  <si>
    <t>(Millones de dólares)</t>
  </si>
  <si>
    <t>Reservas</t>
  </si>
  <si>
    <r>
      <t xml:space="preserve">Liquidez en moneda extranjera del Banco Central y Gobierno Central </t>
    </r>
    <r>
      <rPr>
        <sz val="7"/>
        <rFont val="Frutiger LT 47 LightCn"/>
        <family val="2"/>
      </rPr>
      <t>(1)</t>
    </r>
  </si>
  <si>
    <t>Canasta DEG (US$, euro, yen, libra esterlina, DEG, oro)</t>
  </si>
  <si>
    <t>Corresponde a valores prestados mediante contratos de "securities lending" (valor contable, con signo negativo).</t>
  </si>
  <si>
    <t>Otros organismos internacionales ( + )</t>
  </si>
  <si>
    <t>Activos en instrumentos financieros derivados (contratos a término, de futuros o de opciones)</t>
  </si>
  <si>
    <t>Activos en instrumentos financieros derivados (contratos a término, de futuros o de opciones) con un vencimiento residual de más de un año.</t>
  </si>
  <si>
    <t xml:space="preserve">Activos de reserva oficiales y </t>
  </si>
  <si>
    <t>otros activos en moneda extranjera</t>
  </si>
  <si>
    <t>Período</t>
  </si>
  <si>
    <t xml:space="preserve">Otros activos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</si>
  <si>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</si>
  <si>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</si>
  <si>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</si>
  <si>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</si>
  <si>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</si>
  <si>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</si>
  <si>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</si>
  <si>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</si>
  <si>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</si>
  <si>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</si>
  <si>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</si>
  <si>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</si>
  <si>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Sep. </t>
  </si>
  <si>
    <t>Flujos hasta un mes</t>
  </si>
  <si>
    <t>Flujos desde más de un mes hasta tres meses</t>
  </si>
  <si>
    <t>Flujos desde más de tres meses hasta un año</t>
  </si>
  <si>
    <t xml:space="preserve">Resumen de la Planilla de Reservas Internacionales y Liquidez en Moneda Extranjera bajo un formato distinto del estándar. El cuadro entrega un consolidado de la liquidez en moneda </t>
  </si>
  <si>
    <t>extranjera del Banco Central y Gobierno Central.</t>
  </si>
  <si>
    <t>Pagarés PCX, XERO US$ y bonos BCX. Se incluyen flujos de vencimientos.</t>
  </si>
  <si>
    <t>Se detallan los vencimientos de los compromisos del Banco Central y del Gobierno en un horizonte de un año, entendiendo que se trata de un subconjunto del total.</t>
  </si>
  <si>
    <r>
      <t xml:space="preserve">Compromisos por </t>
    </r>
    <r>
      <rPr>
        <i/>
        <sz val="7"/>
        <rFont val="Frutiger LT 47 LightCn"/>
        <family val="2"/>
      </rPr>
      <t>swaps</t>
    </r>
    <r>
      <rPr>
        <sz val="7"/>
        <rFont val="Frutiger LT 47 LightCn"/>
        <family val="2"/>
      </rPr>
      <t xml:space="preserve"> de divisas (compra/venta de divisas con pacto de retroventa(-)/retrocompra(+)).</t>
    </r>
  </si>
  <si>
    <r>
      <t xml:space="preserve">Mayores detalles en: </t>
    </r>
    <r>
      <rPr>
        <i/>
        <sz val="7"/>
        <rFont val="Frutiger LT 47 LightCn"/>
        <family val="2"/>
      </rPr>
      <t>www.bcentral.cl/estadisticas-economicas/normas-divulgacion-datos/liquidez-internacional/index.htm</t>
    </r>
  </si>
  <si>
    <t>Cifras provisionales.</t>
  </si>
  <si>
    <r>
      <t xml:space="preserve">Memorándum </t>
    </r>
    <r>
      <rPr>
        <sz val="6"/>
        <rFont val="Frutiger LT 47 LightCn"/>
        <family val="2"/>
      </rPr>
      <t>(4)</t>
    </r>
  </si>
  <si>
    <t>Oct</t>
  </si>
  <si>
    <t>Nov</t>
  </si>
  <si>
    <t>Dic</t>
  </si>
  <si>
    <t>Ene</t>
  </si>
  <si>
    <t>Feb</t>
  </si>
  <si>
    <t>Mar</t>
  </si>
  <si>
    <t>Abr</t>
  </si>
  <si>
    <t>Sep</t>
  </si>
  <si>
    <t>Datos antiguos</t>
  </si>
  <si>
    <t>Composición de las reservas por grupos de monedas:</t>
  </si>
  <si>
    <t>Otros instrumentos</t>
  </si>
  <si>
    <t>Derechos por Fx swaps de divisas.</t>
  </si>
  <si>
    <t>Corresponde a la posiciones NDF a valor nominal, que se liquidarán en moneda nacional.</t>
  </si>
  <si>
    <t>A partir de septiembre de 2013 incluye Fondo de Educación del gobierno.</t>
  </si>
  <si>
    <t>Activos de reserva oficiales 1/</t>
  </si>
  <si>
    <t>Otros activos en moneda  extranjera 2/</t>
  </si>
  <si>
    <t>Préstamos, valores y depósitos en m/e 4/</t>
  </si>
  <si>
    <t>Posiciones largas ( + ) 5/</t>
  </si>
  <si>
    <t xml:space="preserve">Otros pasivos contingentes 6/ </t>
  </si>
  <si>
    <t>Instrumentos financieros denominados en moneda extranjera y liquidados por otros medios (por ejemplo, en moneda nacional).</t>
  </si>
  <si>
    <t>Posiciones cortas 7/</t>
  </si>
  <si>
    <t>Prestados o comprometidos en acuerdos de recompra e incluídos en la sección I   8/</t>
  </si>
  <si>
    <t>Obtenidos en préstamo o comprados pero no incluídos en la sección I  9/</t>
  </si>
  <si>
    <t>II. Flujos netos predeterminados a corto plazo de activos en divisas (valor nominal) 3/</t>
  </si>
  <si>
    <t>(Millones de US$ al 31 de marzo de 2020)</t>
  </si>
  <si>
    <t>Instrumentos financieros derivados no incluídos en los activos de reservas oficiales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</si>
</sst>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;\(0\)"/>
    <numFmt numFmtId="187" formatCode="#,##0.0"/>
    <numFmt numFmtId="188" formatCode="\(0\)"/>
    <numFmt numFmtId="189" formatCode="#,##0.0\ "/>
    <numFmt numFmtId="190" formatCode="#,##0.0000"/>
    <numFmt numFmtId="191" formatCode="\(#,##0.0000\)"/>
    <numFmt numFmtId="192" formatCode="&quot;A fin de &quot;mmmm&quot;,&quot;\ yyyy&quot;:&quot;"/>
    <numFmt numFmtId="193" formatCode="&quot;Stock al &quot;dd\ &quot;de&quot;\ mmmm&quot;:&quot;"/>
    <numFmt numFmtId="194" formatCode="&quot;(USD Millions as of &quot;mmmm\ dd&quot;,&quot;\ yyyy&quot;) 1/&quot;"/>
    <numFmt numFmtId="195" formatCode="&quot;As of end-&quot;mmmm&quot;,&quot;\ yyyy&quot;:&quot;"/>
    <numFmt numFmtId="196" formatCode="&quot;Stock as of&quot;\ mmmm\ dd&quot;:&quot;"/>
    <numFmt numFmtId="197" formatCode="&quot;(Millones de US$ al &quot;dd\ &quot;de&quot;\ mmmm\ &quot;de&quot;\ yyyy&quot;) 1/ 2/&quot;"/>
    <numFmt numFmtId="198" formatCode="#,##0.0000000000000"/>
    <numFmt numFmtId="199" formatCode="#,##0.000"/>
    <numFmt numFmtId="200" formatCode="_-* #,##0.0_-;\-* #,##0.0_-;_-* &quot;-&quot;??_-;_-@_-"/>
    <numFmt numFmtId="201" formatCode="_-* #,##0_-;\-* #,##0_-;_-* &quot;-&quot;??_-;_-@_-"/>
    <numFmt numFmtId="202" formatCode="mmm\.yyyy"/>
    <numFmt numFmtId="203" formatCode="0.0"/>
    <numFmt numFmtId="204" formatCode="#,##0.00_ ;[Red]\-#,##0.00\ "/>
    <numFmt numFmtId="205" formatCode="#,##0_ ;[Red]\-#,##0\ 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_-* #,##0.0000000_-;\-* #,##0.0000000_-;_-* &quot;-&quot;??_-;_-@_-"/>
    <numFmt numFmtId="211" formatCode="0;;"/>
    <numFmt numFmtId="212" formatCode="#,##0.000000"/>
    <numFmt numFmtId="213" formatCode="#,##0.00\ "/>
    <numFmt numFmtId="214" formatCode="#,##0.000\ "/>
    <numFmt numFmtId="215" formatCode="#,##0.0000\ "/>
    <numFmt numFmtId="216" formatCode="#,##0.00000\ "/>
    <numFmt numFmtId="217" formatCode="#,##0\ "/>
    <numFmt numFmtId="218" formatCode="0.000"/>
    <numFmt numFmtId="219" formatCode="0.0000"/>
    <numFmt numFmtId="220" formatCode="0.00000"/>
    <numFmt numFmtId="221" formatCode="_-* #,##0.0_-;\-* #,##0.0_-;_-* &quot;-&quot;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7"/>
      <name val="Frutiger LT 47 LightCn"/>
      <family val="2"/>
    </font>
    <font>
      <sz val="10"/>
      <name val="Frutiger LT 47 LightCn"/>
      <family val="2"/>
    </font>
    <font>
      <sz val="7"/>
      <color indexed="8"/>
      <name val="Frutiger LT 47 LightCn"/>
      <family val="2"/>
    </font>
    <font>
      <b/>
      <sz val="10"/>
      <name val="Frutiger LT 47 LightCn"/>
      <family val="2"/>
    </font>
    <font>
      <sz val="6"/>
      <name val="Frutiger LT 47 LightCn"/>
      <family val="2"/>
    </font>
    <font>
      <i/>
      <sz val="7"/>
      <name val="Frutiger LT 47 LightC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 quotePrefix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horizontal="left" vertical="center"/>
    </xf>
    <xf numFmtId="198" fontId="10" fillId="0" borderId="0" xfId="0" applyNumberFormat="1" applyFont="1" applyFill="1" applyBorder="1" applyAlignment="1">
      <alignment vertical="center"/>
    </xf>
    <xf numFmtId="201" fontId="11" fillId="0" borderId="0" xfId="48" applyNumberFormat="1" applyFont="1" applyAlignment="1">
      <alignment/>
    </xf>
    <xf numFmtId="201" fontId="10" fillId="0" borderId="0" xfId="48" applyNumberFormat="1" applyFont="1" applyAlignment="1">
      <alignment/>
    </xf>
    <xf numFmtId="201" fontId="10" fillId="0" borderId="10" xfId="48" applyNumberFormat="1" applyFont="1" applyBorder="1" applyAlignment="1">
      <alignment/>
    </xf>
    <xf numFmtId="201" fontId="10" fillId="0" borderId="11" xfId="48" applyNumberFormat="1" applyFont="1" applyBorder="1" applyAlignment="1">
      <alignment/>
    </xf>
    <xf numFmtId="201" fontId="10" fillId="0" borderId="12" xfId="48" applyNumberFormat="1" applyFont="1" applyBorder="1" applyAlignment="1">
      <alignment/>
    </xf>
    <xf numFmtId="201" fontId="10" fillId="0" borderId="13" xfId="48" applyNumberFormat="1" applyFont="1" applyBorder="1" applyAlignment="1">
      <alignment/>
    </xf>
    <xf numFmtId="201" fontId="14" fillId="0" borderId="14" xfId="48" applyNumberFormat="1" applyFont="1" applyBorder="1" applyAlignment="1">
      <alignment/>
    </xf>
    <xf numFmtId="201" fontId="14" fillId="0" borderId="15" xfId="48" applyNumberFormat="1" applyFont="1" applyBorder="1" applyAlignment="1">
      <alignment/>
    </xf>
    <xf numFmtId="201" fontId="10" fillId="0" borderId="16" xfId="48" applyNumberFormat="1" applyFont="1" applyBorder="1" applyAlignment="1">
      <alignment/>
    </xf>
    <xf numFmtId="201" fontId="14" fillId="0" borderId="17" xfId="48" applyNumberFormat="1" applyFont="1" applyBorder="1" applyAlignment="1">
      <alignment/>
    </xf>
    <xf numFmtId="201" fontId="14" fillId="0" borderId="18" xfId="48" applyNumberFormat="1" applyFont="1" applyBorder="1" applyAlignment="1">
      <alignment/>
    </xf>
    <xf numFmtId="201" fontId="14" fillId="0" borderId="16" xfId="48" applyNumberFormat="1" applyFont="1" applyBorder="1" applyAlignment="1">
      <alignment/>
    </xf>
    <xf numFmtId="201" fontId="14" fillId="0" borderId="13" xfId="48" applyNumberFormat="1" applyFont="1" applyBorder="1" applyAlignment="1">
      <alignment/>
    </xf>
    <xf numFmtId="201" fontId="14" fillId="0" borderId="19" xfId="48" applyNumberFormat="1" applyFont="1" applyBorder="1" applyAlignment="1">
      <alignment/>
    </xf>
    <xf numFmtId="201" fontId="10" fillId="0" borderId="17" xfId="48" applyNumberFormat="1" applyFont="1" applyBorder="1" applyAlignment="1">
      <alignment/>
    </xf>
    <xf numFmtId="201" fontId="10" fillId="0" borderId="16" xfId="48" applyNumberFormat="1" applyFont="1" applyFill="1" applyBorder="1" applyAlignment="1">
      <alignment/>
    </xf>
    <xf numFmtId="201" fontId="10" fillId="0" borderId="17" xfId="48" applyNumberFormat="1" applyFont="1" applyFill="1" applyBorder="1" applyAlignment="1">
      <alignment/>
    </xf>
    <xf numFmtId="201" fontId="10" fillId="0" borderId="0" xfId="48" applyNumberFormat="1" applyFont="1" applyFill="1" applyBorder="1" applyAlignment="1">
      <alignment/>
    </xf>
    <xf numFmtId="201" fontId="10" fillId="0" borderId="0" xfId="48" applyNumberFormat="1" applyFont="1" applyFill="1" applyAlignment="1">
      <alignment vertical="center"/>
    </xf>
    <xf numFmtId="201" fontId="10" fillId="0" borderId="0" xfId="48" applyNumberFormat="1" applyFont="1" applyFill="1" applyAlignment="1">
      <alignment/>
    </xf>
    <xf numFmtId="201" fontId="11" fillId="0" borderId="0" xfId="48" applyNumberFormat="1" applyFont="1" applyFill="1" applyAlignment="1">
      <alignment/>
    </xf>
    <xf numFmtId="201" fontId="10" fillId="33" borderId="16" xfId="48" applyNumberFormat="1" applyFont="1" applyFill="1" applyBorder="1" applyAlignment="1">
      <alignment/>
    </xf>
    <xf numFmtId="201" fontId="10" fillId="33" borderId="17" xfId="48" applyNumberFormat="1" applyFont="1" applyFill="1" applyBorder="1" applyAlignment="1">
      <alignment/>
    </xf>
    <xf numFmtId="201" fontId="10" fillId="0" borderId="0" xfId="0" applyNumberFormat="1" applyFont="1" applyAlignment="1">
      <alignment/>
    </xf>
    <xf numFmtId="210" fontId="10" fillId="0" borderId="0" xfId="0" applyNumberFormat="1" applyFont="1" applyAlignment="1">
      <alignment/>
    </xf>
    <xf numFmtId="201" fontId="10" fillId="0" borderId="0" xfId="48" applyNumberFormat="1" applyFont="1" applyBorder="1" applyAlignment="1">
      <alignment/>
    </xf>
    <xf numFmtId="201" fontId="14" fillId="0" borderId="0" xfId="48" applyNumberFormat="1" applyFont="1" applyBorder="1" applyAlignment="1">
      <alignment/>
    </xf>
    <xf numFmtId="206" fontId="10" fillId="33" borderId="0" xfId="0" applyNumberFormat="1" applyFont="1" applyFill="1" applyAlignment="1">
      <alignment/>
    </xf>
    <xf numFmtId="206" fontId="10" fillId="0" borderId="0" xfId="0" applyNumberFormat="1" applyFont="1" applyAlignment="1">
      <alignment/>
    </xf>
    <xf numFmtId="0" fontId="2" fillId="34" borderId="0" xfId="0" applyFont="1" applyFill="1" applyBorder="1" applyAlignment="1" applyProtection="1">
      <alignment horizontal="left" indent="1"/>
      <protection locked="0"/>
    </xf>
    <xf numFmtId="0" fontId="5" fillId="34" borderId="0" xfId="0" applyFont="1" applyFill="1" applyBorder="1" applyAlignment="1" applyProtection="1">
      <alignment horizontal="centerContinuous"/>
      <protection/>
    </xf>
    <xf numFmtId="0" fontId="6" fillId="34" borderId="0" xfId="0" applyFont="1" applyFill="1" applyAlignment="1" applyProtection="1">
      <alignment horizontal="centerContinuous"/>
      <protection/>
    </xf>
    <xf numFmtId="0" fontId="2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189" fontId="0" fillId="34" borderId="22" xfId="0" applyNumberFormat="1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189" fontId="0" fillId="34" borderId="24" xfId="0" applyNumberFormat="1" applyFont="1" applyFill="1" applyBorder="1" applyAlignment="1" applyProtection="1">
      <alignment/>
      <protection locked="0"/>
    </xf>
    <xf numFmtId="189" fontId="0" fillId="34" borderId="0" xfId="0" applyNumberFormat="1" applyFont="1" applyFill="1" applyBorder="1" applyAlignment="1" applyProtection="1">
      <alignment/>
      <protection locked="0"/>
    </xf>
    <xf numFmtId="187" fontId="0" fillId="34" borderId="0" xfId="0" applyNumberFormat="1" applyFont="1" applyFill="1" applyBorder="1" applyAlignment="1" applyProtection="1">
      <alignment/>
      <protection locked="0"/>
    </xf>
    <xf numFmtId="189" fontId="0" fillId="34" borderId="24" xfId="0" applyNumberFormat="1" applyFont="1" applyFill="1" applyBorder="1" applyAlignment="1" applyProtection="1">
      <alignment/>
      <protection/>
    </xf>
    <xf numFmtId="188" fontId="0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91" fontId="0" fillId="34" borderId="24" xfId="0" applyNumberFormat="1" applyFont="1" applyFill="1" applyBorder="1" applyAlignment="1" applyProtection="1">
      <alignment/>
      <protection locked="0"/>
    </xf>
    <xf numFmtId="186" fontId="0" fillId="34" borderId="0" xfId="0" applyNumberFormat="1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189" fontId="0" fillId="34" borderId="27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28" xfId="0" applyNumberFormat="1" applyFont="1" applyFill="1" applyBorder="1" applyAlignment="1" applyProtection="1">
      <alignment/>
      <protection/>
    </xf>
    <xf numFmtId="189" fontId="0" fillId="34" borderId="29" xfId="0" applyNumberFormat="1" applyFont="1" applyFill="1" applyBorder="1" applyAlignment="1" applyProtection="1">
      <alignment/>
      <protection locked="0"/>
    </xf>
    <xf numFmtId="187" fontId="0" fillId="34" borderId="0" xfId="0" applyNumberFormat="1" applyFont="1" applyFill="1" applyBorder="1" applyAlignment="1" applyProtection="1">
      <alignment/>
      <protection locked="0"/>
    </xf>
    <xf numFmtId="187" fontId="0" fillId="34" borderId="0" xfId="0" applyNumberFormat="1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87" fontId="0" fillId="34" borderId="30" xfId="0" applyNumberFormat="1" applyFont="1" applyFill="1" applyBorder="1" applyAlignment="1" applyProtection="1">
      <alignment/>
      <protection locked="0"/>
    </xf>
    <xf numFmtId="187" fontId="0" fillId="34" borderId="30" xfId="0" applyNumberFormat="1" applyFont="1" applyFill="1" applyBorder="1" applyAlignment="1" applyProtection="1">
      <alignment/>
      <protection/>
    </xf>
    <xf numFmtId="189" fontId="0" fillId="34" borderId="30" xfId="0" applyNumberFormat="1" applyFont="1" applyFill="1" applyBorder="1" applyAlignment="1" applyProtection="1">
      <alignment/>
      <protection locked="0"/>
    </xf>
    <xf numFmtId="189" fontId="0" fillId="34" borderId="31" xfId="0" applyNumberFormat="1" applyFont="1" applyFill="1" applyBorder="1" applyAlignment="1" applyProtection="1">
      <alignment/>
      <protection locked="0"/>
    </xf>
    <xf numFmtId="189" fontId="0" fillId="34" borderId="27" xfId="0" applyNumberFormat="1" applyFont="1" applyFill="1" applyBorder="1" applyAlignment="1" applyProtection="1">
      <alignment/>
      <protection locked="0"/>
    </xf>
    <xf numFmtId="187" fontId="0" fillId="34" borderId="24" xfId="0" applyNumberFormat="1" applyFont="1" applyFill="1" applyBorder="1" applyAlignment="1" applyProtection="1">
      <alignment/>
      <protection/>
    </xf>
    <xf numFmtId="187" fontId="0" fillId="34" borderId="31" xfId="0" applyNumberFormat="1" applyFont="1" applyFill="1" applyBorder="1" applyAlignment="1" applyProtection="1">
      <alignment/>
      <protection/>
    </xf>
    <xf numFmtId="187" fontId="0" fillId="34" borderId="27" xfId="0" applyNumberFormat="1" applyFont="1" applyFill="1" applyBorder="1" applyAlignment="1" applyProtection="1">
      <alignment/>
      <protection/>
    </xf>
    <xf numFmtId="187" fontId="0" fillId="34" borderId="24" xfId="0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justify" wrapText="1"/>
      <protection/>
    </xf>
    <xf numFmtId="187" fontId="0" fillId="34" borderId="22" xfId="0" applyNumberFormat="1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/>
      <protection/>
    </xf>
    <xf numFmtId="187" fontId="0" fillId="34" borderId="30" xfId="0" applyNumberFormat="1" applyFont="1" applyFill="1" applyBorder="1" applyAlignment="1" applyProtection="1">
      <alignment horizontal="justify"/>
      <protection locked="0"/>
    </xf>
    <xf numFmtId="187" fontId="0" fillId="34" borderId="30" xfId="0" applyNumberFormat="1" applyFont="1" applyFill="1" applyBorder="1" applyAlignment="1" applyProtection="1">
      <alignment horizontal="justify"/>
      <protection/>
    </xf>
    <xf numFmtId="0" fontId="0" fillId="34" borderId="30" xfId="0" applyFont="1" applyFill="1" applyBorder="1" applyAlignment="1" applyProtection="1">
      <alignment horizontal="justify" wrapText="1"/>
      <protection/>
    </xf>
    <xf numFmtId="0" fontId="0" fillId="34" borderId="0" xfId="0" applyFont="1" applyFill="1" applyBorder="1" applyAlignment="1" applyProtection="1">
      <alignment/>
      <protection/>
    </xf>
    <xf numFmtId="187" fontId="0" fillId="34" borderId="30" xfId="0" applyNumberFormat="1" applyFont="1" applyFill="1" applyBorder="1" applyAlignment="1" applyProtection="1">
      <alignment/>
      <protection/>
    </xf>
    <xf numFmtId="187" fontId="0" fillId="34" borderId="30" xfId="0" applyNumberFormat="1" applyFont="1" applyFill="1" applyBorder="1" applyAlignment="1" applyProtection="1">
      <alignment/>
      <protection locked="0"/>
    </xf>
    <xf numFmtId="186" fontId="0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213" fontId="0" fillId="34" borderId="24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86" fontId="0" fillId="34" borderId="0" xfId="0" applyNumberFormat="1" applyFont="1" applyFill="1" applyBorder="1" applyAlignment="1" applyProtection="1">
      <alignment horizontal="center"/>
      <protection/>
    </xf>
    <xf numFmtId="186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justify" wrapTex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24" xfId="0" applyFont="1" applyFill="1" applyBorder="1" applyAlignment="1">
      <alignment horizontal="justify" wrapText="1"/>
    </xf>
    <xf numFmtId="0" fontId="0" fillId="34" borderId="28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188" fontId="0" fillId="34" borderId="0" xfId="0" applyNumberFormat="1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right"/>
      <protection/>
    </xf>
    <xf numFmtId="0" fontId="0" fillId="34" borderId="2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7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>
      <alignment horizontal="justify" wrapText="1"/>
    </xf>
    <xf numFmtId="0" fontId="0" fillId="34" borderId="27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0" xfId="0" applyFont="1" applyFill="1" applyBorder="1" applyAlignment="1" applyProtection="1">
      <alignment horizontal="justify"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49" fontId="0" fillId="34" borderId="0" xfId="0" applyNumberFormat="1" applyFont="1" applyFill="1" applyBorder="1" applyAlignment="1" applyProtection="1">
      <alignment/>
      <protection/>
    </xf>
    <xf numFmtId="187" fontId="0" fillId="34" borderId="26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 quotePrefix="1">
      <alignment/>
      <protection/>
    </xf>
    <xf numFmtId="186" fontId="0" fillId="34" borderId="0" xfId="0" applyNumberFormat="1" applyFont="1" applyFill="1" applyBorder="1" applyAlignment="1" applyProtection="1">
      <alignment horizontal="center" vertical="top"/>
      <protection/>
    </xf>
    <xf numFmtId="0" fontId="0" fillId="34" borderId="0" xfId="0" applyFont="1" applyFill="1" applyAlignment="1" applyProtection="1">
      <alignment horizontal="justify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21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 applyProtection="1">
      <alignment horizontal="center" vertical="top"/>
      <protection/>
    </xf>
    <xf numFmtId="0" fontId="0" fillId="34" borderId="25" xfId="0" applyFont="1" applyFill="1" applyBorder="1" applyAlignment="1" applyProtection="1">
      <alignment horizontal="center" vertical="top"/>
      <protection/>
    </xf>
    <xf numFmtId="0" fontId="0" fillId="34" borderId="26" xfId="0" applyFont="1" applyFill="1" applyBorder="1" applyAlignment="1" applyProtection="1">
      <alignment horizontal="center" vertical="top"/>
      <protection/>
    </xf>
    <xf numFmtId="0" fontId="0" fillId="34" borderId="27" xfId="0" applyFont="1" applyFill="1" applyBorder="1" applyAlignment="1" applyProtection="1">
      <alignment horizontal="center" vertical="top"/>
      <protection/>
    </xf>
    <xf numFmtId="187" fontId="0" fillId="34" borderId="0" xfId="0" applyNumberFormat="1" applyFont="1" applyFill="1" applyBorder="1" applyAlignment="1" applyProtection="1">
      <alignment horizontal="justify" wrapText="1"/>
      <protection/>
    </xf>
    <xf numFmtId="0" fontId="0" fillId="34" borderId="0" xfId="0" applyFont="1" applyFill="1" applyAlignment="1">
      <alignment/>
    </xf>
    <xf numFmtId="0" fontId="0" fillId="34" borderId="24" xfId="0" applyFont="1" applyFill="1" applyBorder="1" applyAlignment="1">
      <alignment/>
    </xf>
    <xf numFmtId="0" fontId="0" fillId="34" borderId="0" xfId="0" applyFont="1" applyFill="1" applyAlignment="1" applyProtection="1">
      <alignment horizontal="justify" wrapText="1"/>
      <protection/>
    </xf>
    <xf numFmtId="0" fontId="0" fillId="34" borderId="24" xfId="0" applyFont="1" applyFill="1" applyBorder="1" applyAlignment="1" applyProtection="1">
      <alignment horizontal="justify" wrapText="1"/>
      <protection/>
    </xf>
    <xf numFmtId="186" fontId="0" fillId="34" borderId="0" xfId="0" applyNumberFormat="1" applyFont="1" applyFill="1" applyBorder="1" applyAlignment="1" applyProtection="1">
      <alignment horizontal="justify" wrapText="1"/>
      <protection/>
    </xf>
    <xf numFmtId="0" fontId="0" fillId="34" borderId="0" xfId="0" applyFont="1" applyFill="1" applyAlignment="1">
      <alignment horizontal="justify" wrapText="1"/>
    </xf>
    <xf numFmtId="0" fontId="0" fillId="34" borderId="24" xfId="0" applyFont="1" applyFill="1" applyBorder="1" applyAlignment="1">
      <alignment horizontal="justify" wrapText="1"/>
    </xf>
    <xf numFmtId="197" fontId="8" fillId="34" borderId="0" xfId="0" applyNumberFormat="1" applyFont="1" applyFill="1" applyBorder="1" applyAlignment="1" applyProtection="1">
      <alignment horizontal="center" wrapText="1"/>
      <protection locked="0"/>
    </xf>
    <xf numFmtId="192" fontId="0" fillId="34" borderId="0" xfId="0" applyNumberFormat="1" applyFont="1" applyFill="1" applyBorder="1" applyAlignment="1" applyProtection="1">
      <alignment horizontal="left"/>
      <protection/>
    </xf>
    <xf numFmtId="192" fontId="0" fillId="34" borderId="24" xfId="0" applyNumberFormat="1" applyFont="1" applyFill="1" applyBorder="1" applyAlignment="1" applyProtection="1">
      <alignment horizontal="left"/>
      <protection/>
    </xf>
    <xf numFmtId="193" fontId="0" fillId="34" borderId="0" xfId="0" applyNumberFormat="1" applyFont="1" applyFill="1" applyBorder="1" applyAlignment="1" applyProtection="1">
      <alignment horizontal="left"/>
      <protection locked="0"/>
    </xf>
    <xf numFmtId="193" fontId="0" fillId="34" borderId="24" xfId="0" applyNumberFormat="1" applyFont="1" applyFill="1" applyBorder="1" applyAlignment="1" applyProtection="1">
      <alignment horizontal="left"/>
      <protection locked="0"/>
    </xf>
    <xf numFmtId="0" fontId="9" fillId="34" borderId="0" xfId="0" applyFont="1" applyFill="1" applyBorder="1" applyAlignment="1" applyProtection="1">
      <alignment horizontal="justify" vertical="center" wrapText="1"/>
      <protection/>
    </xf>
    <xf numFmtId="0" fontId="0" fillId="34" borderId="0" xfId="0" applyFill="1" applyAlignment="1" applyProtection="1">
      <alignment horizontal="justify" vertical="center" wrapText="1"/>
      <protection/>
    </xf>
    <xf numFmtId="0" fontId="0" fillId="34" borderId="28" xfId="0" applyFont="1" applyFill="1" applyBorder="1" applyAlignment="1" applyProtection="1">
      <alignment horizontal="center" vertical="top" wrapText="1"/>
      <protection/>
    </xf>
    <xf numFmtId="0" fontId="0" fillId="34" borderId="31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Border="1" applyAlignment="1" applyProtection="1">
      <alignment horizontal="justify" wrapText="1"/>
      <protection/>
    </xf>
    <xf numFmtId="0" fontId="0" fillId="34" borderId="24" xfId="0" applyFont="1" applyFill="1" applyBorder="1" applyAlignment="1" applyProtection="1">
      <alignment horizontal="center" vertical="top" wrapText="1"/>
      <protection/>
    </xf>
    <xf numFmtId="0" fontId="0" fillId="34" borderId="27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>
      <alignment horizontal="justify" vertical="top" wrapText="1"/>
    </xf>
    <xf numFmtId="0" fontId="0" fillId="34" borderId="24" xfId="0" applyFont="1" applyFill="1" applyBorder="1" applyAlignment="1">
      <alignment horizontal="justify" vertical="top" wrapText="1"/>
    </xf>
    <xf numFmtId="0" fontId="0" fillId="34" borderId="0" xfId="0" applyFont="1" applyFill="1" applyAlignment="1" applyProtection="1">
      <alignment horizontal="justify" wrapText="1"/>
      <protection/>
    </xf>
    <xf numFmtId="186" fontId="0" fillId="34" borderId="0" xfId="0" applyNumberFormat="1" applyFont="1" applyFill="1" applyBorder="1" applyAlignment="1" applyProtection="1">
      <alignment horizontal="left" wrapText="1"/>
      <protection/>
    </xf>
    <xf numFmtId="186" fontId="0" fillId="34" borderId="24" xfId="0" applyNumberFormat="1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>
      <alignment horizontal="justify" wrapText="1"/>
    </xf>
    <xf numFmtId="0" fontId="0" fillId="34" borderId="21" xfId="0" applyFont="1" applyFill="1" applyBorder="1" applyAlignment="1" applyProtection="1">
      <alignment horizontal="justify" wrapText="1"/>
      <protection/>
    </xf>
    <xf numFmtId="0" fontId="0" fillId="34" borderId="21" xfId="0" applyFont="1" applyFill="1" applyBorder="1" applyAlignment="1">
      <alignment horizontal="justify" wrapText="1"/>
    </xf>
    <xf numFmtId="0" fontId="0" fillId="34" borderId="22" xfId="0" applyFont="1" applyFill="1" applyBorder="1" applyAlignment="1">
      <alignment horizontal="justify" wrapText="1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0" xfId="0" applyFont="1" applyFill="1" applyBorder="1" applyAlignment="1" applyProtection="1">
      <alignment horizontal="center" vertical="top" wrapText="1"/>
      <protection/>
    </xf>
    <xf numFmtId="0" fontId="0" fillId="34" borderId="26" xfId="0" applyFont="1" applyFill="1" applyBorder="1" applyAlignment="1" applyProtection="1">
      <alignment horizontal="center" vertical="top" wrapText="1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My%20Documents\ifsc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cornejo\Configuraci&#243;n%20local\Archivos%20temporales%20de%20Internet\OLK11\DATA\BALANZA\RESERVAS\reservas%20mensuales\A&#209;O2004\Resma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cornejo\Configuraci&#243;n%20local\Archivos%20temporales%20de%20Internet\OLK11\Documents%20and%20Settings\tcornejo\Configuraci&#243;n%20local\Archivos%20temporales%20de%20Internet\OLK11\Posicione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balpagos\01_DBDP\Documents%20and%20Settings\mmena\Configuraci&#243;n%20local\Archivos%20temporales%20de%20Internet\OLKF\Liquidez%20del%20sistema%20financie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DEPPUBLI\MMENA\Bolet&#237;n%20reestructurado\Cap&#237;tulos%20definitivos\Prec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001</v>
          </cell>
          <cell r="B1" t="str">
            <v>WORLD</v>
          </cell>
          <cell r="C1" t="str">
            <v>1</v>
          </cell>
          <cell r="D1" t="str">
            <v>1</v>
          </cell>
        </row>
        <row r="2">
          <cell r="A2" t="str">
            <v>010</v>
          </cell>
          <cell r="B2" t="str">
            <v>ALL COUNTRIES</v>
          </cell>
          <cell r="C2" t="str">
            <v>1</v>
          </cell>
          <cell r="D2" t="str">
            <v>1</v>
          </cell>
        </row>
        <row r="3">
          <cell r="A3" t="str">
            <v>011</v>
          </cell>
          <cell r="B3" t="str">
            <v>EFTA</v>
          </cell>
          <cell r="C3" t="str">
            <v>1</v>
          </cell>
          <cell r="D3" t="str">
            <v>1</v>
          </cell>
        </row>
        <row r="4">
          <cell r="A4" t="str">
            <v>023</v>
          </cell>
          <cell r="B4" t="str">
            <v>CAP. IMPORTING COUNTRIES</v>
          </cell>
          <cell r="C4" t="str">
            <v>0</v>
          </cell>
          <cell r="D4" t="str">
            <v>1</v>
          </cell>
        </row>
        <row r="5">
          <cell r="A5" t="str">
            <v>025</v>
          </cell>
          <cell r="B5" t="str">
            <v>CIC W DEBT SVC PROB</v>
          </cell>
          <cell r="C5" t="str">
            <v>0</v>
          </cell>
          <cell r="D5" t="str">
            <v>1</v>
          </cell>
        </row>
        <row r="6">
          <cell r="A6" t="str">
            <v>027</v>
          </cell>
          <cell r="B6" t="str">
            <v>CIC W/O/ DEBT SVC PROB</v>
          </cell>
          <cell r="C6" t="str">
            <v>0</v>
          </cell>
          <cell r="D6" t="str">
            <v>1</v>
          </cell>
        </row>
        <row r="7">
          <cell r="A7" t="str">
            <v>075</v>
          </cell>
          <cell r="B7" t="str">
            <v>NET DEBTOR COUNTRIES - DIVERSIFIED FINANCING</v>
          </cell>
          <cell r="C7" t="str">
            <v>0</v>
          </cell>
          <cell r="D7" t="str">
            <v>1</v>
          </cell>
        </row>
        <row r="8">
          <cell r="A8" t="str">
            <v>080</v>
          </cell>
          <cell r="B8" t="str">
            <v>EXPORT EARNINGS, FUEL</v>
          </cell>
          <cell r="C8" t="str">
            <v>0</v>
          </cell>
          <cell r="D8" t="str">
            <v>1</v>
          </cell>
        </row>
        <row r="9">
          <cell r="A9" t="str">
            <v>083</v>
          </cell>
          <cell r="B9" t="str">
            <v>EXPORT EARNINGS, MANUFACTURES</v>
          </cell>
          <cell r="C9" t="str">
            <v>0</v>
          </cell>
          <cell r="D9" t="str">
            <v>1</v>
          </cell>
        </row>
        <row r="10">
          <cell r="A10" t="str">
            <v>084</v>
          </cell>
          <cell r="B10" t="str">
            <v>EXPORTERS EARNINGS, SERVICES, INCOME, &amp; PRIVATE TRANSFERS</v>
          </cell>
          <cell r="C10" t="str">
            <v>0</v>
          </cell>
          <cell r="D10" t="str">
            <v>1</v>
          </cell>
        </row>
        <row r="11">
          <cell r="A11" t="str">
            <v>085</v>
          </cell>
          <cell r="B11" t="str">
            <v>NET DEBTOR COUNTRIES, PRIVATE FINANCING</v>
          </cell>
          <cell r="C11" t="str">
            <v>0</v>
          </cell>
          <cell r="D11" t="str">
            <v>1</v>
          </cell>
        </row>
        <row r="12">
          <cell r="A12" t="str">
            <v>086</v>
          </cell>
          <cell r="B12" t="str">
            <v>NET DEBTOR COUNTRIES, OFFICIAL FINANCING</v>
          </cell>
          <cell r="C12" t="str">
            <v>0</v>
          </cell>
          <cell r="D12" t="str">
            <v>1</v>
          </cell>
        </row>
        <row r="13">
          <cell r="A13" t="str">
            <v>087</v>
          </cell>
          <cell r="B13" t="str">
            <v>NET DEBTOR COUNTRIES WITH ARREARS AND/OR RESCHEDULING DURING 1992-96</v>
          </cell>
          <cell r="C13" t="str">
            <v>0</v>
          </cell>
          <cell r="D13" t="str">
            <v>1</v>
          </cell>
        </row>
        <row r="14">
          <cell r="A14" t="str">
            <v>088</v>
          </cell>
          <cell r="B14" t="str">
            <v>OTHER NET DEBTOR COUNTRIES</v>
          </cell>
          <cell r="C14" t="str">
            <v>0</v>
          </cell>
          <cell r="D14" t="str">
            <v>1</v>
          </cell>
        </row>
        <row r="15">
          <cell r="A15" t="str">
            <v>089</v>
          </cell>
          <cell r="B15" t="str">
            <v>EXPORT EARNINGS, PRIMARY PRODUCTS</v>
          </cell>
          <cell r="C15" t="str">
            <v>0</v>
          </cell>
          <cell r="D15" t="str">
            <v>1</v>
          </cell>
        </row>
        <row r="16">
          <cell r="A16" t="str">
            <v>091</v>
          </cell>
          <cell r="B16" t="str">
            <v>INTERNATIONAL ORG</v>
          </cell>
          <cell r="C16" t="str">
            <v>1</v>
          </cell>
        </row>
        <row r="17">
          <cell r="A17" t="str">
            <v>092</v>
          </cell>
          <cell r="B17" t="str">
            <v>EXPORT EARNINGS, NON-FUEL</v>
          </cell>
          <cell r="C17" t="str">
            <v>0</v>
          </cell>
          <cell r="D17" t="str">
            <v>1</v>
          </cell>
        </row>
        <row r="18">
          <cell r="A18" t="str">
            <v>101</v>
          </cell>
          <cell r="B18" t="str">
            <v>INDUSTRIAL COUNTRIES (FORMER DEFINITION)</v>
          </cell>
          <cell r="C18" t="str">
            <v>0</v>
          </cell>
          <cell r="D18" t="str">
            <v>1</v>
          </cell>
        </row>
        <row r="19">
          <cell r="A19" t="str">
            <v>106</v>
          </cell>
          <cell r="B19" t="str">
            <v>ANTIPODES AND PAPUA NEW GUINEA</v>
          </cell>
          <cell r="C19" t="str">
            <v>0</v>
          </cell>
        </row>
        <row r="20">
          <cell r="A20" t="str">
            <v>108</v>
          </cell>
          <cell r="B20" t="str">
            <v>NORTH AMERICA</v>
          </cell>
          <cell r="C20" t="str">
            <v>0</v>
          </cell>
          <cell r="D20" t="str">
            <v>1</v>
          </cell>
        </row>
        <row r="21">
          <cell r="A21" t="str">
            <v>110</v>
          </cell>
          <cell r="B21" t="str">
            <v>INDUSTRIAL COUNTRIES</v>
          </cell>
          <cell r="C21" t="str">
            <v>1</v>
          </cell>
          <cell r="D21" t="str">
            <v>1</v>
          </cell>
        </row>
        <row r="22">
          <cell r="A22" t="str">
            <v>111</v>
          </cell>
          <cell r="B22" t="str">
            <v>UNITED STATES</v>
          </cell>
          <cell r="C22" t="str">
            <v>1</v>
          </cell>
        </row>
        <row r="23">
          <cell r="A23" t="str">
            <v>112</v>
          </cell>
          <cell r="B23" t="str">
            <v>UNITED KINGDOM</v>
          </cell>
          <cell r="C23" t="str">
            <v>1</v>
          </cell>
        </row>
        <row r="24">
          <cell r="A24" t="str">
            <v>113</v>
          </cell>
          <cell r="B24" t="str">
            <v>CHANNEL ISLANDS</v>
          </cell>
          <cell r="C24" t="str">
            <v>1</v>
          </cell>
        </row>
        <row r="25">
          <cell r="A25" t="str">
            <v>115</v>
          </cell>
          <cell r="B25" t="str">
            <v>MAJOR EUROPEAN INDUSTRIAL COUNTRIES</v>
          </cell>
          <cell r="C25" t="str">
            <v>0</v>
          </cell>
          <cell r="D25" t="str">
            <v>1</v>
          </cell>
        </row>
        <row r="26">
          <cell r="A26" t="str">
            <v>116</v>
          </cell>
          <cell r="B26" t="str">
            <v>ADVANCED ECONOMIES EXCL US, JAPAN &amp; EU</v>
          </cell>
          <cell r="C26" t="str">
            <v>0</v>
          </cell>
          <cell r="D26" t="str">
            <v>1</v>
          </cell>
        </row>
        <row r="27">
          <cell r="A27" t="str">
            <v>118</v>
          </cell>
          <cell r="B27" t="str">
            <v>MAJOR INDUSTRIAL COUNTRIES EXCL US</v>
          </cell>
          <cell r="C27" t="str">
            <v>0</v>
          </cell>
          <cell r="D27" t="str">
            <v>1</v>
          </cell>
        </row>
        <row r="28">
          <cell r="A28" t="str">
            <v>119</v>
          </cell>
          <cell r="B28" t="str">
            <v>MAJOR INDUSTRIAL COUNTRIES</v>
          </cell>
          <cell r="C28" t="str">
            <v>0</v>
          </cell>
          <cell r="D28" t="str">
            <v>1</v>
          </cell>
        </row>
        <row r="29">
          <cell r="A29" t="str">
            <v>120</v>
          </cell>
          <cell r="B29" t="str">
            <v>INDUSTRIAL EUROPE</v>
          </cell>
          <cell r="C29" t="str">
            <v>0</v>
          </cell>
          <cell r="D29" t="str">
            <v>1</v>
          </cell>
        </row>
        <row r="30">
          <cell r="A30" t="str">
            <v>122</v>
          </cell>
          <cell r="B30" t="str">
            <v>AUSTRIA</v>
          </cell>
          <cell r="C30" t="str">
            <v>1</v>
          </cell>
        </row>
        <row r="31">
          <cell r="A31" t="str">
            <v>123</v>
          </cell>
          <cell r="B31" t="str">
            <v>OTHER  INDUSTRIAL COUNTRIES</v>
          </cell>
          <cell r="C31" t="str">
            <v>0</v>
          </cell>
          <cell r="D31" t="str">
            <v>1</v>
          </cell>
        </row>
        <row r="32">
          <cell r="A32" t="str">
            <v>124</v>
          </cell>
          <cell r="B32" t="str">
            <v>BELGIUM</v>
          </cell>
          <cell r="C32" t="str">
            <v>1</v>
          </cell>
        </row>
        <row r="33">
          <cell r="A33" t="str">
            <v>126</v>
          </cell>
          <cell r="B33" t="str">
            <v>BELGIUM-LUXEMBOURG</v>
          </cell>
          <cell r="C33" t="str">
            <v>1</v>
          </cell>
        </row>
        <row r="34">
          <cell r="A34" t="str">
            <v>128</v>
          </cell>
          <cell r="B34" t="str">
            <v>DENMARK</v>
          </cell>
          <cell r="C34" t="str">
            <v>1</v>
          </cell>
        </row>
        <row r="35">
          <cell r="A35" t="str">
            <v>131</v>
          </cell>
          <cell r="B35" t="str">
            <v>WEST GERMANY</v>
          </cell>
          <cell r="C35" t="str">
            <v>0</v>
          </cell>
        </row>
        <row r="36">
          <cell r="A36" t="str">
            <v>132</v>
          </cell>
          <cell r="B36" t="str">
            <v>FRANCE</v>
          </cell>
          <cell r="C36" t="str">
            <v>1</v>
          </cell>
        </row>
        <row r="37">
          <cell r="A37" t="str">
            <v>134</v>
          </cell>
          <cell r="B37" t="str">
            <v>GERMANY</v>
          </cell>
          <cell r="C37" t="str">
            <v>1</v>
          </cell>
        </row>
        <row r="38">
          <cell r="A38" t="str">
            <v>135</v>
          </cell>
          <cell r="B38" t="str">
            <v>SAN MARINO</v>
          </cell>
          <cell r="C38" t="str">
            <v>1</v>
          </cell>
        </row>
        <row r="39">
          <cell r="A39" t="str">
            <v>136</v>
          </cell>
          <cell r="B39" t="str">
            <v>ITALY</v>
          </cell>
          <cell r="C39" t="str">
            <v>1</v>
          </cell>
        </row>
        <row r="40">
          <cell r="A40" t="str">
            <v>137</v>
          </cell>
          <cell r="B40" t="str">
            <v>LUXEMBOURG</v>
          </cell>
          <cell r="C40" t="str">
            <v>1</v>
          </cell>
        </row>
        <row r="41">
          <cell r="A41" t="str">
            <v>138</v>
          </cell>
          <cell r="B41" t="str">
            <v>NETHERLANDS</v>
          </cell>
          <cell r="C41" t="str">
            <v>1</v>
          </cell>
        </row>
        <row r="42">
          <cell r="A42" t="str">
            <v>142</v>
          </cell>
          <cell r="B42" t="str">
            <v>NORWAY</v>
          </cell>
          <cell r="C42" t="str">
            <v>1</v>
          </cell>
        </row>
        <row r="43">
          <cell r="A43" t="str">
            <v>144</v>
          </cell>
          <cell r="B43" t="str">
            <v>SWEDEN</v>
          </cell>
          <cell r="C43" t="str">
            <v>1</v>
          </cell>
        </row>
        <row r="44">
          <cell r="A44" t="str">
            <v>146</v>
          </cell>
          <cell r="B44" t="str">
            <v>SWITZERLAND</v>
          </cell>
          <cell r="C44" t="str">
            <v>1</v>
          </cell>
        </row>
        <row r="45">
          <cell r="A45" t="str">
            <v>147</v>
          </cell>
          <cell r="B45" t="str">
            <v>LIECHTENSTEIN</v>
          </cell>
          <cell r="C45" t="str">
            <v>1</v>
          </cell>
        </row>
        <row r="46">
          <cell r="A46" t="str">
            <v>156</v>
          </cell>
          <cell r="B46" t="str">
            <v>CANADA</v>
          </cell>
          <cell r="C46" t="str">
            <v>1</v>
          </cell>
        </row>
        <row r="47">
          <cell r="A47" t="str">
            <v>158</v>
          </cell>
          <cell r="B47" t="str">
            <v>JAPAN</v>
          </cell>
          <cell r="C47" t="str">
            <v>1</v>
          </cell>
        </row>
        <row r="48">
          <cell r="A48" t="str">
            <v>163</v>
          </cell>
          <cell r="B48" t="str">
            <v>EURO AREA</v>
          </cell>
          <cell r="C48" t="str">
            <v>1</v>
          </cell>
          <cell r="D48" t="str">
            <v>1</v>
          </cell>
        </row>
        <row r="49">
          <cell r="A49" t="str">
            <v>167</v>
          </cell>
          <cell r="B49" t="str">
            <v>NORDIC INVEST. BANK</v>
          </cell>
          <cell r="C49" t="str">
            <v>1</v>
          </cell>
        </row>
        <row r="50">
          <cell r="A50" t="str">
            <v>170</v>
          </cell>
          <cell r="B50" t="str">
            <v>EUROPE</v>
          </cell>
          <cell r="C50" t="str">
            <v>1</v>
          </cell>
          <cell r="D50" t="str">
            <v>1</v>
          </cell>
        </row>
        <row r="51">
          <cell r="A51" t="str">
            <v>171</v>
          </cell>
          <cell r="B51" t="str">
            <v>ANDORRA</v>
          </cell>
          <cell r="C51" t="str">
            <v>1</v>
          </cell>
        </row>
        <row r="52">
          <cell r="A52" t="str">
            <v>172</v>
          </cell>
          <cell r="B52" t="str">
            <v>FINLAND</v>
          </cell>
          <cell r="C52" t="str">
            <v>1</v>
          </cell>
        </row>
        <row r="53">
          <cell r="A53" t="str">
            <v>174</v>
          </cell>
          <cell r="B53" t="str">
            <v>GREECE</v>
          </cell>
          <cell r="C53" t="str">
            <v>1</v>
          </cell>
        </row>
        <row r="54">
          <cell r="A54" t="str">
            <v>176</v>
          </cell>
          <cell r="B54" t="str">
            <v>ICELAND</v>
          </cell>
          <cell r="C54" t="str">
            <v>1</v>
          </cell>
        </row>
        <row r="55">
          <cell r="A55" t="str">
            <v>178</v>
          </cell>
          <cell r="B55" t="str">
            <v>IRELAND</v>
          </cell>
          <cell r="C55" t="str">
            <v>1</v>
          </cell>
        </row>
        <row r="56">
          <cell r="A56" t="str">
            <v>181</v>
          </cell>
          <cell r="B56" t="str">
            <v>MALTA</v>
          </cell>
          <cell r="C56" t="str">
            <v>1</v>
          </cell>
        </row>
        <row r="57">
          <cell r="A57" t="str">
            <v>182</v>
          </cell>
          <cell r="B57" t="str">
            <v>PORTUGAL</v>
          </cell>
          <cell r="C57" t="str">
            <v>1</v>
          </cell>
        </row>
        <row r="58">
          <cell r="A58" t="str">
            <v>183</v>
          </cell>
          <cell r="B58" t="str">
            <v>MONACO</v>
          </cell>
          <cell r="C58" t="str">
            <v>1</v>
          </cell>
        </row>
        <row r="59">
          <cell r="A59" t="str">
            <v>184</v>
          </cell>
          <cell r="B59" t="str">
            <v>SPAIN</v>
          </cell>
          <cell r="C59" t="str">
            <v>1</v>
          </cell>
        </row>
        <row r="60">
          <cell r="A60" t="str">
            <v>186</v>
          </cell>
          <cell r="B60" t="str">
            <v>TURKEY</v>
          </cell>
          <cell r="C60" t="str">
            <v>1</v>
          </cell>
        </row>
        <row r="61">
          <cell r="A61" t="str">
            <v>188</v>
          </cell>
          <cell r="B61" t="str">
            <v>YUGOSLAVIA, SFR</v>
          </cell>
          <cell r="C61" t="str">
            <v>1</v>
          </cell>
        </row>
        <row r="62">
          <cell r="A62" t="str">
            <v>193</v>
          </cell>
          <cell r="B62" t="str">
            <v>AUSTRALIA</v>
          </cell>
          <cell r="C62" t="str">
            <v>1</v>
          </cell>
        </row>
        <row r="63">
          <cell r="A63" t="str">
            <v>196</v>
          </cell>
          <cell r="B63" t="str">
            <v>NEW ZEALAND</v>
          </cell>
          <cell r="C63" t="str">
            <v>1</v>
          </cell>
        </row>
        <row r="64">
          <cell r="A64" t="str">
            <v>199</v>
          </cell>
          <cell r="B64" t="str">
            <v>SOUTH AFRICA</v>
          </cell>
          <cell r="C64" t="str">
            <v>1</v>
          </cell>
        </row>
        <row r="65">
          <cell r="A65" t="str">
            <v>200</v>
          </cell>
          <cell r="B65" t="str">
            <v>DEVELOPING COUNTRIES</v>
          </cell>
          <cell r="C65" t="str">
            <v>1</v>
          </cell>
          <cell r="D65" t="str">
            <v>1</v>
          </cell>
        </row>
        <row r="66">
          <cell r="A66" t="str">
            <v>201</v>
          </cell>
          <cell r="B66" t="str">
            <v>NON-OIL DEVELOP.CTYS</v>
          </cell>
          <cell r="C66" t="str">
            <v>1</v>
          </cell>
          <cell r="D66" t="str">
            <v>1</v>
          </cell>
        </row>
        <row r="67">
          <cell r="A67" t="str">
            <v>203</v>
          </cell>
          <cell r="B67" t="str">
            <v>NEWLY INDUSTRIALIZED ASIAN ECONOMIES</v>
          </cell>
          <cell r="C67" t="str">
            <v>0</v>
          </cell>
          <cell r="D67" t="str">
            <v>1</v>
          </cell>
        </row>
        <row r="68">
          <cell r="A68" t="str">
            <v>204</v>
          </cell>
          <cell r="B68" t="str">
            <v>LEAST DEVELOPED COUNTRIES</v>
          </cell>
          <cell r="C68" t="str">
            <v>0</v>
          </cell>
          <cell r="D68" t="str">
            <v>1</v>
          </cell>
        </row>
        <row r="69">
          <cell r="A69" t="str">
            <v>205</v>
          </cell>
          <cell r="B69" t="str">
            <v>WESTERN HEMISPHERE</v>
          </cell>
          <cell r="C69" t="str">
            <v>1</v>
          </cell>
          <cell r="D69" t="str">
            <v>1</v>
          </cell>
        </row>
        <row r="70">
          <cell r="A70" t="str">
            <v>206</v>
          </cell>
          <cell r="B70" t="str">
            <v>WESTERN HEMISPHERE, EXCLUDING BRAZIL</v>
          </cell>
          <cell r="C70" t="str">
            <v>1</v>
          </cell>
          <cell r="D70" t="str">
            <v>1</v>
          </cell>
        </row>
        <row r="71">
          <cell r="A71" t="str">
            <v>2070</v>
          </cell>
          <cell r="B71" t="str">
            <v>LATIN AMERICA</v>
          </cell>
          <cell r="C71" t="str">
            <v>0</v>
          </cell>
          <cell r="D71" t="str">
            <v>1</v>
          </cell>
        </row>
        <row r="72">
          <cell r="A72" t="str">
            <v>209</v>
          </cell>
          <cell r="B72" t="str">
            <v>NET CREDITOR COUNTRIES</v>
          </cell>
          <cell r="C72" t="str">
            <v>0</v>
          </cell>
          <cell r="D72" t="str">
            <v>1</v>
          </cell>
        </row>
        <row r="73">
          <cell r="A73" t="str">
            <v>213</v>
          </cell>
          <cell r="B73" t="str">
            <v>ARGENTINA</v>
          </cell>
          <cell r="C73" t="str">
            <v>1</v>
          </cell>
        </row>
        <row r="74">
          <cell r="A74" t="str">
            <v>216</v>
          </cell>
          <cell r="B74" t="str">
            <v>EXPORT EARNINGS, DIVERSIFIED</v>
          </cell>
          <cell r="C74" t="str">
            <v>0</v>
          </cell>
          <cell r="D74" t="str">
            <v>1</v>
          </cell>
        </row>
        <row r="75">
          <cell r="A75" t="str">
            <v>218</v>
          </cell>
          <cell r="B75" t="str">
            <v>BOLIVIA</v>
          </cell>
          <cell r="C75" t="str">
            <v>1</v>
          </cell>
        </row>
        <row r="76">
          <cell r="A76" t="str">
            <v>223</v>
          </cell>
          <cell r="B76" t="str">
            <v>BRAZIL</v>
          </cell>
          <cell r="C76" t="str">
            <v>1</v>
          </cell>
        </row>
        <row r="77">
          <cell r="A77" t="str">
            <v>224</v>
          </cell>
          <cell r="B77" t="str">
            <v>ANDEAN COMMUNITY</v>
          </cell>
          <cell r="C77" t="str">
            <v>1</v>
          </cell>
          <cell r="D77" t="str">
            <v>1</v>
          </cell>
        </row>
        <row r="78">
          <cell r="A78" t="str">
            <v>225</v>
          </cell>
          <cell r="B78" t="str">
            <v>CACM</v>
          </cell>
          <cell r="C78" t="str">
            <v>1</v>
          </cell>
          <cell r="D78" t="str">
            <v>1</v>
          </cell>
        </row>
        <row r="79">
          <cell r="A79" t="str">
            <v>226</v>
          </cell>
          <cell r="B79" t="str">
            <v>CARICOM</v>
          </cell>
          <cell r="C79" t="str">
            <v>1</v>
          </cell>
          <cell r="D79" t="str">
            <v>1</v>
          </cell>
        </row>
        <row r="80">
          <cell r="A80" t="str">
            <v>227</v>
          </cell>
          <cell r="B80" t="str">
            <v>MERCOSUR</v>
          </cell>
          <cell r="C80" t="str">
            <v>1</v>
          </cell>
          <cell r="D80" t="str">
            <v>1</v>
          </cell>
        </row>
        <row r="81">
          <cell r="A81" t="str">
            <v>228</v>
          </cell>
          <cell r="B81" t="str">
            <v>CHILE</v>
          </cell>
          <cell r="C81" t="str">
            <v>1</v>
          </cell>
        </row>
        <row r="82">
          <cell r="A82" t="str">
            <v>233</v>
          </cell>
          <cell r="B82" t="str">
            <v>COLOMBIA</v>
          </cell>
          <cell r="C82" t="str">
            <v>1</v>
          </cell>
        </row>
        <row r="83">
          <cell r="A83" t="str">
            <v>238</v>
          </cell>
          <cell r="B83" t="str">
            <v>COSTA RICA</v>
          </cell>
          <cell r="C83" t="str">
            <v>1</v>
          </cell>
        </row>
        <row r="84">
          <cell r="A84" t="str">
            <v>243</v>
          </cell>
          <cell r="B84" t="str">
            <v>DOMINICAN REPUBLIC</v>
          </cell>
          <cell r="C84" t="str">
            <v>1</v>
          </cell>
        </row>
        <row r="85">
          <cell r="A85" t="str">
            <v>248</v>
          </cell>
          <cell r="B85" t="str">
            <v>ECUADOR</v>
          </cell>
          <cell r="C85" t="str">
            <v>1</v>
          </cell>
        </row>
        <row r="86">
          <cell r="A86" t="str">
            <v>253</v>
          </cell>
          <cell r="B86" t="str">
            <v>EL SALVADOR</v>
          </cell>
          <cell r="C86" t="str">
            <v>1</v>
          </cell>
        </row>
        <row r="87">
          <cell r="A87" t="str">
            <v>258</v>
          </cell>
          <cell r="B87" t="str">
            <v>GUATEMALA</v>
          </cell>
          <cell r="C87" t="str">
            <v>1</v>
          </cell>
        </row>
        <row r="88">
          <cell r="A88" t="str">
            <v>263</v>
          </cell>
          <cell r="B88" t="str">
            <v>HAITI</v>
          </cell>
          <cell r="C88" t="str">
            <v>1</v>
          </cell>
        </row>
        <row r="89">
          <cell r="A89" t="str">
            <v>268</v>
          </cell>
          <cell r="B89" t="str">
            <v>HONDURAS</v>
          </cell>
          <cell r="C89" t="str">
            <v>1</v>
          </cell>
        </row>
        <row r="90">
          <cell r="A90" t="str">
            <v>273</v>
          </cell>
          <cell r="B90" t="str">
            <v>MEXICO</v>
          </cell>
          <cell r="C90" t="str">
            <v>1</v>
          </cell>
        </row>
        <row r="91">
          <cell r="A91" t="str">
            <v>278</v>
          </cell>
          <cell r="B91" t="str">
            <v>NICARAGUA</v>
          </cell>
          <cell r="C91" t="str">
            <v>1</v>
          </cell>
        </row>
        <row r="92">
          <cell r="A92" t="str">
            <v>283</v>
          </cell>
          <cell r="B92" t="str">
            <v>PANAMA</v>
          </cell>
          <cell r="C92" t="str">
            <v>1</v>
          </cell>
        </row>
        <row r="93">
          <cell r="A93" t="str">
            <v>288</v>
          </cell>
          <cell r="B93" t="str">
            <v>PARAGUAY</v>
          </cell>
          <cell r="C93" t="str">
            <v>1</v>
          </cell>
        </row>
        <row r="94">
          <cell r="A94" t="str">
            <v>293</v>
          </cell>
          <cell r="B94" t="str">
            <v>PERU</v>
          </cell>
          <cell r="C94" t="str">
            <v>1</v>
          </cell>
        </row>
        <row r="95">
          <cell r="A95" t="str">
            <v>298</v>
          </cell>
          <cell r="B95" t="str">
            <v>URUGUAY</v>
          </cell>
          <cell r="C95" t="str">
            <v>1</v>
          </cell>
        </row>
        <row r="96">
          <cell r="A96" t="str">
            <v>299</v>
          </cell>
          <cell r="B96" t="str">
            <v>VENEZUELA, REP. BOL.</v>
          </cell>
          <cell r="C96" t="str">
            <v>1</v>
          </cell>
        </row>
        <row r="97">
          <cell r="A97" t="str">
            <v>300</v>
          </cell>
          <cell r="B97" t="str">
            <v>CARICOM</v>
          </cell>
          <cell r="C97" t="str">
            <v>1</v>
          </cell>
          <cell r="D97" t="str">
            <v>1</v>
          </cell>
        </row>
        <row r="98">
          <cell r="A98" t="str">
            <v>301</v>
          </cell>
          <cell r="B98" t="str">
            <v>EMERGING ECONOMIES</v>
          </cell>
          <cell r="C98" t="str">
            <v>1</v>
          </cell>
          <cell r="D98" t="str">
            <v>1</v>
          </cell>
        </row>
        <row r="99">
          <cell r="A99" t="str">
            <v>303</v>
          </cell>
          <cell r="B99" t="str">
            <v>CARICOM EXCLUDING JAMAICA AND TRINIDAD AND TOBAGO</v>
          </cell>
          <cell r="C99" t="str">
            <v>1</v>
          </cell>
          <cell r="D99" t="str">
            <v>1</v>
          </cell>
        </row>
        <row r="100">
          <cell r="A100" t="str">
            <v>304</v>
          </cell>
          <cell r="B100" t="str">
            <v>OECS</v>
          </cell>
          <cell r="C100" t="str">
            <v>1</v>
          </cell>
          <cell r="D100" t="str">
            <v>1</v>
          </cell>
        </row>
        <row r="101">
          <cell r="A101" t="str">
            <v>308</v>
          </cell>
          <cell r="B101" t="str">
            <v>ECCB</v>
          </cell>
          <cell r="C101" t="str">
            <v>1</v>
          </cell>
        </row>
        <row r="102">
          <cell r="A102" t="str">
            <v>311</v>
          </cell>
          <cell r="B102" t="str">
            <v>ANTIGUA AND BARBUDA</v>
          </cell>
          <cell r="C102" t="str">
            <v>1</v>
          </cell>
        </row>
        <row r="103">
          <cell r="A103" t="str">
            <v>312</v>
          </cell>
          <cell r="B103" t="str">
            <v>ANGUILLA</v>
          </cell>
          <cell r="C103" t="str">
            <v>1</v>
          </cell>
        </row>
        <row r="104">
          <cell r="A104" t="str">
            <v>313</v>
          </cell>
          <cell r="B104" t="str">
            <v>BAHAMAS, THE</v>
          </cell>
          <cell r="C104" t="str">
            <v>1</v>
          </cell>
        </row>
        <row r="105">
          <cell r="A105" t="str">
            <v>314</v>
          </cell>
          <cell r="B105" t="str">
            <v>ARUBA</v>
          </cell>
          <cell r="C105" t="str">
            <v>1</v>
          </cell>
        </row>
        <row r="106">
          <cell r="A106" t="str">
            <v>316</v>
          </cell>
          <cell r="B106" t="str">
            <v>BARBADOS</v>
          </cell>
          <cell r="C106" t="str">
            <v>1</v>
          </cell>
        </row>
        <row r="107">
          <cell r="A107" t="str">
            <v>319</v>
          </cell>
          <cell r="B107" t="str">
            <v>BERMUDA</v>
          </cell>
          <cell r="C107" t="str">
            <v>1</v>
          </cell>
        </row>
        <row r="108">
          <cell r="A108" t="str">
            <v>321</v>
          </cell>
          <cell r="B108" t="str">
            <v>DOMINICA</v>
          </cell>
          <cell r="C108" t="str">
            <v>1</v>
          </cell>
        </row>
        <row r="109">
          <cell r="A109" t="str">
            <v>323</v>
          </cell>
          <cell r="B109" t="str">
            <v>FALKLAND ISLANDS</v>
          </cell>
          <cell r="C109" t="str">
            <v>1</v>
          </cell>
        </row>
        <row r="110">
          <cell r="A110" t="str">
            <v>326</v>
          </cell>
          <cell r="B110" t="str">
            <v>GREENLAND</v>
          </cell>
          <cell r="C110" t="str">
            <v>1</v>
          </cell>
        </row>
        <row r="111">
          <cell r="A111" t="str">
            <v>328</v>
          </cell>
          <cell r="B111" t="str">
            <v>GRENADA</v>
          </cell>
          <cell r="C111" t="str">
            <v>1</v>
          </cell>
        </row>
        <row r="112">
          <cell r="A112" t="str">
            <v>329</v>
          </cell>
          <cell r="B112" t="str">
            <v>GUADELOUPE</v>
          </cell>
          <cell r="C112" t="str">
            <v>1</v>
          </cell>
        </row>
        <row r="113">
          <cell r="A113" t="str">
            <v>333</v>
          </cell>
          <cell r="B113" t="str">
            <v>GUIANA, FRENCH</v>
          </cell>
          <cell r="C113" t="str">
            <v>1</v>
          </cell>
        </row>
        <row r="114">
          <cell r="A114" t="str">
            <v>336</v>
          </cell>
          <cell r="B114" t="str">
            <v>GUYANA</v>
          </cell>
          <cell r="C114" t="str">
            <v>1</v>
          </cell>
        </row>
        <row r="115">
          <cell r="A115" t="str">
            <v>339</v>
          </cell>
          <cell r="B115" t="str">
            <v>BELIZE</v>
          </cell>
          <cell r="C115" t="str">
            <v>1</v>
          </cell>
        </row>
        <row r="116">
          <cell r="A116" t="str">
            <v>343</v>
          </cell>
          <cell r="B116" t="str">
            <v>JAMAICA</v>
          </cell>
          <cell r="C116" t="str">
            <v>1</v>
          </cell>
        </row>
        <row r="117">
          <cell r="A117" t="str">
            <v>346</v>
          </cell>
          <cell r="B117" t="str">
            <v>LEEWARD ISLANDS</v>
          </cell>
          <cell r="C117" t="str">
            <v>1</v>
          </cell>
        </row>
        <row r="118">
          <cell r="A118" t="str">
            <v>349</v>
          </cell>
          <cell r="B118" t="str">
            <v>MARTINIQUE</v>
          </cell>
          <cell r="C118" t="str">
            <v>1</v>
          </cell>
        </row>
        <row r="119">
          <cell r="A119" t="str">
            <v>351</v>
          </cell>
          <cell r="B119" t="str">
            <v>MONTSERRAT</v>
          </cell>
          <cell r="C119" t="str">
            <v>1</v>
          </cell>
        </row>
        <row r="120">
          <cell r="A120" t="str">
            <v>353</v>
          </cell>
          <cell r="B120" t="str">
            <v>NETHERLANDS ANTILLES</v>
          </cell>
          <cell r="C120" t="str">
            <v>1</v>
          </cell>
        </row>
        <row r="121">
          <cell r="A121" t="str">
            <v>356</v>
          </cell>
          <cell r="B121" t="str">
            <v>PANAMA CANAL ZONE</v>
          </cell>
          <cell r="C121" t="str">
            <v>1</v>
          </cell>
        </row>
        <row r="122">
          <cell r="A122" t="str">
            <v>359</v>
          </cell>
          <cell r="B122" t="str">
            <v>PUERTO RICO</v>
          </cell>
          <cell r="C122" t="str">
            <v>1</v>
          </cell>
        </row>
        <row r="123">
          <cell r="A123" t="str">
            <v>361</v>
          </cell>
          <cell r="B123" t="str">
            <v>ST. KITTS AND NEVIS</v>
          </cell>
          <cell r="C123" t="str">
            <v>1</v>
          </cell>
        </row>
        <row r="124">
          <cell r="A124" t="str">
            <v>362</v>
          </cell>
          <cell r="B124" t="str">
            <v>ST. LUCIA</v>
          </cell>
          <cell r="C124" t="str">
            <v>1</v>
          </cell>
        </row>
        <row r="125">
          <cell r="A125" t="str">
            <v>363</v>
          </cell>
          <cell r="B125" t="str">
            <v>ST. PIERRE-MIQUELON</v>
          </cell>
          <cell r="C125" t="str">
            <v>1</v>
          </cell>
        </row>
        <row r="126">
          <cell r="A126" t="str">
            <v>364</v>
          </cell>
          <cell r="B126" t="str">
            <v>ST. VINCENT &amp; GRENS.</v>
          </cell>
          <cell r="C126" t="str">
            <v>1</v>
          </cell>
        </row>
        <row r="127">
          <cell r="A127" t="str">
            <v>366</v>
          </cell>
          <cell r="B127" t="str">
            <v>SURINAME</v>
          </cell>
          <cell r="C127" t="str">
            <v>1</v>
          </cell>
        </row>
        <row r="128">
          <cell r="A128" t="str">
            <v>369</v>
          </cell>
          <cell r="B128" t="str">
            <v>TRINIDAD AND TOBAGO</v>
          </cell>
          <cell r="C128" t="str">
            <v>1</v>
          </cell>
        </row>
        <row r="129">
          <cell r="A129" t="str">
            <v>373</v>
          </cell>
          <cell r="B129" t="str">
            <v>VIRGIN ISLANDS (U.S.)</v>
          </cell>
          <cell r="C129" t="str">
            <v>1</v>
          </cell>
        </row>
        <row r="130">
          <cell r="A130" t="str">
            <v>376</v>
          </cell>
          <cell r="B130" t="str">
            <v>WINDWARD ISLANDS</v>
          </cell>
          <cell r="C130" t="str">
            <v>1</v>
          </cell>
        </row>
        <row r="131">
          <cell r="A131" t="str">
            <v>377</v>
          </cell>
          <cell r="B131" t="str">
            <v>CAYMAN ISLANDS</v>
          </cell>
          <cell r="C131" t="str">
            <v>1</v>
          </cell>
        </row>
        <row r="132">
          <cell r="A132" t="str">
            <v>378</v>
          </cell>
          <cell r="B132" t="str">
            <v>BRIT W. IND &amp; CAYMAN</v>
          </cell>
          <cell r="C132" t="str">
            <v>1</v>
          </cell>
        </row>
        <row r="133">
          <cell r="A133" t="str">
            <v>386</v>
          </cell>
          <cell r="B133" t="str">
            <v>OTH CENT AMERICA NS</v>
          </cell>
          <cell r="C133" t="str">
            <v>1</v>
          </cell>
          <cell r="D133" t="str">
            <v>1</v>
          </cell>
        </row>
        <row r="134">
          <cell r="A134" t="str">
            <v>393</v>
          </cell>
          <cell r="B134" t="str">
            <v>AMERICA NOT SPEC</v>
          </cell>
          <cell r="C134" t="str">
            <v>0</v>
          </cell>
          <cell r="D134" t="str">
            <v>1</v>
          </cell>
        </row>
        <row r="135">
          <cell r="A135" t="str">
            <v>399</v>
          </cell>
          <cell r="B135" t="str">
            <v>WESTERN HEM. N.S.</v>
          </cell>
          <cell r="C135" t="str">
            <v>1</v>
          </cell>
        </row>
        <row r="136">
          <cell r="A136" t="str">
            <v>405</v>
          </cell>
          <cell r="B136" t="str">
            <v>MIDDLE EAST</v>
          </cell>
          <cell r="C136" t="str">
            <v>1</v>
          </cell>
        </row>
        <row r="137">
          <cell r="A137" t="str">
            <v>406</v>
          </cell>
          <cell r="B137" t="str">
            <v>MIDDLE EAST AND NORTH AFRICA</v>
          </cell>
          <cell r="C137" t="str">
            <v>0</v>
          </cell>
        </row>
        <row r="138">
          <cell r="A138" t="str">
            <v>419</v>
          </cell>
          <cell r="B138" t="str">
            <v>BAHRAIN</v>
          </cell>
          <cell r="C138" t="str">
            <v>1</v>
          </cell>
        </row>
        <row r="139">
          <cell r="A139" t="str">
            <v>423</v>
          </cell>
          <cell r="B139" t="str">
            <v>CYPRUS</v>
          </cell>
          <cell r="C139" t="str">
            <v>1</v>
          </cell>
        </row>
        <row r="140">
          <cell r="A140" t="str">
            <v>429</v>
          </cell>
          <cell r="B140" t="str">
            <v>IRAN, I.R. OF</v>
          </cell>
          <cell r="C140" t="str">
            <v>1</v>
          </cell>
        </row>
        <row r="141">
          <cell r="A141" t="str">
            <v>433</v>
          </cell>
          <cell r="B141" t="str">
            <v>IRAQ</v>
          </cell>
          <cell r="C141" t="str">
            <v>1</v>
          </cell>
        </row>
        <row r="142">
          <cell r="A142" t="str">
            <v>436</v>
          </cell>
          <cell r="B142" t="str">
            <v>ISRAEL</v>
          </cell>
          <cell r="C142" t="str">
            <v>1</v>
          </cell>
        </row>
        <row r="143">
          <cell r="A143" t="str">
            <v>439</v>
          </cell>
          <cell r="B143" t="str">
            <v>JORDAN</v>
          </cell>
          <cell r="C143" t="str">
            <v>1</v>
          </cell>
        </row>
        <row r="144">
          <cell r="A144" t="str">
            <v>443</v>
          </cell>
          <cell r="B144" t="str">
            <v>KUWAIT</v>
          </cell>
          <cell r="C144" t="str">
            <v>1</v>
          </cell>
        </row>
        <row r="145">
          <cell r="A145" t="str">
            <v>446</v>
          </cell>
          <cell r="B145" t="str">
            <v>LEBANON</v>
          </cell>
          <cell r="C145" t="str">
            <v>1</v>
          </cell>
        </row>
        <row r="146">
          <cell r="A146" t="str">
            <v>449</v>
          </cell>
          <cell r="B146" t="str">
            <v>OMAN</v>
          </cell>
          <cell r="C146" t="str">
            <v>1</v>
          </cell>
        </row>
        <row r="147">
          <cell r="A147" t="str">
            <v>453</v>
          </cell>
          <cell r="B147" t="str">
            <v>QATAR</v>
          </cell>
          <cell r="C147" t="str">
            <v>1</v>
          </cell>
        </row>
        <row r="148">
          <cell r="A148" t="str">
            <v>456</v>
          </cell>
          <cell r="B148" t="str">
            <v>SAUDI ARABIA</v>
          </cell>
          <cell r="C148" t="str">
            <v>1</v>
          </cell>
        </row>
        <row r="149">
          <cell r="A149" t="str">
            <v>459</v>
          </cell>
          <cell r="B149" t="str">
            <v>YEMEN, P.D. REP.</v>
          </cell>
          <cell r="C149" t="str">
            <v>1</v>
          </cell>
        </row>
        <row r="150">
          <cell r="A150" t="str">
            <v>463</v>
          </cell>
          <cell r="B150" t="str">
            <v>SYRIAN ARAB REPUBLIC</v>
          </cell>
          <cell r="C150" t="str">
            <v>1</v>
          </cell>
        </row>
        <row r="151">
          <cell r="A151" t="str">
            <v>466</v>
          </cell>
          <cell r="B151" t="str">
            <v>UNITED ARAB EMIRATES</v>
          </cell>
          <cell r="C151" t="str">
            <v>1</v>
          </cell>
        </row>
        <row r="152">
          <cell r="A152" t="str">
            <v>469</v>
          </cell>
          <cell r="B152" t="str">
            <v>EGYPT</v>
          </cell>
          <cell r="C152" t="str">
            <v>1</v>
          </cell>
        </row>
        <row r="153">
          <cell r="A153" t="str">
            <v>473</v>
          </cell>
          <cell r="B153" t="str">
            <v>YEMEN ARAB REP.</v>
          </cell>
          <cell r="C153" t="str">
            <v>1</v>
          </cell>
        </row>
        <row r="154">
          <cell r="A154" t="str">
            <v>474</v>
          </cell>
          <cell r="B154" t="str">
            <v>YEMEN, REPUBLIC OF</v>
          </cell>
          <cell r="C154" t="str">
            <v>1</v>
          </cell>
        </row>
        <row r="155">
          <cell r="A155" t="str">
            <v>476</v>
          </cell>
          <cell r="B155" t="str">
            <v>ARAB MONETARY FUND</v>
          </cell>
          <cell r="C155" t="str">
            <v>1</v>
          </cell>
        </row>
        <row r="156">
          <cell r="A156" t="str">
            <v>480</v>
          </cell>
          <cell r="B156" t="str">
            <v>ISLAMIC DEV. BANK</v>
          </cell>
          <cell r="C156" t="str">
            <v>1</v>
          </cell>
        </row>
        <row r="157">
          <cell r="A157" t="str">
            <v>487</v>
          </cell>
          <cell r="B157" t="str">
            <v>WEST BANK/GAZA STRIP</v>
          </cell>
          <cell r="C157" t="str">
            <v>1</v>
          </cell>
        </row>
        <row r="158">
          <cell r="A158" t="str">
            <v>489</v>
          </cell>
          <cell r="B158" t="str">
            <v>MIDDLE EAST NOT SPEC</v>
          </cell>
          <cell r="C158" t="str">
            <v>1</v>
          </cell>
          <cell r="D158" t="str">
            <v>1</v>
          </cell>
        </row>
        <row r="159">
          <cell r="A159" t="str">
            <v>504</v>
          </cell>
          <cell r="B159" t="str">
            <v>ASIA EXCLUDING CHINA &amp; INDIA</v>
          </cell>
          <cell r="C159" t="str">
            <v>0</v>
          </cell>
          <cell r="D159" t="str">
            <v>1</v>
          </cell>
        </row>
        <row r="160">
          <cell r="A160" t="str">
            <v>505</v>
          </cell>
          <cell r="B160" t="str">
            <v>ASIA</v>
          </cell>
          <cell r="C160" t="str">
            <v>1</v>
          </cell>
          <cell r="D160" t="str">
            <v>1</v>
          </cell>
        </row>
        <row r="161">
          <cell r="A161" t="str">
            <v>507</v>
          </cell>
          <cell r="B161" t="str">
            <v>ASEAN</v>
          </cell>
          <cell r="C161" t="str">
            <v>0</v>
          </cell>
        </row>
        <row r="162">
          <cell r="A162" t="str">
            <v>508</v>
          </cell>
          <cell r="B162" t="str">
            <v>APEC</v>
          </cell>
          <cell r="C162" t="str">
            <v>0</v>
          </cell>
          <cell r="D162" t="str">
            <v>1</v>
          </cell>
        </row>
        <row r="163">
          <cell r="A163" t="str">
            <v>509</v>
          </cell>
          <cell r="B163" t="str">
            <v>EAST ASIA</v>
          </cell>
          <cell r="C163" t="str">
            <v>0</v>
          </cell>
          <cell r="D163" t="str">
            <v>1</v>
          </cell>
        </row>
        <row r="164">
          <cell r="A164" t="str">
            <v>510</v>
          </cell>
          <cell r="B164" t="str">
            <v>ASEAN-4</v>
          </cell>
          <cell r="C164" t="str">
            <v>0</v>
          </cell>
          <cell r="D164" t="str">
            <v>1</v>
          </cell>
        </row>
        <row r="165">
          <cell r="A165" t="str">
            <v>512</v>
          </cell>
          <cell r="B165" t="str">
            <v>AFGHANISTAN, I.S. OF</v>
          </cell>
          <cell r="C165" t="str">
            <v>1</v>
          </cell>
        </row>
        <row r="166">
          <cell r="A166" t="str">
            <v>513</v>
          </cell>
          <cell r="B166" t="str">
            <v>BANGLADESH</v>
          </cell>
          <cell r="C166" t="str">
            <v>1</v>
          </cell>
        </row>
        <row r="167">
          <cell r="A167" t="str">
            <v>514</v>
          </cell>
          <cell r="B167" t="str">
            <v>BHUTAN</v>
          </cell>
          <cell r="C167" t="str">
            <v>1</v>
          </cell>
        </row>
        <row r="168">
          <cell r="A168" t="str">
            <v>516</v>
          </cell>
          <cell r="B168" t="str">
            <v>BRUNEI DARUSSALAM</v>
          </cell>
          <cell r="C168" t="str">
            <v>1</v>
          </cell>
        </row>
        <row r="169">
          <cell r="A169" t="str">
            <v>518</v>
          </cell>
          <cell r="B169" t="str">
            <v>MYANMAR</v>
          </cell>
          <cell r="C169" t="str">
            <v>1</v>
          </cell>
        </row>
        <row r="170">
          <cell r="A170" t="str">
            <v>522</v>
          </cell>
          <cell r="B170" t="str">
            <v>CAMBODIA</v>
          </cell>
          <cell r="C170" t="str">
            <v>1</v>
          </cell>
        </row>
        <row r="171">
          <cell r="A171" t="str">
            <v>524</v>
          </cell>
          <cell r="B171" t="str">
            <v>SRI LANKA</v>
          </cell>
          <cell r="C171" t="str">
            <v>1</v>
          </cell>
        </row>
        <row r="172">
          <cell r="A172" t="str">
            <v>528</v>
          </cell>
          <cell r="B172" t="str">
            <v>TAIWAN PROV.OF CHINA</v>
          </cell>
          <cell r="C172" t="str">
            <v>1</v>
          </cell>
        </row>
        <row r="173">
          <cell r="A173" t="str">
            <v>532</v>
          </cell>
          <cell r="B173" t="str">
            <v>CHINA,P.R.:HONG KONG</v>
          </cell>
          <cell r="C173" t="str">
            <v>1</v>
          </cell>
        </row>
        <row r="174">
          <cell r="A174" t="str">
            <v>534</v>
          </cell>
          <cell r="B174" t="str">
            <v>INDIA</v>
          </cell>
          <cell r="C174" t="str">
            <v>1</v>
          </cell>
        </row>
        <row r="175">
          <cell r="A175" t="str">
            <v>536</v>
          </cell>
          <cell r="B175" t="str">
            <v>INDONESIA</v>
          </cell>
          <cell r="C175" t="str">
            <v>1</v>
          </cell>
        </row>
        <row r="176">
          <cell r="A176" t="str">
            <v>542</v>
          </cell>
          <cell r="B176" t="str">
            <v>KOREA</v>
          </cell>
          <cell r="C176" t="str">
            <v>1</v>
          </cell>
        </row>
        <row r="177">
          <cell r="A177" t="str">
            <v>544</v>
          </cell>
          <cell r="B177" t="str">
            <v>LAO PEOPLE'S DEM.REP</v>
          </cell>
          <cell r="C177" t="str">
            <v>1</v>
          </cell>
        </row>
        <row r="178">
          <cell r="A178" t="str">
            <v>546</v>
          </cell>
          <cell r="B178" t="str">
            <v>CHINA, P.R.: MACAO</v>
          </cell>
          <cell r="C178" t="str">
            <v>1</v>
          </cell>
        </row>
        <row r="179">
          <cell r="A179" t="str">
            <v>548</v>
          </cell>
          <cell r="B179" t="str">
            <v>MALAYSIA</v>
          </cell>
          <cell r="C179" t="str">
            <v>1</v>
          </cell>
        </row>
        <row r="180">
          <cell r="A180" t="str">
            <v>556</v>
          </cell>
          <cell r="B180" t="str">
            <v>MALDIVES</v>
          </cell>
          <cell r="C180" t="str">
            <v>1</v>
          </cell>
        </row>
        <row r="181">
          <cell r="A181" t="str">
            <v>558</v>
          </cell>
          <cell r="B181" t="str">
            <v>NEPAL</v>
          </cell>
          <cell r="C181" t="str">
            <v>1</v>
          </cell>
        </row>
        <row r="182">
          <cell r="A182" t="str">
            <v>564</v>
          </cell>
          <cell r="B182" t="str">
            <v>PAKISTAN</v>
          </cell>
          <cell r="C182" t="str">
            <v>1</v>
          </cell>
        </row>
        <row r="183">
          <cell r="A183" t="str">
            <v>565</v>
          </cell>
          <cell r="B183" t="str">
            <v>PALAU</v>
          </cell>
          <cell r="C183" t="str">
            <v>1</v>
          </cell>
        </row>
        <row r="184">
          <cell r="A184" t="str">
            <v>566</v>
          </cell>
          <cell r="B184" t="str">
            <v>PHILIPPINES</v>
          </cell>
          <cell r="C184" t="str">
            <v>1</v>
          </cell>
        </row>
        <row r="185">
          <cell r="A185" t="str">
            <v>568</v>
          </cell>
          <cell r="B185" t="str">
            <v>RYUKYUS</v>
          </cell>
          <cell r="C185" t="str">
            <v>1</v>
          </cell>
        </row>
        <row r="186">
          <cell r="A186" t="str">
            <v>576</v>
          </cell>
          <cell r="B186" t="str">
            <v>SINGAPORE</v>
          </cell>
          <cell r="C186" t="str">
            <v>1</v>
          </cell>
        </row>
        <row r="187">
          <cell r="A187" t="str">
            <v>578</v>
          </cell>
          <cell r="B187" t="str">
            <v>THAILAND</v>
          </cell>
          <cell r="C187" t="str">
            <v>1</v>
          </cell>
        </row>
        <row r="188">
          <cell r="A188" t="str">
            <v>579</v>
          </cell>
          <cell r="B188" t="str">
            <v>TIMOR</v>
          </cell>
          <cell r="C188" t="str">
            <v>1</v>
          </cell>
        </row>
        <row r="189">
          <cell r="A189" t="str">
            <v>582</v>
          </cell>
          <cell r="B189" t="str">
            <v>VIETNAM</v>
          </cell>
          <cell r="C189" t="str">
            <v>1</v>
          </cell>
        </row>
        <row r="190">
          <cell r="A190" t="str">
            <v>597</v>
          </cell>
          <cell r="B190" t="str">
            <v>PORT POSS INDIA</v>
          </cell>
          <cell r="C190" t="str">
            <v>1</v>
          </cell>
        </row>
        <row r="191">
          <cell r="A191" t="str">
            <v>598</v>
          </cell>
          <cell r="B191" t="str">
            <v>ASIA NOT SPECIFIED</v>
          </cell>
          <cell r="C191" t="str">
            <v>1</v>
          </cell>
          <cell r="D191" t="str">
            <v>1</v>
          </cell>
        </row>
        <row r="192">
          <cell r="A192" t="str">
            <v>603</v>
          </cell>
          <cell r="B192" t="str">
            <v>AFRICA, SUB-SAHARA</v>
          </cell>
          <cell r="C192" t="str">
            <v>0</v>
          </cell>
          <cell r="D192" t="str">
            <v>1</v>
          </cell>
        </row>
        <row r="193">
          <cell r="A193" t="str">
            <v>604</v>
          </cell>
          <cell r="B193" t="str">
            <v>AFRICA, SUB-SAHARA EXCLUDING NIGERIA &amp; SOUTH AFRICA</v>
          </cell>
          <cell r="C193" t="str">
            <v>0</v>
          </cell>
          <cell r="D193" t="str">
            <v>1</v>
          </cell>
        </row>
        <row r="194">
          <cell r="A194" t="str">
            <v>605</v>
          </cell>
          <cell r="B194" t="str">
            <v>AFRICA</v>
          </cell>
          <cell r="C194" t="str">
            <v>1</v>
          </cell>
          <cell r="D194" t="str">
            <v>1</v>
          </cell>
        </row>
        <row r="195">
          <cell r="A195" t="str">
            <v>606</v>
          </cell>
          <cell r="B195" t="str">
            <v>NET DEBTOR COUNTRIES</v>
          </cell>
          <cell r="C195" t="str">
            <v>0</v>
          </cell>
          <cell r="D195" t="str">
            <v>1</v>
          </cell>
        </row>
        <row r="196">
          <cell r="A196" t="str">
            <v>608</v>
          </cell>
          <cell r="B196" t="str">
            <v>SOUTH AFRICAN COMMON CUSTOMS AREA EXCL. S.AFRICA</v>
          </cell>
          <cell r="C196" t="str">
            <v>1</v>
          </cell>
          <cell r="D196" t="str">
            <v>1</v>
          </cell>
        </row>
        <row r="197">
          <cell r="A197" t="str">
            <v>609</v>
          </cell>
          <cell r="B197" t="str">
            <v>CFA COUNTRIES</v>
          </cell>
          <cell r="C197" t="str">
            <v>0</v>
          </cell>
          <cell r="D197" t="str">
            <v>1</v>
          </cell>
        </row>
        <row r="198">
          <cell r="A198" t="str">
            <v>610</v>
          </cell>
          <cell r="B198" t="str">
            <v>SAF &amp; ESAF AFRICAN COUNTRIES</v>
          </cell>
          <cell r="C198" t="str">
            <v>0</v>
          </cell>
          <cell r="D198" t="str">
            <v>1</v>
          </cell>
        </row>
        <row r="199">
          <cell r="A199" t="str">
            <v>611</v>
          </cell>
          <cell r="B199" t="str">
            <v>DJIBOUTI</v>
          </cell>
          <cell r="C199" t="str">
            <v>1</v>
          </cell>
        </row>
        <row r="200">
          <cell r="A200" t="str">
            <v>612</v>
          </cell>
          <cell r="B200" t="str">
            <v>ALGERIA</v>
          </cell>
          <cell r="C200" t="str">
            <v>1</v>
          </cell>
        </row>
        <row r="201">
          <cell r="A201" t="str">
            <v>614</v>
          </cell>
          <cell r="B201" t="str">
            <v>ANGOLA</v>
          </cell>
          <cell r="C201" t="str">
            <v>1</v>
          </cell>
        </row>
        <row r="202">
          <cell r="A202" t="str">
            <v>616</v>
          </cell>
          <cell r="B202" t="str">
            <v>BOTSWANA</v>
          </cell>
          <cell r="C202" t="str">
            <v>1</v>
          </cell>
        </row>
        <row r="203">
          <cell r="A203" t="str">
            <v>618</v>
          </cell>
          <cell r="B203" t="str">
            <v>BURUNDI</v>
          </cell>
          <cell r="C203" t="str">
            <v>1</v>
          </cell>
        </row>
        <row r="204">
          <cell r="A204" t="str">
            <v>622</v>
          </cell>
          <cell r="B204" t="str">
            <v>CAMEROON</v>
          </cell>
          <cell r="C204" t="str">
            <v>1</v>
          </cell>
        </row>
        <row r="205">
          <cell r="A205" t="str">
            <v>624</v>
          </cell>
          <cell r="B205" t="str">
            <v>CAPE VERDE</v>
          </cell>
          <cell r="C205" t="str">
            <v>1</v>
          </cell>
        </row>
        <row r="206">
          <cell r="A206" t="str">
            <v>626</v>
          </cell>
          <cell r="B206" t="str">
            <v>CENTRAL AFRICAN REP.</v>
          </cell>
          <cell r="C206" t="str">
            <v>1</v>
          </cell>
        </row>
        <row r="207">
          <cell r="A207" t="str">
            <v>628</v>
          </cell>
          <cell r="B207" t="str">
            <v>CHAD</v>
          </cell>
          <cell r="C207" t="str">
            <v>1</v>
          </cell>
        </row>
        <row r="208">
          <cell r="A208" t="str">
            <v>632</v>
          </cell>
          <cell r="B208" t="str">
            <v>COMOROS</v>
          </cell>
          <cell r="C208" t="str">
            <v>1</v>
          </cell>
        </row>
        <row r="209">
          <cell r="A209" t="str">
            <v>634</v>
          </cell>
          <cell r="B209" t="str">
            <v>CONGO, REPUBLIC OF</v>
          </cell>
          <cell r="C209" t="str">
            <v>1</v>
          </cell>
        </row>
        <row r="210">
          <cell r="A210" t="str">
            <v>636</v>
          </cell>
          <cell r="B210" t="str">
            <v>CONGO, DEM. REP. OF</v>
          </cell>
          <cell r="C210" t="str">
            <v>1</v>
          </cell>
        </row>
        <row r="211">
          <cell r="A211" t="str">
            <v>638</v>
          </cell>
          <cell r="B211" t="str">
            <v>BENIN</v>
          </cell>
          <cell r="C211" t="str">
            <v>1</v>
          </cell>
        </row>
        <row r="212">
          <cell r="A212" t="str">
            <v>639</v>
          </cell>
          <cell r="B212" t="str">
            <v>EAST AFRICA</v>
          </cell>
          <cell r="C212" t="str">
            <v>1</v>
          </cell>
        </row>
        <row r="213">
          <cell r="A213" t="str">
            <v>642</v>
          </cell>
          <cell r="B213" t="str">
            <v>EQUATORIAL GUINEA</v>
          </cell>
          <cell r="C213" t="str">
            <v>1</v>
          </cell>
        </row>
        <row r="214">
          <cell r="A214" t="str">
            <v>643</v>
          </cell>
          <cell r="B214" t="str">
            <v>ERITREA</v>
          </cell>
          <cell r="C214" t="str">
            <v>1</v>
          </cell>
        </row>
        <row r="215">
          <cell r="A215" t="str">
            <v>644</v>
          </cell>
          <cell r="B215" t="str">
            <v>ETHIOPIA</v>
          </cell>
          <cell r="C215" t="str">
            <v>1</v>
          </cell>
        </row>
        <row r="216">
          <cell r="A216" t="str">
            <v>646</v>
          </cell>
          <cell r="B216" t="str">
            <v>GABON</v>
          </cell>
          <cell r="C216" t="str">
            <v>1</v>
          </cell>
        </row>
        <row r="217">
          <cell r="A217" t="str">
            <v>648</v>
          </cell>
          <cell r="B217" t="str">
            <v>GAMBIA, THE</v>
          </cell>
          <cell r="C217" t="str">
            <v>1</v>
          </cell>
        </row>
        <row r="218">
          <cell r="A218" t="str">
            <v>652</v>
          </cell>
          <cell r="B218" t="str">
            <v>GHANA</v>
          </cell>
          <cell r="C218" t="str">
            <v>1</v>
          </cell>
        </row>
        <row r="219">
          <cell r="A219" t="str">
            <v>654</v>
          </cell>
          <cell r="B219" t="str">
            <v>GUINEA-BISSAU</v>
          </cell>
          <cell r="C219" t="str">
            <v>1</v>
          </cell>
        </row>
        <row r="220">
          <cell r="A220" t="str">
            <v>656</v>
          </cell>
          <cell r="B220" t="str">
            <v>GUINEA</v>
          </cell>
          <cell r="C220" t="str">
            <v>1</v>
          </cell>
        </row>
        <row r="221">
          <cell r="A221" t="str">
            <v>662</v>
          </cell>
          <cell r="B221" t="str">
            <v>COTE D IVOIRE</v>
          </cell>
          <cell r="C221" t="str">
            <v>1</v>
          </cell>
        </row>
        <row r="222">
          <cell r="A222" t="str">
            <v>664</v>
          </cell>
          <cell r="B222" t="str">
            <v>KENYA</v>
          </cell>
          <cell r="C222" t="str">
            <v>1</v>
          </cell>
        </row>
        <row r="223">
          <cell r="A223" t="str">
            <v>665</v>
          </cell>
          <cell r="B223" t="str">
            <v>KENYA-UGANDA</v>
          </cell>
          <cell r="C223" t="str">
            <v>1</v>
          </cell>
        </row>
        <row r="224">
          <cell r="A224" t="str">
            <v>666</v>
          </cell>
          <cell r="B224" t="str">
            <v>LESOTHO</v>
          </cell>
          <cell r="C224" t="str">
            <v>1</v>
          </cell>
        </row>
        <row r="225">
          <cell r="A225" t="str">
            <v>668</v>
          </cell>
          <cell r="B225" t="str">
            <v>LIBERIA</v>
          </cell>
          <cell r="C225" t="str">
            <v>1</v>
          </cell>
        </row>
        <row r="226">
          <cell r="A226" t="str">
            <v>672</v>
          </cell>
          <cell r="B226" t="str">
            <v>LIBYA</v>
          </cell>
          <cell r="C226" t="str">
            <v>1</v>
          </cell>
        </row>
        <row r="227">
          <cell r="A227" t="str">
            <v>674</v>
          </cell>
          <cell r="B227" t="str">
            <v>MADAGASCAR</v>
          </cell>
          <cell r="C227" t="str">
            <v>1</v>
          </cell>
        </row>
        <row r="228">
          <cell r="A228" t="str">
            <v>676</v>
          </cell>
          <cell r="B228" t="str">
            <v>MALAWI</v>
          </cell>
          <cell r="C228" t="str">
            <v>1</v>
          </cell>
        </row>
        <row r="229">
          <cell r="A229" t="str">
            <v>678</v>
          </cell>
          <cell r="B229" t="str">
            <v>MALI</v>
          </cell>
          <cell r="C229" t="str">
            <v>1</v>
          </cell>
        </row>
        <row r="230">
          <cell r="A230" t="str">
            <v>682</v>
          </cell>
          <cell r="B230" t="str">
            <v>MAURITANIA</v>
          </cell>
          <cell r="C230" t="str">
            <v>1</v>
          </cell>
        </row>
        <row r="231">
          <cell r="A231" t="str">
            <v>684</v>
          </cell>
          <cell r="B231" t="str">
            <v>MAURITIUS</v>
          </cell>
          <cell r="C231" t="str">
            <v>1</v>
          </cell>
        </row>
        <row r="232">
          <cell r="A232" t="str">
            <v>686</v>
          </cell>
          <cell r="B232" t="str">
            <v>MOROCCO</v>
          </cell>
          <cell r="C232" t="str">
            <v>1</v>
          </cell>
        </row>
        <row r="233">
          <cell r="A233" t="str">
            <v>688</v>
          </cell>
          <cell r="B233" t="str">
            <v>MOZAMBIQUE</v>
          </cell>
          <cell r="C233" t="str">
            <v>1</v>
          </cell>
        </row>
        <row r="234">
          <cell r="A234" t="str">
            <v>692</v>
          </cell>
          <cell r="B234" t="str">
            <v>NIGER</v>
          </cell>
          <cell r="C234" t="str">
            <v>1</v>
          </cell>
        </row>
        <row r="235">
          <cell r="A235" t="str">
            <v>694</v>
          </cell>
          <cell r="B235" t="str">
            <v>NIGERIA</v>
          </cell>
          <cell r="C235" t="str">
            <v>1</v>
          </cell>
        </row>
        <row r="236">
          <cell r="A236" t="str">
            <v>696</v>
          </cell>
          <cell r="B236" t="str">
            <v>REUNION</v>
          </cell>
          <cell r="C236" t="str">
            <v>1</v>
          </cell>
        </row>
        <row r="237">
          <cell r="A237" t="str">
            <v>698</v>
          </cell>
          <cell r="B237" t="str">
            <v>ZIMBABWE</v>
          </cell>
          <cell r="C237" t="str">
            <v>1</v>
          </cell>
        </row>
        <row r="238">
          <cell r="A238" t="str">
            <v>711</v>
          </cell>
          <cell r="B238" t="str">
            <v>HEAVILY INDEBTED POOR COUNTRIES</v>
          </cell>
          <cell r="C238" t="str">
            <v>0</v>
          </cell>
          <cell r="D238" t="str">
            <v>1</v>
          </cell>
        </row>
        <row r="239">
          <cell r="A239" t="str">
            <v>714</v>
          </cell>
          <cell r="B239" t="str">
            <v>RWANDA</v>
          </cell>
          <cell r="C239" t="str">
            <v>1</v>
          </cell>
        </row>
        <row r="240">
          <cell r="A240" t="str">
            <v>716</v>
          </cell>
          <cell r="B240" t="str">
            <v>SAO TOME &amp; PRINCIPE</v>
          </cell>
          <cell r="C240" t="str">
            <v>1</v>
          </cell>
        </row>
        <row r="241">
          <cell r="A241" t="str">
            <v>718</v>
          </cell>
          <cell r="B241" t="str">
            <v>SEYCHELLES</v>
          </cell>
          <cell r="C241" t="str">
            <v>1</v>
          </cell>
        </row>
        <row r="242">
          <cell r="A242" t="str">
            <v>722</v>
          </cell>
          <cell r="B242" t="str">
            <v>SENEGAL</v>
          </cell>
          <cell r="C242" t="str">
            <v>1</v>
          </cell>
        </row>
        <row r="243">
          <cell r="A243" t="str">
            <v>724</v>
          </cell>
          <cell r="B243" t="str">
            <v>SIERRA LEONE</v>
          </cell>
          <cell r="C243" t="str">
            <v>1</v>
          </cell>
        </row>
        <row r="244">
          <cell r="A244" t="str">
            <v>726</v>
          </cell>
          <cell r="B244" t="str">
            <v>SOMALIA</v>
          </cell>
          <cell r="C244" t="str">
            <v>1</v>
          </cell>
        </row>
        <row r="245">
          <cell r="A245" t="str">
            <v>727</v>
          </cell>
          <cell r="B245" t="str">
            <v>SOMALILAND, BRITISH</v>
          </cell>
          <cell r="C245" t="str">
            <v>1</v>
          </cell>
        </row>
        <row r="246">
          <cell r="A246" t="str">
            <v>728</v>
          </cell>
          <cell r="B246" t="str">
            <v>NAMIBIA</v>
          </cell>
          <cell r="C246" t="str">
            <v>1</v>
          </cell>
        </row>
        <row r="247">
          <cell r="A247" t="str">
            <v>732</v>
          </cell>
          <cell r="B247" t="str">
            <v>SUDAN</v>
          </cell>
          <cell r="C247" t="str">
            <v>1</v>
          </cell>
        </row>
        <row r="248">
          <cell r="A248" t="str">
            <v>734</v>
          </cell>
          <cell r="B248" t="str">
            <v>SWAZILAND</v>
          </cell>
          <cell r="C248" t="str">
            <v>1</v>
          </cell>
        </row>
        <row r="249">
          <cell r="A249" t="str">
            <v>738</v>
          </cell>
          <cell r="B249" t="str">
            <v>TANZANIA</v>
          </cell>
          <cell r="C249" t="str">
            <v>1</v>
          </cell>
        </row>
        <row r="250">
          <cell r="A250" t="str">
            <v>741</v>
          </cell>
          <cell r="B250" t="str">
            <v>BK.CEN.AFR.STS(BEAC)</v>
          </cell>
          <cell r="C250" t="str">
            <v>1</v>
          </cell>
        </row>
        <row r="251">
          <cell r="A251" t="str">
            <v>742</v>
          </cell>
          <cell r="B251" t="str">
            <v>TOGO</v>
          </cell>
          <cell r="C251" t="str">
            <v>1</v>
          </cell>
        </row>
        <row r="252">
          <cell r="A252" t="str">
            <v>744</v>
          </cell>
          <cell r="B252" t="str">
            <v>TUNISIA</v>
          </cell>
          <cell r="C252" t="str">
            <v>1</v>
          </cell>
        </row>
        <row r="253">
          <cell r="A253" t="str">
            <v>746</v>
          </cell>
          <cell r="B253" t="str">
            <v>UGANDA</v>
          </cell>
          <cell r="C253" t="str">
            <v>1</v>
          </cell>
        </row>
        <row r="254">
          <cell r="A254" t="str">
            <v>748</v>
          </cell>
          <cell r="B254" t="str">
            <v>BURKINA FASO</v>
          </cell>
          <cell r="C254" t="str">
            <v>1</v>
          </cell>
        </row>
        <row r="255">
          <cell r="A255" t="str">
            <v>752</v>
          </cell>
          <cell r="B255" t="str">
            <v>CEN.BANK WEST AFRICA</v>
          </cell>
          <cell r="C255" t="str">
            <v>1</v>
          </cell>
        </row>
        <row r="256">
          <cell r="A256" t="str">
            <v>754</v>
          </cell>
          <cell r="B256" t="str">
            <v>ZAMBIA</v>
          </cell>
          <cell r="C256" t="str">
            <v>1</v>
          </cell>
        </row>
        <row r="257">
          <cell r="A257" t="str">
            <v>756</v>
          </cell>
          <cell r="B257" t="str">
            <v>ZANZIBAR</v>
          </cell>
          <cell r="C257" t="str">
            <v>1</v>
          </cell>
        </row>
        <row r="258">
          <cell r="A258" t="str">
            <v>795</v>
          </cell>
          <cell r="B258" t="str">
            <v>FRENCH AFRICA N.S.</v>
          </cell>
          <cell r="C258" t="str">
            <v>1</v>
          </cell>
        </row>
        <row r="259">
          <cell r="A259" t="str">
            <v>797</v>
          </cell>
          <cell r="B259" t="str">
            <v>SPANISH AFRICA</v>
          </cell>
          <cell r="C259" t="str">
            <v>1</v>
          </cell>
          <cell r="D259" t="str">
            <v>1</v>
          </cell>
        </row>
        <row r="260">
          <cell r="A260" t="str">
            <v>798</v>
          </cell>
          <cell r="B260" t="str">
            <v>SPANISH SAHARA</v>
          </cell>
          <cell r="C260" t="str">
            <v>1</v>
          </cell>
        </row>
        <row r="261">
          <cell r="A261" t="str">
            <v>799</v>
          </cell>
          <cell r="B261" t="str">
            <v>AFRICA NOT SPECIFIED</v>
          </cell>
          <cell r="C261" t="str">
            <v>1</v>
          </cell>
          <cell r="D261" t="str">
            <v>1</v>
          </cell>
        </row>
        <row r="262">
          <cell r="A262" t="str">
            <v>813</v>
          </cell>
          <cell r="B262" t="str">
            <v>SOLOMON ISLANDS</v>
          </cell>
          <cell r="C262" t="str">
            <v>1</v>
          </cell>
        </row>
        <row r="263">
          <cell r="A263" t="str">
            <v>815</v>
          </cell>
          <cell r="B263" t="str">
            <v>COOK ISLAND</v>
          </cell>
          <cell r="C263" t="str">
            <v>1</v>
          </cell>
        </row>
        <row r="264">
          <cell r="A264" t="str">
            <v>816</v>
          </cell>
          <cell r="B264" t="str">
            <v>FAEROE ISLANDS</v>
          </cell>
          <cell r="C264" t="str">
            <v>1</v>
          </cell>
        </row>
        <row r="265">
          <cell r="A265" t="str">
            <v>819</v>
          </cell>
          <cell r="B265" t="str">
            <v>FIJI</v>
          </cell>
          <cell r="C265" t="str">
            <v>1</v>
          </cell>
        </row>
        <row r="266">
          <cell r="A266" t="str">
            <v>823</v>
          </cell>
          <cell r="B266" t="str">
            <v>GIBRALTAR</v>
          </cell>
          <cell r="C266" t="str">
            <v>1</v>
          </cell>
        </row>
        <row r="267">
          <cell r="A267" t="str">
            <v>826</v>
          </cell>
          <cell r="B267" t="str">
            <v>KIRIBATI</v>
          </cell>
          <cell r="C267" t="str">
            <v>1</v>
          </cell>
        </row>
        <row r="268">
          <cell r="A268" t="str">
            <v>829</v>
          </cell>
          <cell r="B268" t="str">
            <v>GUAM</v>
          </cell>
          <cell r="C268" t="str">
            <v>1</v>
          </cell>
        </row>
        <row r="269">
          <cell r="A269" t="str">
            <v>836</v>
          </cell>
          <cell r="B269" t="str">
            <v>NAURU</v>
          </cell>
          <cell r="C269" t="str">
            <v>1</v>
          </cell>
        </row>
        <row r="270">
          <cell r="A270" t="str">
            <v>839</v>
          </cell>
          <cell r="B270" t="str">
            <v>NEW CALEDONIA</v>
          </cell>
          <cell r="C270" t="str">
            <v>1</v>
          </cell>
        </row>
        <row r="271">
          <cell r="A271" t="str">
            <v>844</v>
          </cell>
          <cell r="B271" t="str">
            <v>UNDEFINED</v>
          </cell>
          <cell r="C271" t="str">
            <v>1</v>
          </cell>
        </row>
        <row r="272">
          <cell r="A272" t="str">
            <v>846</v>
          </cell>
          <cell r="B272" t="str">
            <v>VANUATU</v>
          </cell>
          <cell r="C272" t="str">
            <v>1</v>
          </cell>
        </row>
        <row r="273">
          <cell r="A273" t="str">
            <v>853</v>
          </cell>
          <cell r="B273" t="str">
            <v>PAPUA NEW GUINEA</v>
          </cell>
          <cell r="C273" t="str">
            <v>1</v>
          </cell>
        </row>
        <row r="274">
          <cell r="A274" t="str">
            <v>856</v>
          </cell>
          <cell r="B274" t="str">
            <v>ST. HELENA</v>
          </cell>
          <cell r="C274" t="str">
            <v>1</v>
          </cell>
        </row>
        <row r="275">
          <cell r="A275" t="str">
            <v>857</v>
          </cell>
          <cell r="B275" t="str">
            <v>WALLIS-FUTUNA</v>
          </cell>
          <cell r="C275" t="str">
            <v>1</v>
          </cell>
        </row>
        <row r="276">
          <cell r="A276" t="str">
            <v>859</v>
          </cell>
          <cell r="B276" t="str">
            <v>AMERICAN SAMOA</v>
          </cell>
          <cell r="C276" t="str">
            <v>1</v>
          </cell>
        </row>
        <row r="277">
          <cell r="A277" t="str">
            <v>861</v>
          </cell>
          <cell r="B277" t="str">
            <v>WAKE ISLANDS</v>
          </cell>
          <cell r="C277" t="str">
            <v>1</v>
          </cell>
        </row>
        <row r="278">
          <cell r="A278" t="str">
            <v>862</v>
          </cell>
          <cell r="B278" t="str">
            <v>SAMOA</v>
          </cell>
          <cell r="C278" t="str">
            <v>1</v>
          </cell>
        </row>
        <row r="279">
          <cell r="A279" t="str">
            <v>866</v>
          </cell>
          <cell r="B279" t="str">
            <v>TONGA</v>
          </cell>
          <cell r="C279" t="str">
            <v>1</v>
          </cell>
        </row>
        <row r="280">
          <cell r="A280" t="str">
            <v>867</v>
          </cell>
          <cell r="B280" t="str">
            <v>MARSHALL ISLANDS</v>
          </cell>
          <cell r="C280" t="str">
            <v>1</v>
          </cell>
        </row>
        <row r="281">
          <cell r="A281" t="str">
            <v>868</v>
          </cell>
          <cell r="B281" t="str">
            <v>MICRONESIA, FED.STS.</v>
          </cell>
          <cell r="C281" t="str">
            <v>1</v>
          </cell>
        </row>
        <row r="282">
          <cell r="A282" t="str">
            <v>869</v>
          </cell>
          <cell r="B282" t="str">
            <v>TUVALU</v>
          </cell>
          <cell r="C282" t="str">
            <v>1</v>
          </cell>
        </row>
        <row r="283">
          <cell r="A283" t="str">
            <v>877</v>
          </cell>
          <cell r="B283" t="str">
            <v>US POSS. IN OCEANIA</v>
          </cell>
          <cell r="C283" t="str">
            <v>1</v>
          </cell>
        </row>
        <row r="284">
          <cell r="A284" t="str">
            <v>878</v>
          </cell>
          <cell r="B284" t="str">
            <v>BR CTYS EUROPE</v>
          </cell>
          <cell r="C284" t="str">
            <v>1</v>
          </cell>
          <cell r="D284" t="str">
            <v>1</v>
          </cell>
        </row>
        <row r="285">
          <cell r="A285" t="str">
            <v>882</v>
          </cell>
          <cell r="B285" t="str">
            <v>FR CTYS IN EUROPE</v>
          </cell>
          <cell r="C285" t="str">
            <v>1</v>
          </cell>
          <cell r="D285" t="str">
            <v>1</v>
          </cell>
        </row>
        <row r="286">
          <cell r="A286" t="str">
            <v>883</v>
          </cell>
          <cell r="B286" t="str">
            <v>OTHER WESTERN EUROPE</v>
          </cell>
          <cell r="C286" t="str">
            <v>1</v>
          </cell>
          <cell r="D286" t="str">
            <v>1</v>
          </cell>
        </row>
        <row r="287">
          <cell r="A287" t="str">
            <v>884</v>
          </cell>
          <cell r="B287" t="str">
            <v>EUROPE NOT SPECIFIED</v>
          </cell>
          <cell r="C287" t="str">
            <v>1</v>
          </cell>
          <cell r="D287" t="str">
            <v>1</v>
          </cell>
        </row>
        <row r="288">
          <cell r="A288" t="str">
            <v>886</v>
          </cell>
          <cell r="B288" t="str">
            <v>ANTARC</v>
          </cell>
          <cell r="C288" t="str">
            <v>1</v>
          </cell>
        </row>
        <row r="289">
          <cell r="A289" t="str">
            <v>887</v>
          </cell>
          <cell r="B289" t="str">
            <v>FRENCH POLYNESIA</v>
          </cell>
          <cell r="C289" t="str">
            <v>1</v>
          </cell>
        </row>
        <row r="290">
          <cell r="A290" t="str">
            <v>888</v>
          </cell>
          <cell r="B290" t="str">
            <v>PACIFIC IS.TR. TERR.</v>
          </cell>
          <cell r="C290" t="str">
            <v>1</v>
          </cell>
        </row>
        <row r="291">
          <cell r="A291" t="str">
            <v>889</v>
          </cell>
          <cell r="B291" t="str">
            <v>INDUS STERL OCEANIA</v>
          </cell>
          <cell r="C291" t="str">
            <v>1</v>
          </cell>
        </row>
        <row r="292">
          <cell r="A292" t="str">
            <v>891</v>
          </cell>
          <cell r="B292" t="str">
            <v>NEW ZEALAND DEPEND</v>
          </cell>
          <cell r="C292" t="str">
            <v>1</v>
          </cell>
        </row>
        <row r="293">
          <cell r="A293" t="str">
            <v>892</v>
          </cell>
          <cell r="B293" t="str">
            <v>OCEANIA NOT SPEC</v>
          </cell>
          <cell r="C293" t="str">
            <v>0</v>
          </cell>
        </row>
        <row r="294">
          <cell r="A294" t="str">
            <v>894</v>
          </cell>
          <cell r="B294" t="str">
            <v>MULTIPLE CURRENCY</v>
          </cell>
          <cell r="C294" t="str">
            <v>1</v>
          </cell>
          <cell r="D294" t="str">
            <v>1</v>
          </cell>
        </row>
        <row r="295">
          <cell r="A295" t="str">
            <v>895</v>
          </cell>
          <cell r="B295" t="str">
            <v>MULTIPLE LENDERS</v>
          </cell>
          <cell r="C295" t="str">
            <v>1</v>
          </cell>
        </row>
        <row r="296">
          <cell r="A296" t="str">
            <v>898</v>
          </cell>
          <cell r="B296" t="str">
            <v>COUNTRIES&amp;AREAS,N.S.</v>
          </cell>
          <cell r="C296" t="str">
            <v>1</v>
          </cell>
          <cell r="D296" t="str">
            <v>1</v>
          </cell>
        </row>
        <row r="297">
          <cell r="A297" t="str">
            <v>899</v>
          </cell>
          <cell r="B297" t="str">
            <v>SPECIAL CATEGORIES</v>
          </cell>
          <cell r="C297" t="str">
            <v>1</v>
          </cell>
          <cell r="D297" t="str">
            <v>1</v>
          </cell>
        </row>
        <row r="298">
          <cell r="A298" t="str">
            <v>901</v>
          </cell>
          <cell r="B298" t="str">
            <v>CENTRAL EUROPE</v>
          </cell>
          <cell r="C298" t="str">
            <v>0</v>
          </cell>
          <cell r="D298" t="str">
            <v>1</v>
          </cell>
        </row>
        <row r="299">
          <cell r="A299" t="str">
            <v>902</v>
          </cell>
          <cell r="B299" t="str">
            <v>CENTRAL AND EASTERN EUROPE</v>
          </cell>
          <cell r="C299" t="str">
            <v>0</v>
          </cell>
          <cell r="D299" t="str">
            <v>1</v>
          </cell>
        </row>
        <row r="300">
          <cell r="A300" t="str">
            <v>904</v>
          </cell>
          <cell r="B300" t="str">
            <v>CENTRAL AND EASTERN EUROPE EXCLUDING BELARUS AND UKRAINE</v>
          </cell>
          <cell r="C300" t="str">
            <v>0</v>
          </cell>
          <cell r="D300" t="str">
            <v>1</v>
          </cell>
        </row>
        <row r="301">
          <cell r="A301" t="str">
            <v>905</v>
          </cell>
          <cell r="B301" t="str">
            <v>COUNTRIES IN TRANSITION</v>
          </cell>
          <cell r="C301" t="str">
            <v>0</v>
          </cell>
          <cell r="D301" t="str">
            <v>1</v>
          </cell>
        </row>
        <row r="302">
          <cell r="A302" t="str">
            <v>906</v>
          </cell>
          <cell r="B302" t="str">
            <v>TRANSCAUCASUS AND CENTRAL ASIA</v>
          </cell>
          <cell r="C302" t="str">
            <v>0</v>
          </cell>
          <cell r="D302" t="str">
            <v>1</v>
          </cell>
        </row>
        <row r="303">
          <cell r="A303" t="str">
            <v>908</v>
          </cell>
          <cell r="B303" t="str">
            <v>RUSSIA, TRANSCAUCASUS, &amp; CENTRAL ASIA</v>
          </cell>
          <cell r="C303" t="str">
            <v>0</v>
          </cell>
          <cell r="D303" t="str">
            <v>1</v>
          </cell>
        </row>
        <row r="304">
          <cell r="A304" t="str">
            <v>909</v>
          </cell>
          <cell r="B304" t="str">
            <v>NON-CFA COUNTRIES</v>
          </cell>
          <cell r="C304" t="str">
            <v>0</v>
          </cell>
          <cell r="D304" t="str">
            <v>1</v>
          </cell>
        </row>
        <row r="305">
          <cell r="A305" t="str">
            <v>910</v>
          </cell>
          <cell r="B305" t="str">
            <v>OTHER COUNTRIES NIE</v>
          </cell>
          <cell r="C305" t="str">
            <v>1</v>
          </cell>
          <cell r="D305" t="str">
            <v>1</v>
          </cell>
        </row>
        <row r="306">
          <cell r="A306" t="str">
            <v>911</v>
          </cell>
          <cell r="B306" t="str">
            <v>ARMENIA</v>
          </cell>
          <cell r="C306" t="str">
            <v>1</v>
          </cell>
        </row>
        <row r="307">
          <cell r="A307" t="str">
            <v>912</v>
          </cell>
          <cell r="B307" t="str">
            <v>AZERBAIJAN</v>
          </cell>
          <cell r="C307" t="str">
            <v>1</v>
          </cell>
        </row>
        <row r="308">
          <cell r="A308" t="str">
            <v>913</v>
          </cell>
          <cell r="B308" t="str">
            <v>BELARUS</v>
          </cell>
          <cell r="C308" t="str">
            <v>1</v>
          </cell>
        </row>
        <row r="309">
          <cell r="A309" t="str">
            <v>914</v>
          </cell>
          <cell r="B309" t="str">
            <v>ALBANIA</v>
          </cell>
          <cell r="C309" t="str">
            <v>1</v>
          </cell>
        </row>
        <row r="310">
          <cell r="A310" t="str">
            <v>915</v>
          </cell>
          <cell r="B310" t="str">
            <v>GEORGIA</v>
          </cell>
          <cell r="C310" t="str">
            <v>1</v>
          </cell>
        </row>
        <row r="311">
          <cell r="A311" t="str">
            <v>916</v>
          </cell>
          <cell r="B311" t="str">
            <v>KAZAKHSTAN</v>
          </cell>
          <cell r="C311" t="str">
            <v>1</v>
          </cell>
        </row>
        <row r="312">
          <cell r="A312" t="str">
            <v>917</v>
          </cell>
          <cell r="B312" t="str">
            <v>KYRGYZ REPUBLIC</v>
          </cell>
          <cell r="C312" t="str">
            <v>1</v>
          </cell>
        </row>
        <row r="313">
          <cell r="A313" t="str">
            <v>918</v>
          </cell>
          <cell r="B313" t="str">
            <v>BULGARIA</v>
          </cell>
          <cell r="C313" t="str">
            <v>1</v>
          </cell>
        </row>
        <row r="314">
          <cell r="A314" t="str">
            <v>920</v>
          </cell>
          <cell r="B314" t="str">
            <v>MAYOTTE</v>
          </cell>
          <cell r="C314" t="str">
            <v>1</v>
          </cell>
        </row>
        <row r="315">
          <cell r="A315" t="str">
            <v>921</v>
          </cell>
          <cell r="B315" t="str">
            <v>MOLDOVA</v>
          </cell>
          <cell r="C315" t="str">
            <v>1</v>
          </cell>
        </row>
        <row r="316">
          <cell r="A316" t="str">
            <v>922</v>
          </cell>
          <cell r="B316" t="str">
            <v>RUSSIA</v>
          </cell>
          <cell r="C316" t="str">
            <v>1</v>
          </cell>
        </row>
        <row r="317">
          <cell r="A317" t="str">
            <v>923</v>
          </cell>
          <cell r="B317" t="str">
            <v>TAJIKISTAN</v>
          </cell>
          <cell r="C317" t="str">
            <v>1</v>
          </cell>
        </row>
        <row r="318">
          <cell r="A318" t="str">
            <v>924</v>
          </cell>
          <cell r="B318" t="str">
            <v>CHINA,P.R.: MAINLAND</v>
          </cell>
          <cell r="C318" t="str">
            <v>1</v>
          </cell>
        </row>
        <row r="319">
          <cell r="A319" t="str">
            <v>925</v>
          </cell>
          <cell r="B319" t="str">
            <v>TURKMENISTAN</v>
          </cell>
          <cell r="C319" t="str">
            <v>1</v>
          </cell>
        </row>
        <row r="320">
          <cell r="A320" t="str">
            <v>926</v>
          </cell>
          <cell r="B320" t="str">
            <v>UKRAINE</v>
          </cell>
          <cell r="C320" t="str">
            <v>1</v>
          </cell>
        </row>
        <row r="321">
          <cell r="A321" t="str">
            <v>927</v>
          </cell>
          <cell r="B321" t="str">
            <v>UZBEKISTAN</v>
          </cell>
          <cell r="C321" t="str">
            <v>1</v>
          </cell>
        </row>
        <row r="322">
          <cell r="A322" t="str">
            <v>928</v>
          </cell>
          <cell r="B322" t="str">
            <v>CUBA</v>
          </cell>
          <cell r="C322" t="str">
            <v>1</v>
          </cell>
        </row>
        <row r="323">
          <cell r="A323" t="str">
            <v>930</v>
          </cell>
          <cell r="B323" t="str">
            <v>U.S.S.R. N.S.</v>
          </cell>
          <cell r="C323" t="str">
            <v>1</v>
          </cell>
        </row>
        <row r="324">
          <cell r="A324" t="str">
            <v>934</v>
          </cell>
          <cell r="B324" t="str">
            <v>CZECHOSLOVAKIA</v>
          </cell>
          <cell r="C324" t="str">
            <v>1</v>
          </cell>
        </row>
        <row r="325">
          <cell r="A325" t="str">
            <v>935</v>
          </cell>
          <cell r="B325" t="str">
            <v>CZECH REPUBLIC</v>
          </cell>
          <cell r="C325" t="str">
            <v>1</v>
          </cell>
        </row>
        <row r="326">
          <cell r="A326" t="str">
            <v>936</v>
          </cell>
          <cell r="B326" t="str">
            <v>SLOVAK REPUBLIC</v>
          </cell>
          <cell r="C326" t="str">
            <v>1</v>
          </cell>
        </row>
        <row r="327">
          <cell r="A327" t="str">
            <v>937</v>
          </cell>
          <cell r="B327" t="str">
            <v>CZECHOSLOVAKIA N.S.</v>
          </cell>
          <cell r="C327" t="str">
            <v>1</v>
          </cell>
        </row>
        <row r="328">
          <cell r="A328" t="str">
            <v>938</v>
          </cell>
          <cell r="B328" t="str">
            <v>EASTERN GERMANY</v>
          </cell>
          <cell r="C328" t="str">
            <v>1</v>
          </cell>
        </row>
        <row r="329">
          <cell r="A329" t="str">
            <v>939</v>
          </cell>
          <cell r="B329" t="str">
            <v>ESTONIA</v>
          </cell>
          <cell r="C329" t="str">
            <v>1</v>
          </cell>
        </row>
        <row r="330">
          <cell r="A330" t="str">
            <v>941</v>
          </cell>
          <cell r="B330" t="str">
            <v>LATVIA</v>
          </cell>
          <cell r="C330" t="str">
            <v>1</v>
          </cell>
        </row>
        <row r="331">
          <cell r="A331" t="str">
            <v>944</v>
          </cell>
          <cell r="B331" t="str">
            <v>HUNGARY</v>
          </cell>
          <cell r="C331" t="str">
            <v>1</v>
          </cell>
        </row>
        <row r="332">
          <cell r="A332" t="str">
            <v>946</v>
          </cell>
          <cell r="B332" t="str">
            <v>LITHUANIA</v>
          </cell>
          <cell r="C332" t="str">
            <v>1</v>
          </cell>
        </row>
        <row r="333">
          <cell r="A333" t="str">
            <v>948</v>
          </cell>
          <cell r="B333" t="str">
            <v>MONGOLIA</v>
          </cell>
          <cell r="C333" t="str">
            <v>1</v>
          </cell>
        </row>
        <row r="334">
          <cell r="A334" t="str">
            <v>954</v>
          </cell>
          <cell r="B334" t="str">
            <v>NORTH KOREA</v>
          </cell>
          <cell r="C334" t="str">
            <v>1</v>
          </cell>
        </row>
        <row r="335">
          <cell r="A335" t="str">
            <v>958</v>
          </cell>
          <cell r="B335" t="str">
            <v>NORTH VIETNAM</v>
          </cell>
          <cell r="C335" t="str">
            <v>1</v>
          </cell>
          <cell r="D335" t="str">
            <v>1</v>
          </cell>
        </row>
        <row r="336">
          <cell r="A336" t="str">
            <v>960</v>
          </cell>
          <cell r="B336" t="str">
            <v>CROATIA</v>
          </cell>
          <cell r="C336" t="str">
            <v>1</v>
          </cell>
        </row>
        <row r="337">
          <cell r="A337" t="str">
            <v>961</v>
          </cell>
          <cell r="B337" t="str">
            <v>SLOVENIA</v>
          </cell>
          <cell r="C337" t="str">
            <v>1</v>
          </cell>
        </row>
        <row r="338">
          <cell r="A338" t="str">
            <v>962</v>
          </cell>
          <cell r="B338" t="str">
            <v>MACEDONIA, FYR</v>
          </cell>
          <cell r="C338" t="str">
            <v>1</v>
          </cell>
        </row>
        <row r="339">
          <cell r="A339" t="str">
            <v>963</v>
          </cell>
          <cell r="B339" t="str">
            <v>BOSNIA &amp; HERZEGOVINA</v>
          </cell>
          <cell r="C339" t="str">
            <v>1</v>
          </cell>
        </row>
        <row r="340">
          <cell r="A340" t="str">
            <v>964</v>
          </cell>
          <cell r="B340" t="str">
            <v>POLAND</v>
          </cell>
          <cell r="C340" t="str">
            <v>1</v>
          </cell>
        </row>
        <row r="341">
          <cell r="A341" t="str">
            <v>965</v>
          </cell>
          <cell r="B341" t="str">
            <v>YUGOSLAVIA, FR (S/M)</v>
          </cell>
          <cell r="C341" t="str">
            <v>1</v>
          </cell>
        </row>
        <row r="342">
          <cell r="A342" t="str">
            <v>966</v>
          </cell>
          <cell r="B342" t="str">
            <v>YUGOSLAVIA N.S.</v>
          </cell>
          <cell r="C342" t="str">
            <v>1</v>
          </cell>
        </row>
        <row r="343">
          <cell r="A343" t="str">
            <v>968</v>
          </cell>
          <cell r="B343" t="str">
            <v>ROMANIA</v>
          </cell>
          <cell r="C343" t="str">
            <v>1</v>
          </cell>
        </row>
        <row r="344">
          <cell r="A344" t="str">
            <v>969</v>
          </cell>
          <cell r="B344" t="str">
            <v>ALL PARTICIPANTS</v>
          </cell>
          <cell r="C344" t="str">
            <v>1</v>
          </cell>
          <cell r="D344" t="str">
            <v>1</v>
          </cell>
        </row>
        <row r="345">
          <cell r="A345" t="str">
            <v>970</v>
          </cell>
          <cell r="B345" t="str">
            <v>OTHER HOLDERS</v>
          </cell>
          <cell r="C345" t="str">
            <v>1</v>
          </cell>
          <cell r="D345" t="str">
            <v>1</v>
          </cell>
        </row>
        <row r="346">
          <cell r="A346" t="str">
            <v>974</v>
          </cell>
          <cell r="B346" t="str">
            <v>U.S.S.R.</v>
          </cell>
          <cell r="C346" t="str">
            <v>1</v>
          </cell>
        </row>
        <row r="347">
          <cell r="A347" t="str">
            <v>975</v>
          </cell>
          <cell r="B347" t="str">
            <v>FORMER U.S.S.R.</v>
          </cell>
          <cell r="C347" t="str">
            <v>0</v>
          </cell>
        </row>
        <row r="348">
          <cell r="A348" t="str">
            <v>977</v>
          </cell>
          <cell r="B348" t="str">
            <v>EUROP.MONETARY INST.</v>
          </cell>
          <cell r="C348" t="str">
            <v>1</v>
          </cell>
        </row>
        <row r="349">
          <cell r="A349" t="str">
            <v>978</v>
          </cell>
          <cell r="B349" t="str">
            <v>EASTERN EUROPE N.S.</v>
          </cell>
          <cell r="C349" t="str">
            <v>1</v>
          </cell>
          <cell r="D349" t="str">
            <v>1</v>
          </cell>
        </row>
        <row r="350">
          <cell r="A350" t="str">
            <v>980</v>
          </cell>
          <cell r="B350" t="str">
            <v>MINUS IMP. AREA 910</v>
          </cell>
          <cell r="C350" t="str">
            <v>1</v>
          </cell>
          <cell r="D350" t="str">
            <v>1</v>
          </cell>
        </row>
        <row r="351">
          <cell r="A351" t="str">
            <v>991</v>
          </cell>
          <cell r="B351" t="str">
            <v>GOLD</v>
          </cell>
          <cell r="C351" t="str">
            <v>1</v>
          </cell>
        </row>
        <row r="352">
          <cell r="A352" t="str">
            <v>992</v>
          </cell>
          <cell r="B352" t="str">
            <v>IMF</v>
          </cell>
          <cell r="C352" t="str">
            <v>1</v>
          </cell>
        </row>
        <row r="353">
          <cell r="A353" t="str">
            <v>993</v>
          </cell>
          <cell r="B353" t="str">
            <v>BIS</v>
          </cell>
          <cell r="C353" t="str">
            <v>1</v>
          </cell>
        </row>
        <row r="354">
          <cell r="A354" t="str">
            <v>994</v>
          </cell>
          <cell r="B354" t="str">
            <v>EPU/EF</v>
          </cell>
          <cell r="C354" t="str">
            <v>1</v>
          </cell>
          <cell r="D354" t="str">
            <v>1</v>
          </cell>
        </row>
        <row r="355">
          <cell r="A355" t="str">
            <v>995</v>
          </cell>
          <cell r="B355" t="str">
            <v>SDRS</v>
          </cell>
          <cell r="C355" t="str">
            <v>1</v>
          </cell>
        </row>
        <row r="356">
          <cell r="A356" t="str">
            <v>996</v>
          </cell>
          <cell r="B356" t="str">
            <v>IBRD</v>
          </cell>
          <cell r="C356" t="str">
            <v>1</v>
          </cell>
        </row>
        <row r="357">
          <cell r="A357" t="str">
            <v>997</v>
          </cell>
          <cell r="B357" t="str">
            <v>OECD</v>
          </cell>
          <cell r="C357" t="str">
            <v>0</v>
          </cell>
          <cell r="D357" t="str">
            <v>1</v>
          </cell>
        </row>
        <row r="358">
          <cell r="A358" t="str">
            <v>998</v>
          </cell>
          <cell r="B358" t="str">
            <v>EUROPEAN UNION</v>
          </cell>
          <cell r="C358" t="str">
            <v>1</v>
          </cell>
          <cell r="D358" t="str">
            <v>1</v>
          </cell>
        </row>
        <row r="359">
          <cell r="A359" t="str">
            <v>999</v>
          </cell>
          <cell r="B359" t="str">
            <v>OIL EXPORTING CTYS</v>
          </cell>
          <cell r="C359" t="str">
            <v>1</v>
          </cell>
          <cell r="D359" t="str">
            <v>1</v>
          </cell>
        </row>
        <row r="360">
          <cell r="A360" t="str">
            <v>AFM</v>
          </cell>
          <cell r="B360" t="str">
            <v>AFRICA/MIDDLE EAST</v>
          </cell>
          <cell r="C360" t="str">
            <v>1</v>
          </cell>
          <cell r="D360" t="str">
            <v>1</v>
          </cell>
        </row>
        <row r="361">
          <cell r="A361" t="str">
            <v>ANC</v>
          </cell>
          <cell r="B361" t="str">
            <v>DYNAMIC ASIA(TAIWAN,SING,H.K,MAL,PHIL,THAI,INDONES)</v>
          </cell>
          <cell r="C361" t="str">
            <v>1</v>
          </cell>
          <cell r="D361" t="str">
            <v>1</v>
          </cell>
        </row>
        <row r="362">
          <cell r="A362" t="str">
            <v>ASO</v>
          </cell>
          <cell r="B362" t="str">
            <v>ASIA OTHER THAN ANC OR 924</v>
          </cell>
          <cell r="C362" t="str">
            <v>1</v>
          </cell>
          <cell r="D362" t="str">
            <v>1</v>
          </cell>
        </row>
        <row r="363">
          <cell r="A363" t="str">
            <v>EAP</v>
          </cell>
          <cell r="B363" t="str">
            <v>EAST ASIA &amp; PACIFIC</v>
          </cell>
          <cell r="C363" t="str">
            <v>0</v>
          </cell>
          <cell r="D363" t="str">
            <v>1</v>
          </cell>
        </row>
        <row r="364">
          <cell r="A364" t="str">
            <v>ECA</v>
          </cell>
          <cell r="B364" t="str">
            <v>EUROPE &amp; CENTRAL ASIA</v>
          </cell>
          <cell r="C364" t="str">
            <v>0</v>
          </cell>
          <cell r="D364" t="str">
            <v>1</v>
          </cell>
        </row>
        <row r="365">
          <cell r="A365" t="str">
            <v>EUR</v>
          </cell>
          <cell r="B365" t="str">
            <v>EU-11</v>
          </cell>
          <cell r="C365" t="str">
            <v>0</v>
          </cell>
          <cell r="D365" t="str">
            <v>1</v>
          </cell>
        </row>
        <row r="366">
          <cell r="A366" t="str">
            <v>EUS</v>
          </cell>
          <cell r="B366" t="str">
            <v>SMALLER EUROPEAN COUNTRIES (OECD)</v>
          </cell>
          <cell r="C366" t="str">
            <v>0</v>
          </cell>
          <cell r="D366" t="str">
            <v>1</v>
          </cell>
        </row>
        <row r="367">
          <cell r="A367" t="str">
            <v>HIC</v>
          </cell>
          <cell r="B367" t="str">
            <v>HIGH INCOME</v>
          </cell>
          <cell r="C367" t="str">
            <v>0</v>
          </cell>
          <cell r="D367" t="str">
            <v>1</v>
          </cell>
        </row>
        <row r="368">
          <cell r="A368" t="str">
            <v>IMY</v>
          </cell>
          <cell r="B368" t="str">
            <v>ISLE OF MAN</v>
          </cell>
          <cell r="C368" t="str">
            <v>0</v>
          </cell>
        </row>
        <row r="369">
          <cell r="A369" t="str">
            <v>LAC</v>
          </cell>
          <cell r="B369" t="str">
            <v>LATIN AMERICA &amp; CARIBBEAN</v>
          </cell>
          <cell r="C369" t="str">
            <v>0</v>
          </cell>
          <cell r="D369" t="str">
            <v>1</v>
          </cell>
        </row>
        <row r="370">
          <cell r="A370" t="str">
            <v>LAT</v>
          </cell>
          <cell r="B370" t="str">
            <v>LATIN AMERICA</v>
          </cell>
          <cell r="C370" t="str">
            <v>1</v>
          </cell>
          <cell r="D370" t="str">
            <v>1</v>
          </cell>
        </row>
        <row r="371">
          <cell r="A371" t="str">
            <v>LDC</v>
          </cell>
          <cell r="B371" t="str">
            <v>LEAST DEVELOPED COUNTRIES: UN CLASSIFICATION</v>
          </cell>
          <cell r="C371" t="str">
            <v>0</v>
          </cell>
          <cell r="D371" t="str">
            <v>1</v>
          </cell>
        </row>
        <row r="372">
          <cell r="A372" t="str">
            <v>LIC</v>
          </cell>
          <cell r="B372" t="str">
            <v>LOW INCOME</v>
          </cell>
          <cell r="C372" t="str">
            <v>0</v>
          </cell>
          <cell r="D372" t="str">
            <v>1</v>
          </cell>
        </row>
        <row r="373">
          <cell r="A373" t="str">
            <v>LIN</v>
          </cell>
          <cell r="B373" t="str">
            <v>OTHER DEVELOPING COUNTRIES</v>
          </cell>
          <cell r="C373" t="str">
            <v>0</v>
          </cell>
          <cell r="D373" t="str">
            <v>1</v>
          </cell>
        </row>
        <row r="374">
          <cell r="A374" t="str">
            <v>LIX</v>
          </cell>
          <cell r="B374" t="str">
            <v>LOW INCOME, EXCL. CHINA &amp; INDIA</v>
          </cell>
          <cell r="C374" t="str">
            <v>0</v>
          </cell>
          <cell r="D374" t="str">
            <v>1</v>
          </cell>
        </row>
        <row r="375">
          <cell r="A375" t="str">
            <v>LMC</v>
          </cell>
          <cell r="B375" t="str">
            <v>LOWER MIDDLE INCOME</v>
          </cell>
          <cell r="C375" t="str">
            <v>0</v>
          </cell>
          <cell r="D375" t="str">
            <v>1</v>
          </cell>
        </row>
        <row r="376">
          <cell r="A376" t="str">
            <v>LMY</v>
          </cell>
          <cell r="B376" t="str">
            <v>LOW &amp; MIDDLE INCOME</v>
          </cell>
          <cell r="C376" t="str">
            <v>0</v>
          </cell>
          <cell r="D376" t="str">
            <v>1</v>
          </cell>
        </row>
        <row r="377">
          <cell r="A377" t="str">
            <v>MIC</v>
          </cell>
          <cell r="B377" t="str">
            <v>MIDDLE INCOME</v>
          </cell>
          <cell r="C377" t="str">
            <v>0</v>
          </cell>
          <cell r="D377" t="str">
            <v>1</v>
          </cell>
        </row>
        <row r="378">
          <cell r="A378" t="str">
            <v>MLC</v>
          </cell>
          <cell r="B378" t="str">
            <v>MODERATELY INDEBTED LOW INCOME</v>
          </cell>
          <cell r="C378" t="str">
            <v>0</v>
          </cell>
          <cell r="D378" t="str">
            <v>1</v>
          </cell>
        </row>
        <row r="379">
          <cell r="A379" t="str">
            <v>MMC</v>
          </cell>
          <cell r="B379" t="str">
            <v>MODERATELY INDEBTED MIDDLE INCOME</v>
          </cell>
          <cell r="C379" t="str">
            <v>0</v>
          </cell>
          <cell r="D379" t="str">
            <v>1</v>
          </cell>
        </row>
        <row r="380">
          <cell r="A380" t="str">
            <v>MNA</v>
          </cell>
          <cell r="B380" t="str">
            <v>MIDDLE EAST &amp; NORTH AFRICA</v>
          </cell>
          <cell r="C380" t="str">
            <v>0</v>
          </cell>
          <cell r="D380" t="str">
            <v>1</v>
          </cell>
        </row>
        <row r="381">
          <cell r="A381" t="str">
            <v>MNP</v>
          </cell>
          <cell r="B381" t="str">
            <v>NORTHERN MARIANA ISLANDS</v>
          </cell>
          <cell r="C381" t="str">
            <v>0</v>
          </cell>
        </row>
        <row r="382">
          <cell r="A382" t="str">
            <v>NOC</v>
          </cell>
          <cell r="B382" t="str">
            <v>HIGH INCOME: NONOECD</v>
          </cell>
          <cell r="C382" t="str">
            <v>0</v>
          </cell>
          <cell r="D382" t="str">
            <v>1</v>
          </cell>
        </row>
        <row r="383">
          <cell r="A383" t="str">
            <v>OEC</v>
          </cell>
          <cell r="B383" t="str">
            <v>HIGH INCOME: OECD</v>
          </cell>
          <cell r="C383" t="str">
            <v>0</v>
          </cell>
          <cell r="D383" t="str">
            <v>1</v>
          </cell>
        </row>
        <row r="384">
          <cell r="A384" t="str">
            <v>OPC</v>
          </cell>
          <cell r="B384" t="str">
            <v>OPEC</v>
          </cell>
          <cell r="C384" t="str">
            <v>0</v>
          </cell>
          <cell r="D384" t="str">
            <v>1</v>
          </cell>
        </row>
        <row r="385">
          <cell r="A385" t="str">
            <v>PLW</v>
          </cell>
          <cell r="B385" t="str">
            <v>PALAU</v>
          </cell>
          <cell r="C385" t="str">
            <v>0</v>
          </cell>
        </row>
        <row r="386">
          <cell r="A386" t="str">
            <v>SAS</v>
          </cell>
          <cell r="B386" t="str">
            <v>SOUTH ASIA</v>
          </cell>
          <cell r="C386" t="str">
            <v>0</v>
          </cell>
          <cell r="D386" t="str">
            <v>1</v>
          </cell>
        </row>
        <row r="387">
          <cell r="A387" t="str">
            <v>SEE</v>
          </cell>
          <cell r="B387" t="str">
            <v>CENTRAL&amp; EASTERN EUROPE (EX-USSR)</v>
          </cell>
          <cell r="C387" t="str">
            <v>1</v>
          </cell>
          <cell r="D387" t="str">
            <v>1</v>
          </cell>
        </row>
        <row r="388">
          <cell r="A388" t="str">
            <v>SLC</v>
          </cell>
          <cell r="B388" t="str">
            <v>SEVERELY INDEBTED LOW INCOME</v>
          </cell>
          <cell r="C388" t="str">
            <v>0</v>
          </cell>
          <cell r="D388" t="str">
            <v>1</v>
          </cell>
        </row>
        <row r="389">
          <cell r="A389" t="str">
            <v>SMC</v>
          </cell>
          <cell r="B389" t="str">
            <v>SEVERELY INDEBTED MIDDLE INCOME</v>
          </cell>
          <cell r="C389" t="str">
            <v>0</v>
          </cell>
          <cell r="D389" t="str">
            <v>1</v>
          </cell>
        </row>
        <row r="390">
          <cell r="A390" t="str">
            <v>SPA</v>
          </cell>
          <cell r="B390" t="str">
            <v>SPECIAL PROGRAM OF ASSISTANCE</v>
          </cell>
          <cell r="C390" t="str">
            <v>0</v>
          </cell>
          <cell r="D390" t="str">
            <v>1</v>
          </cell>
        </row>
        <row r="391">
          <cell r="A391" t="str">
            <v>SSA</v>
          </cell>
          <cell r="B391" t="str">
            <v>SUB-SAHARAN AFRICA</v>
          </cell>
          <cell r="C391" t="str">
            <v>0</v>
          </cell>
          <cell r="D391" t="str">
            <v>1</v>
          </cell>
        </row>
        <row r="392">
          <cell r="A392" t="str">
            <v>UMC</v>
          </cell>
          <cell r="B392" t="str">
            <v>UPPER MIDDLE INCOME</v>
          </cell>
          <cell r="C392" t="str">
            <v>0</v>
          </cell>
          <cell r="D392" t="str">
            <v>1</v>
          </cell>
        </row>
        <row r="393">
          <cell r="A393" t="str">
            <v>WLD</v>
          </cell>
          <cell r="B393" t="str">
            <v>WORLD</v>
          </cell>
          <cell r="C393" t="str">
            <v>0</v>
          </cell>
          <cell r="D393" t="str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Informes"/>
      <sheetName val="Cuentas"/>
      <sheetName val="Cuentas3"/>
      <sheetName val="dia0"/>
      <sheetName val="dia1"/>
      <sheetName val="dia2"/>
      <sheetName val="dia3"/>
      <sheetName val="dia4"/>
      <sheetName val="dia5"/>
      <sheetName val="dia6"/>
      <sheetName val="dia7"/>
      <sheetName val="dia8"/>
      <sheetName val="dia9"/>
      <sheetName val="dia10"/>
      <sheetName val="dia11"/>
      <sheetName val="dia12"/>
      <sheetName val="dia13"/>
      <sheetName val="dia14"/>
      <sheetName val="dia15"/>
      <sheetName val="dia16"/>
      <sheetName val="dia17"/>
      <sheetName val="dia18"/>
      <sheetName val="dia19"/>
      <sheetName val="dia20"/>
      <sheetName val="dia21"/>
      <sheetName val="dia22"/>
      <sheetName val="dia23"/>
    </sheetNames>
    <sheetDataSet>
      <sheetData sheetId="0">
        <row r="6">
          <cell r="A6" t="str">
            <v>Ingresar sólo las fechas con datos de tc------&gt;</v>
          </cell>
          <cell r="C6">
            <v>36582</v>
          </cell>
          <cell r="D6">
            <v>36585</v>
          </cell>
          <cell r="E6">
            <v>36586</v>
          </cell>
          <cell r="F6">
            <v>36587</v>
          </cell>
          <cell r="G6">
            <v>36588</v>
          </cell>
          <cell r="H6">
            <v>36589</v>
          </cell>
          <cell r="I6">
            <v>36592</v>
          </cell>
          <cell r="J6">
            <v>36593</v>
          </cell>
          <cell r="K6">
            <v>36594</v>
          </cell>
          <cell r="L6">
            <v>36595</v>
          </cell>
          <cell r="M6">
            <v>36596</v>
          </cell>
          <cell r="N6">
            <v>36599</v>
          </cell>
          <cell r="O6">
            <v>36600</v>
          </cell>
          <cell r="P6">
            <v>36601</v>
          </cell>
          <cell r="Q6">
            <v>36602</v>
          </cell>
          <cell r="R6">
            <v>36603</v>
          </cell>
          <cell r="S6">
            <v>36606</v>
          </cell>
          <cell r="T6">
            <v>36607</v>
          </cell>
          <cell r="U6">
            <v>36608</v>
          </cell>
          <cell r="V6">
            <v>36609</v>
          </cell>
          <cell r="W6">
            <v>36610</v>
          </cell>
          <cell r="X6">
            <v>36613</v>
          </cell>
          <cell r="Y6">
            <v>36614</v>
          </cell>
          <cell r="Z6">
            <v>36615</v>
          </cell>
        </row>
      </sheetData>
      <sheetData sheetId="2">
        <row r="12">
          <cell r="A12" t="str">
            <v>SUBCUENTA RESERVAS</v>
          </cell>
          <cell r="B12" t="str">
            <v>SUBCUENTA RESERVAS</v>
          </cell>
          <cell r="C12" t="str">
            <v>SUBCUENTA RESERVAS</v>
          </cell>
          <cell r="D12" t="str">
            <v>SUBCUENTA RESERVAS</v>
          </cell>
          <cell r="E12" t="str">
            <v>SUBCUENTA RESERVAS</v>
          </cell>
          <cell r="F12" t="str">
            <v>SUBCUENTA RESERVAS</v>
          </cell>
          <cell r="G12" t="str">
            <v>SUBCUENTA RESERVAS</v>
          </cell>
          <cell r="H12" t="str">
            <v>SUBCUENTA RESERVAS</v>
          </cell>
          <cell r="I12" t="str">
            <v>SUBCUENTA RESERVAS</v>
          </cell>
          <cell r="J12" t="str">
            <v>SUBCUENTA RESERVAS</v>
          </cell>
          <cell r="K12" t="str">
            <v>SUBCUENTA RESERVAS</v>
          </cell>
          <cell r="O12" t="str">
            <v>SUBCUENTA RESERVAS</v>
          </cell>
          <cell r="P12" t="str">
            <v>SUBCUENTA RESERVAS</v>
          </cell>
          <cell r="Q12" t="str">
            <v>SUBCUENTA RESERVAS</v>
          </cell>
          <cell r="R12" t="str">
            <v>SUBCUENTA RESERVAS</v>
          </cell>
          <cell r="T12" t="str">
            <v>SUBCUENTA RESERVAS</v>
          </cell>
          <cell r="V12" t="str">
            <v>SUBCUENTA RESERVAS</v>
          </cell>
        </row>
        <row r="13">
          <cell r="A13">
            <v>11010105</v>
          </cell>
          <cell r="B13">
            <v>11040101</v>
          </cell>
          <cell r="C13">
            <v>11050101</v>
          </cell>
          <cell r="D13">
            <v>11070101</v>
          </cell>
          <cell r="E13">
            <v>11060101</v>
          </cell>
          <cell r="F13">
            <v>11060102</v>
          </cell>
          <cell r="G13">
            <v>11060106</v>
          </cell>
          <cell r="H13">
            <v>11060104</v>
          </cell>
          <cell r="I13">
            <v>11030101</v>
          </cell>
          <cell r="J13">
            <v>11020302</v>
          </cell>
          <cell r="K13">
            <v>11020201</v>
          </cell>
          <cell r="O13">
            <v>22110301</v>
          </cell>
          <cell r="P13">
            <v>22110302</v>
          </cell>
          <cell r="Q13">
            <v>22110309</v>
          </cell>
          <cell r="R13">
            <v>22110310</v>
          </cell>
          <cell r="V13">
            <v>21030102</v>
          </cell>
        </row>
        <row r="14">
          <cell r="A14">
            <v>11010201</v>
          </cell>
          <cell r="B14">
            <v>13030108</v>
          </cell>
          <cell r="C14">
            <v>11080901</v>
          </cell>
          <cell r="D14">
            <v>13030107</v>
          </cell>
          <cell r="E14">
            <v>11060113</v>
          </cell>
          <cell r="F14">
            <v>11060103</v>
          </cell>
          <cell r="G14">
            <v>11060110</v>
          </cell>
          <cell r="H14">
            <v>11060107</v>
          </cell>
          <cell r="I14">
            <v>11030103</v>
          </cell>
          <cell r="K14">
            <v>11020301</v>
          </cell>
          <cell r="O14">
            <v>22110601</v>
          </cell>
          <cell r="P14">
            <v>22110303</v>
          </cell>
          <cell r="Q14">
            <v>22110314</v>
          </cell>
          <cell r="R14">
            <v>22110311</v>
          </cell>
          <cell r="V14">
            <v>41030102</v>
          </cell>
        </row>
        <row r="15">
          <cell r="A15">
            <v>11010701</v>
          </cell>
          <cell r="C15">
            <v>13030124</v>
          </cell>
          <cell r="E15">
            <v>11060301</v>
          </cell>
          <cell r="F15">
            <v>11060112</v>
          </cell>
          <cell r="G15">
            <v>11060111</v>
          </cell>
          <cell r="H15">
            <v>11060108</v>
          </cell>
          <cell r="I15">
            <v>11030201</v>
          </cell>
          <cell r="K15">
            <v>11020401</v>
          </cell>
          <cell r="O15">
            <v>22110611</v>
          </cell>
          <cell r="P15">
            <v>22110318</v>
          </cell>
          <cell r="Q15">
            <v>22110604</v>
          </cell>
          <cell r="R15">
            <v>22110605</v>
          </cell>
        </row>
        <row r="16">
          <cell r="C16">
            <v>31060101</v>
          </cell>
          <cell r="E16">
            <v>11061001</v>
          </cell>
          <cell r="F16">
            <v>11060115</v>
          </cell>
          <cell r="G16">
            <v>11060303</v>
          </cell>
          <cell r="H16">
            <v>11060119</v>
          </cell>
          <cell r="K16">
            <v>11020501</v>
          </cell>
          <cell r="O16">
            <v>22111501</v>
          </cell>
          <cell r="P16">
            <v>22110323</v>
          </cell>
          <cell r="Q16">
            <v>22110610</v>
          </cell>
          <cell r="R16">
            <v>22110606</v>
          </cell>
        </row>
        <row r="17">
          <cell r="C17">
            <v>31060102</v>
          </cell>
          <cell r="E17">
            <v>11061101</v>
          </cell>
          <cell r="F17">
            <v>11060116</v>
          </cell>
          <cell r="G17">
            <v>11060906</v>
          </cell>
          <cell r="H17">
            <v>11060304</v>
          </cell>
          <cell r="K17">
            <v>11020601</v>
          </cell>
          <cell r="O17">
            <v>22111601</v>
          </cell>
          <cell r="P17">
            <v>22110602</v>
          </cell>
          <cell r="Q17">
            <v>22110609</v>
          </cell>
          <cell r="R17">
            <v>22110607</v>
          </cell>
        </row>
        <row r="18">
          <cell r="C18">
            <v>31060103</v>
          </cell>
          <cell r="E18">
            <v>11061301</v>
          </cell>
          <cell r="F18">
            <v>11060117</v>
          </cell>
          <cell r="G18">
            <v>11061006</v>
          </cell>
          <cell r="H18">
            <v>11060904</v>
          </cell>
          <cell r="K18">
            <v>11020701</v>
          </cell>
          <cell r="O18">
            <v>22111801</v>
          </cell>
          <cell r="P18">
            <v>22110613</v>
          </cell>
          <cell r="Q18">
            <v>22110615</v>
          </cell>
          <cell r="R18">
            <v>22110620</v>
          </cell>
        </row>
        <row r="19">
          <cell r="E19">
            <v>11061401</v>
          </cell>
          <cell r="F19">
            <v>11060120</v>
          </cell>
          <cell r="G19">
            <v>11061106</v>
          </cell>
          <cell r="H19">
            <v>11060908</v>
          </cell>
          <cell r="K19">
            <v>11020801</v>
          </cell>
          <cell r="O19">
            <v>22111901</v>
          </cell>
          <cell r="P19">
            <v>22110616</v>
          </cell>
          <cell r="Q19">
            <v>22111406</v>
          </cell>
          <cell r="R19">
            <v>22111404</v>
          </cell>
        </row>
        <row r="20">
          <cell r="E20">
            <v>11061501</v>
          </cell>
          <cell r="F20">
            <v>11060302</v>
          </cell>
          <cell r="G20">
            <v>11061602</v>
          </cell>
          <cell r="H20">
            <v>11060114</v>
          </cell>
          <cell r="K20">
            <v>11020901</v>
          </cell>
          <cell r="O20">
            <v>22112801</v>
          </cell>
          <cell r="P20">
            <v>22110617</v>
          </cell>
          <cell r="Q20">
            <v>22111506</v>
          </cell>
          <cell r="R20">
            <v>22111408</v>
          </cell>
        </row>
        <row r="21">
          <cell r="E21">
            <v>11061601</v>
          </cell>
          <cell r="F21">
            <v>11060308</v>
          </cell>
          <cell r="G21">
            <v>11061702</v>
          </cell>
          <cell r="H21">
            <v>11061007</v>
          </cell>
          <cell r="K21">
            <v>11021001</v>
          </cell>
          <cell r="O21">
            <v>22112901</v>
          </cell>
          <cell r="P21">
            <v>22110618</v>
          </cell>
          <cell r="Q21">
            <v>22111604</v>
          </cell>
          <cell r="R21">
            <v>22111504</v>
          </cell>
        </row>
        <row r="22">
          <cell r="E22">
            <v>11061701</v>
          </cell>
          <cell r="F22">
            <v>11060309</v>
          </cell>
          <cell r="G22">
            <v>11062401</v>
          </cell>
          <cell r="H22">
            <v>11061004</v>
          </cell>
          <cell r="K22">
            <v>11021101</v>
          </cell>
          <cell r="O22">
            <v>22113201</v>
          </cell>
          <cell r="P22">
            <v>22110621</v>
          </cell>
          <cell r="Q22">
            <v>22111703</v>
          </cell>
          <cell r="R22">
            <v>22111608</v>
          </cell>
        </row>
        <row r="23">
          <cell r="E23">
            <v>11061801</v>
          </cell>
          <cell r="F23">
            <v>11060310</v>
          </cell>
          <cell r="G23">
            <v>13030125</v>
          </cell>
          <cell r="H23">
            <v>11061104</v>
          </cell>
          <cell r="K23">
            <v>11021102</v>
          </cell>
          <cell r="O23">
            <v>22113202</v>
          </cell>
          <cell r="P23">
            <v>22111401</v>
          </cell>
          <cell r="Q23">
            <v>22111803</v>
          </cell>
          <cell r="R23">
            <v>22111704</v>
          </cell>
        </row>
        <row r="24">
          <cell r="E24">
            <v>11061901</v>
          </cell>
          <cell r="F24">
            <v>11060901</v>
          </cell>
          <cell r="G24">
            <v>13030802</v>
          </cell>
          <cell r="H24">
            <v>11061107</v>
          </cell>
          <cell r="K24">
            <v>11021103</v>
          </cell>
          <cell r="O24">
            <v>22113302</v>
          </cell>
          <cell r="P24">
            <v>22111402</v>
          </cell>
          <cell r="Q24">
            <v>22111903</v>
          </cell>
          <cell r="R24">
            <v>22111706</v>
          </cell>
        </row>
        <row r="25">
          <cell r="E25">
            <v>11062001</v>
          </cell>
          <cell r="F25">
            <v>11060902</v>
          </cell>
          <cell r="G25">
            <v>31040106</v>
          </cell>
          <cell r="H25">
            <v>11061204</v>
          </cell>
          <cell r="K25">
            <v>11021104</v>
          </cell>
          <cell r="O25">
            <v>42110201</v>
          </cell>
          <cell r="P25">
            <v>22111502</v>
          </cell>
          <cell r="Q25">
            <v>42110203</v>
          </cell>
          <cell r="R25">
            <v>22111706</v>
          </cell>
        </row>
        <row r="26">
          <cell r="E26">
            <v>11062101</v>
          </cell>
          <cell r="F26">
            <v>11060915</v>
          </cell>
          <cell r="G26">
            <v>31040110</v>
          </cell>
          <cell r="H26">
            <v>11061304</v>
          </cell>
          <cell r="K26">
            <v>11021105</v>
          </cell>
          <cell r="O26">
            <v>42110901</v>
          </cell>
          <cell r="P26">
            <v>22111602</v>
          </cell>
          <cell r="Q26">
            <v>42110210</v>
          </cell>
          <cell r="R26">
            <v>22111804</v>
          </cell>
        </row>
        <row r="27">
          <cell r="E27">
            <v>11062201</v>
          </cell>
          <cell r="F27">
            <v>11061002</v>
          </cell>
          <cell r="G27">
            <v>31040601</v>
          </cell>
          <cell r="H27">
            <v>11061404</v>
          </cell>
          <cell r="K27">
            <v>11021106</v>
          </cell>
          <cell r="O27">
            <v>42111001</v>
          </cell>
          <cell r="P27">
            <v>22111701</v>
          </cell>
          <cell r="Q27">
            <v>42110214</v>
          </cell>
          <cell r="R27">
            <v>22111805</v>
          </cell>
        </row>
        <row r="28">
          <cell r="E28">
            <v>11062301</v>
          </cell>
          <cell r="F28">
            <v>11061102</v>
          </cell>
          <cell r="G28">
            <v>31040804</v>
          </cell>
          <cell r="H28">
            <v>11061607</v>
          </cell>
          <cell r="K28">
            <v>11021201</v>
          </cell>
          <cell r="O28">
            <v>42112301</v>
          </cell>
          <cell r="P28">
            <v>22111702</v>
          </cell>
          <cell r="Q28">
            <v>42110215</v>
          </cell>
          <cell r="R28">
            <v>22111904</v>
          </cell>
        </row>
        <row r="29">
          <cell r="E29">
            <v>11062402</v>
          </cell>
          <cell r="F29">
            <v>11061115</v>
          </cell>
          <cell r="G29">
            <v>31040809</v>
          </cell>
          <cell r="H29">
            <v>11062405</v>
          </cell>
          <cell r="K29">
            <v>11021301</v>
          </cell>
          <cell r="O29">
            <v>42112702</v>
          </cell>
          <cell r="P29">
            <v>22111715</v>
          </cell>
          <cell r="Q29">
            <v>42110806</v>
          </cell>
          <cell r="R29">
            <v>22111905</v>
          </cell>
        </row>
        <row r="30">
          <cell r="E30">
            <v>11062501</v>
          </cell>
          <cell r="F30">
            <v>11061201</v>
          </cell>
          <cell r="G30">
            <v>31040810</v>
          </cell>
          <cell r="H30">
            <v>31040104</v>
          </cell>
          <cell r="K30">
            <v>11080401</v>
          </cell>
          <cell r="O30">
            <v>42112703</v>
          </cell>
          <cell r="P30">
            <v>22111802</v>
          </cell>
          <cell r="Q30">
            <v>42110906</v>
          </cell>
          <cell r="R30">
            <v>22111915</v>
          </cell>
        </row>
        <row r="31">
          <cell r="E31">
            <v>13030106</v>
          </cell>
          <cell r="F31">
            <v>11061202</v>
          </cell>
          <cell r="G31">
            <v>31040906</v>
          </cell>
          <cell r="H31">
            <v>31040107</v>
          </cell>
          <cell r="K31">
            <v>13030103</v>
          </cell>
          <cell r="P31">
            <v>22111902</v>
          </cell>
          <cell r="Q31">
            <v>42111006</v>
          </cell>
          <cell r="R31">
            <v>22113301</v>
          </cell>
        </row>
        <row r="32">
          <cell r="E32">
            <v>13030201</v>
          </cell>
          <cell r="F32">
            <v>11061208</v>
          </cell>
          <cell r="G32">
            <v>31041006</v>
          </cell>
          <cell r="H32">
            <v>31040108</v>
          </cell>
          <cell r="K32">
            <v>13030105</v>
          </cell>
          <cell r="P32">
            <v>22113204</v>
          </cell>
          <cell r="Q32">
            <v>42111010</v>
          </cell>
          <cell r="R32">
            <v>22113305</v>
          </cell>
        </row>
        <row r="33">
          <cell r="E33">
            <v>13030503</v>
          </cell>
          <cell r="F33">
            <v>11061302</v>
          </cell>
          <cell r="G33">
            <v>31041106</v>
          </cell>
          <cell r="H33">
            <v>31040113</v>
          </cell>
          <cell r="K33">
            <v>13030115</v>
          </cell>
          <cell r="P33">
            <v>22113304</v>
          </cell>
          <cell r="Q33">
            <v>42112701</v>
          </cell>
          <cell r="R33">
            <v>42110206</v>
          </cell>
        </row>
        <row r="34">
          <cell r="E34">
            <v>13030603</v>
          </cell>
          <cell r="F34">
            <v>11061402</v>
          </cell>
          <cell r="G34">
            <v>31041203</v>
          </cell>
          <cell r="H34">
            <v>31040118</v>
          </cell>
          <cell r="K34">
            <v>13030502</v>
          </cell>
          <cell r="P34">
            <v>42110202</v>
          </cell>
          <cell r="R34">
            <v>42110211</v>
          </cell>
        </row>
        <row r="35">
          <cell r="E35">
            <v>13030703</v>
          </cell>
          <cell r="F35">
            <v>11061408</v>
          </cell>
          <cell r="G35">
            <v>31041303</v>
          </cell>
          <cell r="H35">
            <v>31040701</v>
          </cell>
          <cell r="K35">
            <v>13030705</v>
          </cell>
          <cell r="P35">
            <v>42110219</v>
          </cell>
          <cell r="R35">
            <v>42110212</v>
          </cell>
        </row>
        <row r="36">
          <cell r="E36">
            <v>13030801</v>
          </cell>
          <cell r="F36">
            <v>11061603</v>
          </cell>
          <cell r="G36">
            <v>31041403</v>
          </cell>
          <cell r="H36">
            <v>31040805</v>
          </cell>
          <cell r="K36">
            <v>13031502</v>
          </cell>
          <cell r="P36">
            <v>42110220</v>
          </cell>
          <cell r="R36">
            <v>42110223</v>
          </cell>
        </row>
        <row r="37">
          <cell r="E37">
            <v>13030901</v>
          </cell>
          <cell r="F37">
            <v>11061605</v>
          </cell>
          <cell r="G37">
            <v>31041801</v>
          </cell>
          <cell r="H37">
            <v>31040806</v>
          </cell>
          <cell r="P37">
            <v>42110221</v>
          </cell>
          <cell r="R37">
            <v>42110804</v>
          </cell>
        </row>
        <row r="38">
          <cell r="E38">
            <v>13031001</v>
          </cell>
          <cell r="F38">
            <v>11061608</v>
          </cell>
          <cell r="H38">
            <v>31040807</v>
          </cell>
          <cell r="P38">
            <v>42110224</v>
          </cell>
          <cell r="R38">
            <v>42110808</v>
          </cell>
        </row>
        <row r="39">
          <cell r="E39">
            <v>13031101</v>
          </cell>
          <cell r="F39">
            <v>11061705</v>
          </cell>
          <cell r="H39">
            <v>31040815</v>
          </cell>
          <cell r="P39">
            <v>42110801</v>
          </cell>
          <cell r="R39">
            <v>42110904</v>
          </cell>
        </row>
        <row r="40">
          <cell r="E40">
            <v>13031201</v>
          </cell>
          <cell r="F40">
            <v>11061802</v>
          </cell>
          <cell r="H40">
            <v>31040904</v>
          </cell>
          <cell r="P40">
            <v>42110802</v>
          </cell>
          <cell r="R40">
            <v>42111004</v>
          </cell>
        </row>
        <row r="41">
          <cell r="E41">
            <v>13031302</v>
          </cell>
          <cell r="F41">
            <v>11062404</v>
          </cell>
          <cell r="H41">
            <v>31040908</v>
          </cell>
          <cell r="P41">
            <v>42110815</v>
          </cell>
          <cell r="R41">
            <v>42111007</v>
          </cell>
        </row>
        <row r="42">
          <cell r="E42">
            <v>13031401</v>
          </cell>
          <cell r="F42">
            <v>11062503</v>
          </cell>
          <cell r="H42">
            <v>31041004</v>
          </cell>
          <cell r="P42">
            <v>42110902</v>
          </cell>
          <cell r="R42">
            <v>42112705</v>
          </cell>
        </row>
        <row r="43">
          <cell r="E43">
            <v>13031503</v>
          </cell>
          <cell r="F43">
            <v>13030101</v>
          </cell>
          <cell r="H43">
            <v>31041007</v>
          </cell>
          <cell r="P43">
            <v>42111002</v>
          </cell>
        </row>
        <row r="44">
          <cell r="E44">
            <v>31040101</v>
          </cell>
          <cell r="F44">
            <v>13030110</v>
          </cell>
          <cell r="H44">
            <v>31041104</v>
          </cell>
          <cell r="P44">
            <v>42111015</v>
          </cell>
        </row>
        <row r="45">
          <cell r="E45">
            <v>31040801</v>
          </cell>
          <cell r="F45">
            <v>13030126</v>
          </cell>
          <cell r="H45">
            <v>31041107</v>
          </cell>
          <cell r="P45">
            <v>42111015</v>
          </cell>
        </row>
        <row r="46">
          <cell r="E46">
            <v>31040817</v>
          </cell>
          <cell r="F46">
            <v>13030129</v>
          </cell>
          <cell r="H46">
            <v>31041204</v>
          </cell>
          <cell r="P46">
            <v>42112704</v>
          </cell>
        </row>
        <row r="47">
          <cell r="E47">
            <v>31040818</v>
          </cell>
          <cell r="F47">
            <v>13030130</v>
          </cell>
          <cell r="H47">
            <v>31041206</v>
          </cell>
        </row>
        <row r="48">
          <cell r="E48">
            <v>31040820</v>
          </cell>
          <cell r="F48">
            <v>13030131</v>
          </cell>
          <cell r="H48">
            <v>31041304</v>
          </cell>
        </row>
        <row r="49">
          <cell r="E49">
            <v>31041001</v>
          </cell>
          <cell r="F49">
            <v>13030514</v>
          </cell>
          <cell r="H49">
            <v>31041305</v>
          </cell>
        </row>
        <row r="50">
          <cell r="E50">
            <v>31041101</v>
          </cell>
          <cell r="F50">
            <v>13030714</v>
          </cell>
          <cell r="H50">
            <v>31041404</v>
          </cell>
        </row>
        <row r="51">
          <cell r="E51">
            <v>31041301</v>
          </cell>
          <cell r="F51">
            <v>13030803</v>
          </cell>
          <cell r="H51">
            <v>31041405</v>
          </cell>
        </row>
        <row r="52">
          <cell r="E52">
            <v>31041401</v>
          </cell>
          <cell r="F52">
            <v>13030805</v>
          </cell>
          <cell r="H52">
            <v>31041705</v>
          </cell>
        </row>
        <row r="53">
          <cell r="E53">
            <v>31041415</v>
          </cell>
          <cell r="F53">
            <v>13030808</v>
          </cell>
          <cell r="H53">
            <v>31041805</v>
          </cell>
        </row>
        <row r="54">
          <cell r="E54">
            <v>31041501</v>
          </cell>
          <cell r="F54">
            <v>13031307</v>
          </cell>
        </row>
        <row r="55">
          <cell r="E55">
            <v>31041601</v>
          </cell>
          <cell r="F55">
            <v>13031505</v>
          </cell>
        </row>
        <row r="56">
          <cell r="E56">
            <v>31041701</v>
          </cell>
          <cell r="F56">
            <v>31040102</v>
          </cell>
        </row>
        <row r="57">
          <cell r="E57">
            <v>31041702</v>
          </cell>
          <cell r="F57">
            <v>31040103</v>
          </cell>
        </row>
        <row r="58">
          <cell r="E58">
            <v>31041704</v>
          </cell>
          <cell r="F58">
            <v>31040111</v>
          </cell>
        </row>
        <row r="59">
          <cell r="E59">
            <v>31041802</v>
          </cell>
          <cell r="F59">
            <v>31040114</v>
          </cell>
        </row>
        <row r="60">
          <cell r="E60">
            <v>31041804</v>
          </cell>
          <cell r="F60">
            <v>31040115</v>
          </cell>
        </row>
        <row r="61">
          <cell r="F61">
            <v>31040116</v>
          </cell>
        </row>
        <row r="62">
          <cell r="F62">
            <v>31040119</v>
          </cell>
        </row>
        <row r="63">
          <cell r="F63">
            <v>31040201</v>
          </cell>
        </row>
        <row r="64">
          <cell r="F64">
            <v>31040802</v>
          </cell>
        </row>
        <row r="65">
          <cell r="F65">
            <v>31040811</v>
          </cell>
        </row>
        <row r="66">
          <cell r="F66">
            <v>31040813</v>
          </cell>
        </row>
        <row r="67">
          <cell r="F67">
            <v>31040816</v>
          </cell>
        </row>
        <row r="68">
          <cell r="F68">
            <v>31040821</v>
          </cell>
        </row>
        <row r="69">
          <cell r="F69">
            <v>31040901</v>
          </cell>
        </row>
        <row r="70">
          <cell r="F70">
            <v>31040902</v>
          </cell>
        </row>
        <row r="71">
          <cell r="F71">
            <v>31040914</v>
          </cell>
        </row>
        <row r="72">
          <cell r="F72">
            <v>31041002</v>
          </cell>
        </row>
        <row r="73">
          <cell r="F73">
            <v>31041102</v>
          </cell>
        </row>
        <row r="74">
          <cell r="F74">
            <v>31041201</v>
          </cell>
        </row>
        <row r="75">
          <cell r="F75">
            <v>31041202</v>
          </cell>
        </row>
        <row r="76">
          <cell r="F76">
            <v>31041215</v>
          </cell>
        </row>
        <row r="77">
          <cell r="F77">
            <v>31041302</v>
          </cell>
        </row>
        <row r="78">
          <cell r="F78">
            <v>31041402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sos_mensuales"/>
      <sheetName val="MESES2004"/>
      <sheetName val="MESES2005"/>
      <sheetName val="Procesos_anuales"/>
      <sheetName val="BBC"/>
      <sheetName val="ajustes"/>
      <sheetName val="Saldos"/>
      <sheetName val="Flujos"/>
      <sheetName val="dolares"/>
      <sheetName val="dolares_alt"/>
      <sheetName val="BaseMon2"/>
      <sheetName val="BaseMon"/>
      <sheetName val="SEG052005"/>
      <sheetName val="SEG062005"/>
      <sheetName val="SEG072005"/>
      <sheetName val="SEG082005"/>
      <sheetName val="SEG092005"/>
      <sheetName val="SEG102005"/>
      <sheetName val="SEG112005"/>
      <sheetName val="SEG122005"/>
    </sheetNames>
    <sheetDataSet>
      <sheetData sheetId="12">
        <row r="73">
          <cell r="AJ73" t="str">
            <v>Programa Monetario</v>
          </cell>
        </row>
        <row r="74">
          <cell r="AJ74" t="str">
            <v>MAYO</v>
          </cell>
          <cell r="AP74" t="str">
            <v>PAG.2</v>
          </cell>
        </row>
        <row r="75">
          <cell r="AJ75" t="str">
            <v>(FLUJOS en miles de millones de pesos)</v>
          </cell>
        </row>
        <row r="76">
          <cell r="AH76" t="str">
            <v>Acum.al</v>
          </cell>
          <cell r="AP76" t="str">
            <v>acum.</v>
          </cell>
        </row>
        <row r="77">
          <cell r="AH77">
            <v>24</v>
          </cell>
          <cell r="AJ77">
            <v>25</v>
          </cell>
          <cell r="AK77">
            <v>26</v>
          </cell>
          <cell r="AL77">
            <v>27</v>
          </cell>
          <cell r="AM77">
            <v>30</v>
          </cell>
          <cell r="AN77">
            <v>31</v>
          </cell>
          <cell r="AP77" t="str">
            <v>mes</v>
          </cell>
        </row>
        <row r="78">
          <cell r="AE78" t="str">
            <v>  ACTIVOS DOMESTICOS NETOS</v>
          </cell>
        </row>
        <row r="79">
          <cell r="AE79" t="str">
            <v>    a.Moneda Nacional</v>
          </cell>
          <cell r="AH79">
            <v>147.0521727859998</v>
          </cell>
          <cell r="AJ79">
            <v>130.9870008</v>
          </cell>
          <cell r="AK79">
            <v>36.70964459999999</v>
          </cell>
          <cell r="AL79">
            <v>30.18670321299995</v>
          </cell>
          <cell r="AM79">
            <v>-6.701827986000003</v>
          </cell>
          <cell r="AN79">
            <v>69.45682208299999</v>
          </cell>
          <cell r="AP79">
            <v>407.69051549599976</v>
          </cell>
        </row>
        <row r="80">
          <cell r="AE80" t="str">
            <v>       1.Redescuento</v>
          </cell>
          <cell r="AH80">
            <v>-0.8241926749999964</v>
          </cell>
          <cell r="AJ80">
            <v>1.489498509</v>
          </cell>
          <cell r="AK80">
            <v>-0.619833673</v>
          </cell>
          <cell r="AL80">
            <v>0.965198318</v>
          </cell>
          <cell r="AM80">
            <v>2.375764793</v>
          </cell>
          <cell r="AN80">
            <v>-2.558865549</v>
          </cell>
          <cell r="AP80">
            <v>0.8275697230000034</v>
          </cell>
        </row>
        <row r="81">
          <cell r="AE81" t="str">
            <v>       2. Repos</v>
          </cell>
          <cell r="AH81">
            <v>-540.200166698</v>
          </cell>
          <cell r="AJ81">
            <v>22.492755492</v>
          </cell>
          <cell r="AK81">
            <v>-69.762277359</v>
          </cell>
          <cell r="AL81">
            <v>-15.296579794</v>
          </cell>
          <cell r="AM81">
            <v>0</v>
          </cell>
          <cell r="AN81">
            <v>90.344354274</v>
          </cell>
          <cell r="AP81">
            <v>-512.4219140849999</v>
          </cell>
        </row>
        <row r="82">
          <cell r="AE82" t="str">
            <v>       3.Pagares Bco. Central</v>
          </cell>
          <cell r="AH82">
            <v>193.08704367900003</v>
          </cell>
          <cell r="AJ82">
            <v>-136.404452568</v>
          </cell>
          <cell r="AK82">
            <v>93.692489654</v>
          </cell>
          <cell r="AL82">
            <v>-122.68364956</v>
          </cell>
          <cell r="AM82">
            <v>120</v>
          </cell>
          <cell r="AN82">
            <v>35</v>
          </cell>
          <cell r="AP82">
            <v>182.69143120500001</v>
          </cell>
        </row>
        <row r="83">
          <cell r="AE83" t="str">
            <v>       4. L/ Dep. de Liquidez/Facilidad Permanente</v>
          </cell>
          <cell r="AH83">
            <v>10.239045138999927</v>
          </cell>
          <cell r="AJ83">
            <v>99.063658333</v>
          </cell>
          <cell r="AK83">
            <v>33.255408334</v>
          </cell>
          <cell r="AL83">
            <v>166.752641668</v>
          </cell>
          <cell r="AM83">
            <v>-125.28375</v>
          </cell>
          <cell r="AN83">
            <v>-83.709802778</v>
          </cell>
          <cell r="AP83">
            <v>100.31720069599997</v>
          </cell>
        </row>
        <row r="84">
          <cell r="AE84" t="str">
            <v>       5.Futuros de M/E</v>
          </cell>
          <cell r="AH84">
            <v>791.8639999929999</v>
          </cell>
          <cell r="AJ84">
            <v>17.058200002</v>
          </cell>
          <cell r="AK84">
            <v>0</v>
          </cell>
          <cell r="AL84">
            <v>-123.301640003</v>
          </cell>
          <cell r="AM84">
            <v>0</v>
          </cell>
          <cell r="AN84">
            <v>0</v>
          </cell>
          <cell r="AP84">
            <v>685.6205599919999</v>
          </cell>
        </row>
        <row r="85">
          <cell r="AE85" t="str">
            <v>       6.Encaje Mda. Nacional</v>
          </cell>
          <cell r="AH85">
            <v>-210.76941671199995</v>
          </cell>
          <cell r="AJ85">
            <v>99.217894654</v>
          </cell>
          <cell r="AK85">
            <v>-22.803984619</v>
          </cell>
          <cell r="AL85">
            <v>126.613129988</v>
          </cell>
          <cell r="AM85">
            <v>5.999769565</v>
          </cell>
          <cell r="AN85">
            <v>21.22204297</v>
          </cell>
          <cell r="AP85">
            <v>19.479435846000033</v>
          </cell>
        </row>
        <row r="86">
          <cell r="AE86" t="str">
            <v>       7. Reserva Técnica</v>
          </cell>
          <cell r="AH86">
            <v>-1.180943426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P86">
            <v>-1.180943426</v>
          </cell>
        </row>
        <row r="87">
          <cell r="AE87" t="str">
            <v>       8. Otros m/n</v>
          </cell>
          <cell r="AH87">
            <v>-95.16319651400018</v>
          </cell>
          <cell r="AJ87">
            <v>28.069446378000023</v>
          </cell>
          <cell r="AK87">
            <v>2.9478422629999876</v>
          </cell>
          <cell r="AL87">
            <v>-2.8623974040000206</v>
          </cell>
          <cell r="AM87">
            <v>-9.793612344000017</v>
          </cell>
          <cell r="AN87">
            <v>9.159093165999995</v>
          </cell>
          <cell r="AP87">
            <v>-67.64282445500021</v>
          </cell>
        </row>
        <row r="89">
          <cell r="AE89" t="str">
            <v>     b.Moneda Extranjera</v>
          </cell>
          <cell r="AH89">
            <v>-240.31261905004004</v>
          </cell>
          <cell r="AJ89">
            <v>-432.40528591749006</v>
          </cell>
          <cell r="AK89">
            <v>109.16912167102001</v>
          </cell>
          <cell r="AL89">
            <v>227.53347641323998</v>
          </cell>
          <cell r="AM89">
            <v>-0.4898664119399815</v>
          </cell>
          <cell r="AN89">
            <v>-368.99142201545</v>
          </cell>
          <cell r="AP89">
            <v>-705.49659531066</v>
          </cell>
        </row>
        <row r="90">
          <cell r="AE90" t="str">
            <v>       1.Depositos Overnight y Pag. US$ </v>
          </cell>
          <cell r="AH90">
            <v>708.03071217087</v>
          </cell>
          <cell r="AJ90">
            <v>-238.05839100596</v>
          </cell>
          <cell r="AK90">
            <v>73.91089886157</v>
          </cell>
          <cell r="AL90">
            <v>175.94955261193</v>
          </cell>
          <cell r="AM90">
            <v>-84.24578653018</v>
          </cell>
          <cell r="AN90">
            <v>-414.77792972871003</v>
          </cell>
          <cell r="AP90">
            <v>220.80905637951997</v>
          </cell>
        </row>
        <row r="91">
          <cell r="AE91" t="str">
            <v>       2. Encaje moneda extranjera</v>
          </cell>
          <cell r="AH91">
            <v>-28.362425097229988</v>
          </cell>
          <cell r="AJ91">
            <v>-34.82142093673</v>
          </cell>
          <cell r="AK91">
            <v>25.65575149831</v>
          </cell>
          <cell r="AL91">
            <v>-48.701385222279995</v>
          </cell>
          <cell r="AM91">
            <v>81.46155242830001</v>
          </cell>
          <cell r="AN91">
            <v>33.64245770737</v>
          </cell>
          <cell r="AP91">
            <v>28.87453037774003</v>
          </cell>
        </row>
        <row r="92">
          <cell r="AE92" t="str">
            <v>       3.Compra / Ventas a futuro M/E</v>
          </cell>
          <cell r="AH92">
            <v>-786.1419453230999</v>
          </cell>
          <cell r="AJ92">
            <v>-17.40848864941</v>
          </cell>
          <cell r="AK92">
            <v>0</v>
          </cell>
          <cell r="AL92">
            <v>128.87720148474</v>
          </cell>
          <cell r="AM92">
            <v>0</v>
          </cell>
          <cell r="AN92">
            <v>0</v>
          </cell>
          <cell r="AP92">
            <v>-674.6732324877698</v>
          </cell>
        </row>
        <row r="93">
          <cell r="AE93" t="str">
            <v>       4.Otros m/e</v>
          </cell>
          <cell r="AH93">
            <v>-133.83896080057994</v>
          </cell>
          <cell r="AJ93">
            <v>-142.11698532539006</v>
          </cell>
          <cell r="AK93">
            <v>9.602471311140004</v>
          </cell>
          <cell r="AL93">
            <v>-28.59189246115001</v>
          </cell>
          <cell r="AM93">
            <v>2.294367689940003</v>
          </cell>
          <cell r="AN93">
            <v>12.144050005890051</v>
          </cell>
          <cell r="AP93">
            <v>-280.50694958015</v>
          </cell>
        </row>
        <row r="110">
          <cell r="AJ110" t="str">
            <v>DETALLE DE LOS OTROS ACTIVOS DOMESTICOS NETOS</v>
          </cell>
        </row>
        <row r="111">
          <cell r="AJ111" t="str">
            <v>(flujos en miles de millones de pesos)</v>
          </cell>
          <cell r="AP111" t="str">
            <v>PAG. 3</v>
          </cell>
        </row>
        <row r="112">
          <cell r="AH112" t="str">
            <v>Acum.al</v>
          </cell>
          <cell r="AP112" t="str">
            <v>acum.</v>
          </cell>
        </row>
        <row r="113">
          <cell r="AH113">
            <v>24</v>
          </cell>
          <cell r="AJ113">
            <v>25</v>
          </cell>
          <cell r="AK113">
            <v>26</v>
          </cell>
          <cell r="AL113">
            <v>27</v>
          </cell>
          <cell r="AM113">
            <v>30</v>
          </cell>
          <cell r="AN113">
            <v>31</v>
          </cell>
          <cell r="AP113" t="str">
            <v>mes</v>
          </cell>
        </row>
        <row r="115">
          <cell r="AE115" t="str">
            <v>TOTAL OTROS  MONEDA NACIONAL</v>
          </cell>
          <cell r="AH115">
            <v>-95.16319651400018</v>
          </cell>
          <cell r="AJ115">
            <v>28.069446378000023</v>
          </cell>
          <cell r="AK115">
            <v>2.9478422629999876</v>
          </cell>
          <cell r="AL115">
            <v>-2.8623974040000206</v>
          </cell>
          <cell r="AM115">
            <v>-9.793612344000017</v>
          </cell>
          <cell r="AN115">
            <v>9.159093165999995</v>
          </cell>
          <cell r="AP115">
            <v>-67.64282445500021</v>
          </cell>
        </row>
        <row r="117">
          <cell r="AE117" t="str">
            <v>1.  Repr. Deudas (1507-1578-1600)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</row>
        <row r="118">
          <cell r="AE118" t="str">
            <v>2. Fisco</v>
          </cell>
          <cell r="AH118">
            <v>-0.38276104899999985</v>
          </cell>
          <cell r="AJ118">
            <v>0.006123605</v>
          </cell>
          <cell r="AK118">
            <v>-2.9757E-05</v>
          </cell>
          <cell r="AL118">
            <v>-0.000105109</v>
          </cell>
          <cell r="AM118">
            <v>-0.000314598</v>
          </cell>
          <cell r="AN118">
            <v>-0.131454338</v>
          </cell>
          <cell r="AP118">
            <v>-0.5085412459999998</v>
          </cell>
        </row>
        <row r="119">
          <cell r="AE119" t="str">
            <v>3. Otros m/n</v>
          </cell>
          <cell r="AH119">
            <v>-94.78043546500015</v>
          </cell>
          <cell r="AJ119">
            <v>28.063322773000024</v>
          </cell>
          <cell r="AK119">
            <v>2.9478720199999877</v>
          </cell>
          <cell r="AL119">
            <v>-2.8622922950000205</v>
          </cell>
          <cell r="AM119">
            <v>-9.793297746000018</v>
          </cell>
          <cell r="AN119">
            <v>9.290547503999994</v>
          </cell>
          <cell r="AP119">
            <v>-67.13428320900019</v>
          </cell>
        </row>
        <row r="121">
          <cell r="AE121" t="str">
            <v>TOTAL OTROS MONEDA EXTRANJ.</v>
          </cell>
          <cell r="AH121">
            <v>-133.83896080057994</v>
          </cell>
          <cell r="AJ121">
            <v>-142.11698532539006</v>
          </cell>
          <cell r="AK121">
            <v>9.602471311140004</v>
          </cell>
          <cell r="AL121">
            <v>-28.59189246115001</v>
          </cell>
          <cell r="AM121">
            <v>2.294367689940003</v>
          </cell>
          <cell r="AN121">
            <v>12.144050005890051</v>
          </cell>
          <cell r="AP121">
            <v>-280.50694958015</v>
          </cell>
        </row>
        <row r="123">
          <cell r="AE123" t="str">
            <v>1.   Fisco </v>
          </cell>
          <cell r="AH123">
            <v>-137.33316151841004</v>
          </cell>
          <cell r="AJ123">
            <v>-146.0651393736</v>
          </cell>
          <cell r="AK123">
            <v>9.68654062331</v>
          </cell>
          <cell r="AL123">
            <v>-28.6351322942</v>
          </cell>
          <cell r="AM123">
            <v>2.322519999999999</v>
          </cell>
          <cell r="AN123">
            <v>12.08924893555</v>
          </cell>
          <cell r="AP123">
            <v>-287.93512362735004</v>
          </cell>
        </row>
        <row r="124">
          <cell r="AE124" t="str">
            <v>2.  Dep. Operativos Codelco</v>
          </cell>
          <cell r="AH124">
            <v>-0.0034146484700000035</v>
          </cell>
          <cell r="AJ124">
            <v>-0.011793971289999998</v>
          </cell>
          <cell r="AK124">
            <v>-0.01334184</v>
          </cell>
          <cell r="AL124">
            <v>0.03261664</v>
          </cell>
          <cell r="AM124">
            <v>0</v>
          </cell>
          <cell r="AN124">
            <v>-0.0469962</v>
          </cell>
          <cell r="AP124">
            <v>-0.04293001976</v>
          </cell>
        </row>
        <row r="125">
          <cell r="AE125" t="str">
            <v>3.  Otros m/e</v>
          </cell>
          <cell r="AH125">
            <v>3.497615366300032</v>
          </cell>
          <cell r="AJ125">
            <v>3.959948019499933</v>
          </cell>
          <cell r="AK125">
            <v>-0.07072747216999531</v>
          </cell>
          <cell r="AL125">
            <v>0.010623193049990931</v>
          </cell>
          <cell r="AM125">
            <v>-0.028152310059995855</v>
          </cell>
          <cell r="AN125">
            <v>0.10179727034005204</v>
          </cell>
          <cell r="AP125">
            <v>7.471104066960017</v>
          </cell>
        </row>
        <row r="139">
          <cell r="AJ139" t="str">
            <v>VARIACIONES DE RESERVAS INTERNACIONALES</v>
          </cell>
          <cell r="AP139" t="str">
            <v>PAG.5</v>
          </cell>
        </row>
        <row r="140">
          <cell r="AH140" t="str">
            <v>Acum.al</v>
          </cell>
          <cell r="AJ140" t="str">
            <v>(flujos en millones de dólares)</v>
          </cell>
          <cell r="AP140" t="str">
            <v>acum.</v>
          </cell>
        </row>
        <row r="141">
          <cell r="AH141">
            <v>24</v>
          </cell>
          <cell r="AJ141">
            <v>25</v>
          </cell>
          <cell r="AK141">
            <v>26</v>
          </cell>
          <cell r="AL141">
            <v>27</v>
          </cell>
          <cell r="AM141">
            <v>30</v>
          </cell>
          <cell r="AN141">
            <v>31</v>
          </cell>
          <cell r="AP141" t="str">
            <v>mes</v>
          </cell>
        </row>
        <row r="142">
          <cell r="AE142" t="str">
            <v>RESERVAS INTERNACIONALES</v>
          </cell>
          <cell r="AH142">
            <v>81.71090867169767</v>
          </cell>
          <cell r="AJ142">
            <v>495.8097493290336</v>
          </cell>
          <cell r="AK142">
            <v>-238.2699229207523</v>
          </cell>
          <cell r="AL142">
            <v>-390.4676972407115</v>
          </cell>
          <cell r="AM142">
            <v>0.8422142417718685</v>
          </cell>
          <cell r="AN142">
            <v>628.0855334278008</v>
          </cell>
          <cell r="AP142">
            <v>577.7107855088401</v>
          </cell>
        </row>
        <row r="143">
          <cell r="AE143" t="str">
            <v>    (Intereses)</v>
          </cell>
          <cell r="AH143">
            <v>51.51871951992253</v>
          </cell>
          <cell r="AJ143">
            <v>1.0808170490321025</v>
          </cell>
          <cell r="AK143">
            <v>0.47829954923458823</v>
          </cell>
          <cell r="AL143">
            <v>0.14168696926722063</v>
          </cell>
          <cell r="AM143">
            <v>-1.8221586896991198E-08</v>
          </cell>
          <cell r="AN143">
            <v>-8.03729428707342</v>
          </cell>
          <cell r="AP143">
            <v>45.18222878216143</v>
          </cell>
        </row>
        <row r="145">
          <cell r="AE145" t="str">
            <v>*************************</v>
          </cell>
        </row>
        <row r="146">
          <cell r="AE146" t="str">
            <v>A. OPERACIONES DE CAMBIO</v>
          </cell>
          <cell r="AH146">
            <v>-392.047105509011</v>
          </cell>
          <cell r="AJ146">
            <v>-249.9756797300048</v>
          </cell>
          <cell r="AK146">
            <v>-50.551557060008946</v>
          </cell>
          <cell r="AL146">
            <v>0.04626515002396895</v>
          </cell>
          <cell r="AM146">
            <v>-0.0014665900142628535</v>
          </cell>
          <cell r="AN146">
            <v>0.1500217592555279</v>
          </cell>
          <cell r="AP146">
            <v>-692.3795219797595</v>
          </cell>
        </row>
        <row r="147">
          <cell r="AE147" t="str">
            <v>-Fisco</v>
          </cell>
          <cell r="AH147">
            <v>-240.63885613</v>
          </cell>
          <cell r="AJ147">
            <v>-250.01046653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P147">
            <v>-490.64932266</v>
          </cell>
        </row>
        <row r="148">
          <cell r="AE148" t="str">
            <v>-Canje de PRD</v>
          </cell>
          <cell r="AH148">
            <v>-151.69531942</v>
          </cell>
          <cell r="AJ148">
            <v>0</v>
          </cell>
          <cell r="AK148">
            <v>-50.55155706</v>
          </cell>
          <cell r="AL148">
            <v>0</v>
          </cell>
          <cell r="AM148">
            <v>0</v>
          </cell>
          <cell r="AN148">
            <v>0</v>
          </cell>
          <cell r="AP148">
            <v>-202.24687648</v>
          </cell>
        </row>
        <row r="149">
          <cell r="AE149" t="str">
            <v>-Bancos - Spot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P149">
            <v>0</v>
          </cell>
        </row>
        <row r="150">
          <cell r="AE150" t="str">
            <v>-Banco - Futuros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</row>
        <row r="151">
          <cell r="AE151" t="str">
            <v>-Resto</v>
          </cell>
          <cell r="AH151">
            <v>0.2870700409889345</v>
          </cell>
          <cell r="AJ151">
            <v>0.034786799995202955</v>
          </cell>
          <cell r="AK151">
            <v>-8.945733043219661E-12</v>
          </cell>
          <cell r="AL151">
            <v>0.04626515002396895</v>
          </cell>
          <cell r="AM151">
            <v>-0.0014665900142628535</v>
          </cell>
          <cell r="AN151">
            <v>0.1500217592555279</v>
          </cell>
          <cell r="AP151">
            <v>0.5166771602404258</v>
          </cell>
        </row>
        <row r="153">
          <cell r="AE153" t="str">
            <v>B. ENDEUDAMIENTO EXTERNO NETO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0</v>
          </cell>
        </row>
        <row r="155">
          <cell r="AE155" t="str">
            <v>C. CAPTAC. (+)  CREDITO (-) M/E</v>
          </cell>
          <cell r="AH155">
            <v>422.23929466078596</v>
          </cell>
          <cell r="AJ155">
            <v>744.7046120100063</v>
          </cell>
          <cell r="AK155">
            <v>-188.19666540997792</v>
          </cell>
          <cell r="AL155">
            <v>-390.65564936000266</v>
          </cell>
          <cell r="AM155">
            <v>0.8436808500077183</v>
          </cell>
          <cell r="AN155">
            <v>635.9728059556187</v>
          </cell>
          <cell r="AP155">
            <v>1224.9080787064381</v>
          </cell>
        </row>
        <row r="156">
          <cell r="AE156" t="str">
            <v> -Fisco</v>
          </cell>
          <cell r="AH156">
            <v>236.57814311000914</v>
          </cell>
          <cell r="AJ156">
            <v>251.55886500000003</v>
          </cell>
          <cell r="AK156">
            <v>-16.698628850003445</v>
          </cell>
          <cell r="AL156">
            <v>49.16408950999244</v>
          </cell>
          <cell r="AM156">
            <v>-3.9999999999999982</v>
          </cell>
          <cell r="AN156">
            <v>-20.83634770001723</v>
          </cell>
          <cell r="AP156">
            <v>495.7661210699809</v>
          </cell>
        </row>
        <row r="157">
          <cell r="AE157" t="str">
            <v>-Depositos Operativos Codelco</v>
          </cell>
          <cell r="AH157">
            <v>0.0012585829504309087</v>
          </cell>
          <cell r="AJ157">
            <v>0.020312019995177732</v>
          </cell>
          <cell r="AK157">
            <v>0.023</v>
          </cell>
          <cell r="AL157">
            <v>-0.056</v>
          </cell>
          <cell r="AM157">
            <v>0</v>
          </cell>
          <cell r="AN157">
            <v>0.08099999999999999</v>
          </cell>
          <cell r="AP157">
            <v>0.06957060294560863</v>
          </cell>
        </row>
        <row r="158">
          <cell r="AE158" t="str">
            <v>- Overnight y Pagares US$  </v>
          </cell>
          <cell r="AH158">
            <v>141.4020917800051</v>
          </cell>
          <cell r="AJ158">
            <v>439.974648070009</v>
          </cell>
          <cell r="AK158">
            <v>-127.41500975998137</v>
          </cell>
          <cell r="AL158">
            <v>-523.3616408499931</v>
          </cell>
          <cell r="AM158">
            <v>145.0937542500043</v>
          </cell>
          <cell r="AN158">
            <v>714.88784855</v>
          </cell>
          <cell r="AP158">
            <v>790.5816920400438</v>
          </cell>
        </row>
        <row r="159">
          <cell r="AE159" t="str">
            <v>.-Encaje Créd. Externos.</v>
          </cell>
          <cell r="AH159">
            <v>50.510218229990556</v>
          </cell>
          <cell r="AJ159">
            <v>59.97075801999518</v>
          </cell>
          <cell r="AK159">
            <v>-44.22795389999655</v>
          </cell>
          <cell r="AL159">
            <v>83.61614109999311</v>
          </cell>
          <cell r="AM159">
            <v>-140.2985592000069</v>
          </cell>
          <cell r="AN159">
            <v>-57.98424285999654</v>
          </cell>
          <cell r="AP159">
            <v>-48.41363861002115</v>
          </cell>
        </row>
        <row r="160">
          <cell r="AE160" t="str">
            <v>-Resto</v>
          </cell>
          <cell r="AH160">
            <v>-6.252417042168702</v>
          </cell>
          <cell r="AJ160">
            <v>-6.819971099993154</v>
          </cell>
          <cell r="AK160">
            <v>0.12192710000343254</v>
          </cell>
          <cell r="AL160">
            <v>-0.018239119995087094</v>
          </cell>
          <cell r="AM160">
            <v>0.048485800010315105</v>
          </cell>
          <cell r="AN160">
            <v>-0.17545203436748125</v>
          </cell>
          <cell r="AP160">
            <v>-13.095666396510676</v>
          </cell>
        </row>
        <row r="163">
          <cell r="AE163" t="str">
            <v>MEMORANDUM    (US$)</v>
          </cell>
        </row>
        <row r="164">
          <cell r="AE164" t="str">
            <v> -Encaje Créditos Externos (stock)</v>
          </cell>
          <cell r="AH164">
            <v>237.83413407776004</v>
          </cell>
          <cell r="AJ164">
            <v>297.804892151798</v>
          </cell>
          <cell r="AK164">
            <v>253.57693821981448</v>
          </cell>
          <cell r="AL164">
            <v>337.1930792766465</v>
          </cell>
          <cell r="AM164">
            <v>196.89452006220827</v>
          </cell>
          <cell r="AN164">
            <v>138.9102783357118</v>
          </cell>
        </row>
        <row r="165">
          <cell r="AE165" t="str">
            <v> -Posición de cambios SFT (stock)</v>
          </cell>
          <cell r="AH165">
            <v>-1508.02</v>
          </cell>
          <cell r="AJ165">
            <v>-1342.28</v>
          </cell>
          <cell r="AK165">
            <v>-1353.46</v>
          </cell>
          <cell r="AL165">
            <v>-1206.97</v>
          </cell>
          <cell r="AM165">
            <v>-1292.97</v>
          </cell>
          <cell r="AN165">
            <v>-1364.61</v>
          </cell>
        </row>
        <row r="166">
          <cell r="AE166" t="str">
            <v>.-Stock de VB2</v>
          </cell>
        </row>
        <row r="167">
          <cell r="AE167" t="str">
            <v>.-RIN neto Encajes y Dep.Overnight y Pag.US$ </v>
          </cell>
          <cell r="AH167">
            <v>-110.2014013382978</v>
          </cell>
          <cell r="AJ167">
            <v>-4.135656760970562</v>
          </cell>
          <cell r="AK167">
            <v>-66.62695926077437</v>
          </cell>
          <cell r="AL167">
            <v>49.277802509288506</v>
          </cell>
          <cell r="AM167">
            <v>-3.952980808225533</v>
          </cell>
          <cell r="AN167">
            <v>-28.818072262202577</v>
          </cell>
          <cell r="AP167">
            <v>-164.45726792118234</v>
          </cell>
        </row>
        <row r="168">
          <cell r="AE168" t="str">
            <v>.-RIN neto Encajes y Dep.Overnight y Pag.US$ </v>
          </cell>
          <cell r="AH168">
            <v>13153.078525907811</v>
          </cell>
          <cell r="AJ168">
            <v>13192.849453214301</v>
          </cell>
          <cell r="AK168">
            <v>13134.599536135775</v>
          </cell>
          <cell r="AL168">
            <v>12919.929916025476</v>
          </cell>
          <cell r="AM168">
            <v>12942.905838971583</v>
          </cell>
          <cell r="AN168">
            <v>12863.180362097552</v>
          </cell>
        </row>
        <row r="169">
          <cell r="AJ169" t="str">
            <v>VARIACIONES DE LA EMISION</v>
          </cell>
          <cell r="AP169" t="str">
            <v>PAG. 4</v>
          </cell>
        </row>
        <row r="170">
          <cell r="AH170" t="str">
            <v>Acum.al</v>
          </cell>
          <cell r="AJ170" t="str">
            <v>(flujos en miles de millones de pesos)</v>
          </cell>
          <cell r="AP170" t="str">
            <v>acum.</v>
          </cell>
        </row>
        <row r="171">
          <cell r="AH171">
            <v>24</v>
          </cell>
          <cell r="AJ171">
            <v>25</v>
          </cell>
          <cell r="AK171">
            <v>26</v>
          </cell>
          <cell r="AL171">
            <v>27</v>
          </cell>
          <cell r="AM171">
            <v>30</v>
          </cell>
          <cell r="AN171">
            <v>31</v>
          </cell>
          <cell r="AP171" t="str">
            <v>mes</v>
          </cell>
        </row>
        <row r="172">
          <cell r="AE172" t="str">
            <v>VARIACIONES DE LA EMISION</v>
          </cell>
          <cell r="AH172">
            <v>131.67000000000007</v>
          </cell>
          <cell r="AJ172">
            <v>-113.38000000000011</v>
          </cell>
          <cell r="AK172">
            <v>30.159999999999854</v>
          </cell>
          <cell r="AL172">
            <v>-96.38999999999987</v>
          </cell>
          <cell r="AM172">
            <v>-12.710000000000036</v>
          </cell>
          <cell r="AN172">
            <v>48.26000000000022</v>
          </cell>
          <cell r="AP172">
            <v>-12.389999999999873</v>
          </cell>
        </row>
        <row r="173">
          <cell r="AE173" t="str">
            <v>           - ENCAJE</v>
          </cell>
          <cell r="AH173">
            <v>210.76941671199995</v>
          </cell>
          <cell r="AJ173">
            <v>-99.217894654</v>
          </cell>
          <cell r="AK173">
            <v>22.803984619</v>
          </cell>
          <cell r="AL173">
            <v>-126.613129988</v>
          </cell>
          <cell r="AM173">
            <v>-5.999769565</v>
          </cell>
          <cell r="AN173">
            <v>-21.22204297</v>
          </cell>
          <cell r="AP173">
            <v>-19.479435846000033</v>
          </cell>
        </row>
        <row r="174">
          <cell r="AE174" t="str">
            <v>           - RESERVA TECNICA</v>
          </cell>
          <cell r="AH174">
            <v>1.180943426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1.180943426</v>
          </cell>
        </row>
        <row r="175">
          <cell r="AE175" t="str">
            <v>           - CIRCULANTE</v>
          </cell>
          <cell r="AH175">
            <v>-80.275096432</v>
          </cell>
          <cell r="AJ175">
            <v>-14.160865768</v>
          </cell>
          <cell r="AK175">
            <v>7.357888507</v>
          </cell>
          <cell r="AL175">
            <v>30.213891068</v>
          </cell>
          <cell r="AM175">
            <v>-6.702612006</v>
          </cell>
          <cell r="AN175">
            <v>69.47726958</v>
          </cell>
          <cell r="AP175">
            <v>5.910474949000012</v>
          </cell>
        </row>
        <row r="178">
          <cell r="AE178" t="str">
            <v>CREDITO INTERNO</v>
          </cell>
          <cell r="AH178">
            <v>358.98245394199984</v>
          </cell>
          <cell r="AJ178">
            <v>31.767118256999993</v>
          </cell>
          <cell r="AK178">
            <v>59.514129219000004</v>
          </cell>
          <cell r="AL178">
            <v>-96.426185593</v>
          </cell>
          <cell r="AM178">
            <v>-12.701530026</v>
          </cell>
          <cell r="AN178">
            <v>48.221467192999995</v>
          </cell>
          <cell r="AP178">
            <v>389.3574529919998</v>
          </cell>
        </row>
        <row r="179">
          <cell r="AE179" t="str">
            <v>           1.Redescuento</v>
          </cell>
          <cell r="AH179">
            <v>-0.8241926749999964</v>
          </cell>
          <cell r="AJ179">
            <v>1.489498509</v>
          </cell>
          <cell r="AK179">
            <v>-0.619833673</v>
          </cell>
          <cell r="AL179">
            <v>0.965198318</v>
          </cell>
          <cell r="AM179">
            <v>2.375764793</v>
          </cell>
          <cell r="AN179">
            <v>-2.558865549</v>
          </cell>
          <cell r="AP179">
            <v>0.8275697230000034</v>
          </cell>
        </row>
        <row r="180">
          <cell r="AE180" t="str">
            <v>           2.Repos</v>
          </cell>
          <cell r="AH180">
            <v>-540.200166698</v>
          </cell>
          <cell r="AJ180">
            <v>22.492755492</v>
          </cell>
          <cell r="AK180">
            <v>-69.762277359</v>
          </cell>
          <cell r="AL180">
            <v>-15.296579794</v>
          </cell>
          <cell r="AM180">
            <v>0</v>
          </cell>
          <cell r="AN180">
            <v>90.344354274</v>
          </cell>
          <cell r="AP180">
            <v>-512.4219140849999</v>
          </cell>
        </row>
        <row r="181">
          <cell r="AE181" t="str">
            <v>           3.Pagares Bco. Central</v>
          </cell>
          <cell r="AH181">
            <v>193.08704367900003</v>
          </cell>
          <cell r="AJ181">
            <v>-136.404452568</v>
          </cell>
          <cell r="AK181">
            <v>93.692489654</v>
          </cell>
          <cell r="AL181">
            <v>-122.68364956</v>
          </cell>
          <cell r="AM181">
            <v>120</v>
          </cell>
          <cell r="AN181">
            <v>35</v>
          </cell>
          <cell r="AP181">
            <v>182.69143120500001</v>
          </cell>
        </row>
        <row r="182">
          <cell r="AE182" t="str">
            <v>           4.L/Dep. de Liquidez/Facilidad Permanente</v>
          </cell>
          <cell r="AH182">
            <v>10.239045138999927</v>
          </cell>
          <cell r="AJ182">
            <v>99.063658333</v>
          </cell>
          <cell r="AK182">
            <v>33.255408334</v>
          </cell>
          <cell r="AL182">
            <v>166.752641668</v>
          </cell>
          <cell r="AM182">
            <v>-125.28375</v>
          </cell>
          <cell r="AN182">
            <v>-83.709802778</v>
          </cell>
          <cell r="AP182">
            <v>100.31720069599997</v>
          </cell>
        </row>
        <row r="183">
          <cell r="AE183" t="str">
            <v>           5.Fisco</v>
          </cell>
          <cell r="AH183">
            <v>-0.38276104899999985</v>
          </cell>
          <cell r="AJ183">
            <v>0.006123605</v>
          </cell>
          <cell r="AK183">
            <v>-2.9757E-05</v>
          </cell>
          <cell r="AL183">
            <v>-0.000105109</v>
          </cell>
          <cell r="AM183">
            <v>-0.000314598</v>
          </cell>
          <cell r="AN183">
            <v>-0.131454338</v>
          </cell>
          <cell r="AP183">
            <v>-0.5085412459999998</v>
          </cell>
        </row>
        <row r="184">
          <cell r="AE184" t="str">
            <v>           6 Repr. Deudas (1507-1578-1600)</v>
          </cell>
          <cell r="AH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P184">
            <v>0</v>
          </cell>
        </row>
        <row r="185">
          <cell r="AE185" t="str">
            <v>           7.Otros</v>
          </cell>
          <cell r="AH185">
            <v>697.063485546</v>
          </cell>
          <cell r="AJ185">
            <v>45.119534886</v>
          </cell>
          <cell r="AK185">
            <v>2.9483720200000008</v>
          </cell>
          <cell r="AL185">
            <v>-126.16369111599998</v>
          </cell>
          <cell r="AM185">
            <v>-9.793230221000005</v>
          </cell>
          <cell r="AN185">
            <v>9.277235583999996</v>
          </cell>
          <cell r="AP185">
            <v>618.451706699</v>
          </cell>
        </row>
        <row r="186">
          <cell r="AE186" t="str">
            <v>         9.MARGEN(+) BRECHA(-) M.NAC.</v>
          </cell>
        </row>
        <row r="189">
          <cell r="AE189" t="str">
            <v>OPERACIONES DE CAMBIO </v>
          </cell>
          <cell r="AH189">
            <v>-227.30719023600003</v>
          </cell>
          <cell r="AJ189">
            <v>-145.145878679</v>
          </cell>
          <cell r="AK189">
            <v>-29.352256093</v>
          </cell>
          <cell r="AL189">
            <v>0.026946673</v>
          </cell>
          <cell r="AM189">
            <v>-0.000851545</v>
          </cell>
          <cell r="AN189">
            <v>0.033759417</v>
          </cell>
          <cell r="AP189">
            <v>-401.745470463</v>
          </cell>
        </row>
        <row r="190">
          <cell r="AE190" t="str">
            <v>           1. Fisco</v>
          </cell>
          <cell r="AH190">
            <v>-139.7837500916478</v>
          </cell>
          <cell r="AJ190">
            <v>-145.1660772859792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-284.949827377627</v>
          </cell>
        </row>
        <row r="191">
          <cell r="AE191" t="str">
            <v>           2.Canje de PRD</v>
          </cell>
          <cell r="AH191">
            <v>-87.64271340236698</v>
          </cell>
          <cell r="AJ191">
            <v>0</v>
          </cell>
          <cell r="AK191">
            <v>-29.323947219364804</v>
          </cell>
          <cell r="AL191">
            <v>0</v>
          </cell>
          <cell r="AM191">
            <v>0</v>
          </cell>
          <cell r="AN191">
            <v>0</v>
          </cell>
          <cell r="AP191">
            <v>-116.96666062173179</v>
          </cell>
        </row>
        <row r="192">
          <cell r="AE192" t="str">
            <v>           3.Bancos - Spot</v>
          </cell>
          <cell r="AH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</row>
        <row r="193">
          <cell r="AE193" t="str">
            <v>           4.Bancos - Futuros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</row>
        <row r="194">
          <cell r="AE194" t="str">
            <v>           5.Otros (inc.dif.paridad)</v>
          </cell>
          <cell r="AH194">
            <v>0.1192732580147888</v>
          </cell>
          <cell r="AJ194">
            <v>0.020198606979221267</v>
          </cell>
          <cell r="AK194">
            <v>-0.028308873635197074</v>
          </cell>
          <cell r="AL194">
            <v>0.026946673</v>
          </cell>
          <cell r="AM194">
            <v>-0.000851545</v>
          </cell>
          <cell r="AN194">
            <v>0.033759417</v>
          </cell>
          <cell r="AP194">
            <v>0.171017536358813</v>
          </cell>
        </row>
        <row r="207">
          <cell r="AE207">
            <v>38833</v>
          </cell>
          <cell r="AJ207" t="str">
            <v> BANCO CENTRAL DE CHILE</v>
          </cell>
        </row>
        <row r="208">
          <cell r="AJ208" t="str">
            <v>Balance Global</v>
          </cell>
        </row>
        <row r="209">
          <cell r="AJ209" t="str">
            <v>MAYO</v>
          </cell>
        </row>
        <row r="210">
          <cell r="AH210" t="str">
            <v>Acum. al</v>
          </cell>
          <cell r="AJ210" t="str">
            <v>(FLUJOS en miles de millones de pesos)</v>
          </cell>
          <cell r="AP210" t="str">
            <v>acum.</v>
          </cell>
          <cell r="AQ210" t="str">
            <v>Saldo día</v>
          </cell>
        </row>
        <row r="211">
          <cell r="AH211">
            <v>24</v>
          </cell>
          <cell r="AJ211">
            <v>25</v>
          </cell>
          <cell r="AK211">
            <v>26</v>
          </cell>
          <cell r="AL211">
            <v>27</v>
          </cell>
          <cell r="AM211">
            <v>30</v>
          </cell>
          <cell r="AN211">
            <v>31</v>
          </cell>
          <cell r="AP211" t="str">
            <v>mes</v>
          </cell>
          <cell r="AQ211">
            <v>31</v>
          </cell>
        </row>
        <row r="212">
          <cell r="AE212" t="str">
            <v>I    RESERVAS INTERNAC. NETAS</v>
          </cell>
          <cell r="AH212">
            <v>42.827598998870144</v>
          </cell>
          <cell r="AJ212">
            <v>287.8869728504101</v>
          </cell>
          <cell r="AK212">
            <v>-138.21561688787</v>
          </cell>
          <cell r="AL212">
            <v>-227.42400558088002</v>
          </cell>
          <cell r="AM212">
            <v>0.48901485520000004</v>
          </cell>
          <cell r="AN212">
            <v>364.41522649481004</v>
          </cell>
          <cell r="AP212">
            <v>329.97919073054027</v>
          </cell>
          <cell r="AQ212">
            <v>10081.8583499125</v>
          </cell>
        </row>
        <row r="213">
          <cell r="AE213" t="str">
            <v>(Intereses)</v>
          </cell>
          <cell r="AH213">
            <v>29.775027043299996</v>
          </cell>
          <cell r="AJ213">
            <v>0.62756561135</v>
          </cell>
          <cell r="AK213">
            <v>0.27745200251999996</v>
          </cell>
          <cell r="AL213">
            <v>0.08252415837999999</v>
          </cell>
          <cell r="AM213">
            <v>-1.058E-08</v>
          </cell>
          <cell r="AN213">
            <v>-4.663238145359999</v>
          </cell>
          <cell r="AP213">
            <v>26.099330659609997</v>
          </cell>
        </row>
        <row r="217">
          <cell r="AE217" t="str">
            <v>II   ACTIVOS DOMESTICOS NETOS</v>
          </cell>
          <cell r="AH217">
            <v>-93.32766838757996</v>
          </cell>
          <cell r="AJ217">
            <v>-301.42027300706</v>
          </cell>
          <cell r="AK217">
            <v>145.85095739738003</v>
          </cell>
          <cell r="AL217">
            <v>257.72042080727</v>
          </cell>
          <cell r="AM217">
            <v>-7.191626871789985</v>
          </cell>
          <cell r="AN217">
            <v>-299.60119506014</v>
          </cell>
          <cell r="AP217">
            <v>-297.96938512191997</v>
          </cell>
          <cell r="AQ217">
            <v>-8483.93062908924</v>
          </cell>
        </row>
        <row r="219">
          <cell r="AE219" t="str">
            <v>      a. Moneda Nacional</v>
          </cell>
          <cell r="AH219">
            <v>147.03209380399983</v>
          </cell>
          <cell r="AJ219">
            <v>130.985012911</v>
          </cell>
          <cell r="AK219">
            <v>36.71014459999999</v>
          </cell>
          <cell r="AL219">
            <v>30.186944394999983</v>
          </cell>
          <cell r="AM219">
            <v>-6.701760460999998</v>
          </cell>
          <cell r="AN219">
            <v>69.44351016299998</v>
          </cell>
          <cell r="AP219">
            <v>407.6559454119998</v>
          </cell>
          <cell r="AQ219">
            <v>-6927.6575356719995</v>
          </cell>
        </row>
        <row r="221">
          <cell r="AE221" t="str">
            <v>      b. Moneda Extranjera</v>
          </cell>
          <cell r="AH221">
            <v>-240.31261905004004</v>
          </cell>
          <cell r="AJ221">
            <v>-432.40528591749006</v>
          </cell>
          <cell r="AK221">
            <v>109.16912167102001</v>
          </cell>
          <cell r="AL221">
            <v>227.53347641323998</v>
          </cell>
          <cell r="AM221">
            <v>-0.4898664119399815</v>
          </cell>
          <cell r="AN221">
            <v>-368.99142201545</v>
          </cell>
          <cell r="AP221">
            <v>-705.49659531066</v>
          </cell>
          <cell r="AQ221">
            <v>-1556.26904100017</v>
          </cell>
        </row>
        <row r="223">
          <cell r="AE223" t="str">
            <v>      c. Diferencia de paridad</v>
          </cell>
          <cell r="AH223">
            <v>-0.047143141539999975</v>
          </cell>
          <cell r="AJ223">
            <v>-5.7E-10</v>
          </cell>
          <cell r="AK223">
            <v>-0.02830887364</v>
          </cell>
          <cell r="AL223">
            <v>-9.7E-10</v>
          </cell>
          <cell r="AM223">
            <v>1.15E-09</v>
          </cell>
          <cell r="AN223">
            <v>-0.05328320769</v>
          </cell>
          <cell r="AP223">
            <v>-0.12873522325999998</v>
          </cell>
          <cell r="AQ223">
            <v>-0.004052417070852243</v>
          </cell>
        </row>
        <row r="226">
          <cell r="AE226" t="str">
            <v>III  PASIVOS EXT. MED. Y LGO. PZO.</v>
          </cell>
          <cell r="AH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0.3734352922</v>
          </cell>
        </row>
        <row r="228">
          <cell r="AE228" t="str">
            <v>      a. Pasivos del Banco Central</v>
          </cell>
          <cell r="AH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0.3734352922</v>
          </cell>
        </row>
        <row r="230">
          <cell r="AE230" t="str">
            <v>IV   PASIVOS SECTOR PRIVADO</v>
          </cell>
          <cell r="AH230">
            <v>-80.275096432</v>
          </cell>
          <cell r="AJ230">
            <v>-14.160865768</v>
          </cell>
          <cell r="AK230">
            <v>7.357888507</v>
          </cell>
          <cell r="AL230">
            <v>30.213891068</v>
          </cell>
          <cell r="AM230">
            <v>-6.702612006</v>
          </cell>
          <cell r="AN230">
            <v>69.47726958</v>
          </cell>
          <cell r="AP230">
            <v>5.910474949000012</v>
          </cell>
          <cell r="AQ230">
            <v>1597.554285531</v>
          </cell>
        </row>
        <row r="231">
          <cell r="AE231" t="str">
            <v>( Circulante )</v>
          </cell>
          <cell r="AH231">
            <v>-80.275096432</v>
          </cell>
          <cell r="AJ231">
            <v>-14.160865768</v>
          </cell>
          <cell r="AK231">
            <v>7.357888507</v>
          </cell>
          <cell r="AL231">
            <v>30.213891068</v>
          </cell>
          <cell r="AM231">
            <v>-6.702612006</v>
          </cell>
          <cell r="AN231">
            <v>69.47726958</v>
          </cell>
          <cell r="AP231">
            <v>5.910474949000012</v>
          </cell>
          <cell r="AQ231">
            <v>1597.554285531</v>
          </cell>
        </row>
        <row r="235">
          <cell r="AT235" t="str">
            <v>Página 7</v>
          </cell>
        </row>
        <row r="236">
          <cell r="AE236" t="str">
            <v>VARIACIONES DE LA EMISION</v>
          </cell>
        </row>
        <row r="237">
          <cell r="AH237" t="str">
            <v>Acum. al</v>
          </cell>
          <cell r="AJ237" t="str">
            <v>(flujos en miles de millones de pesos)</v>
          </cell>
        </row>
        <row r="238">
          <cell r="AE238" t="str">
            <v>MAYO</v>
          </cell>
          <cell r="AH238">
            <v>24</v>
          </cell>
          <cell r="AJ238">
            <v>25</v>
          </cell>
          <cell r="AK238">
            <v>26</v>
          </cell>
          <cell r="AL238">
            <v>27</v>
          </cell>
          <cell r="AM238">
            <v>30</v>
          </cell>
          <cell r="AN238">
            <v>31</v>
          </cell>
          <cell r="AP238" t="str">
            <v>acum.</v>
          </cell>
          <cell r="AQ238" t="str">
            <v>Proyección</v>
          </cell>
          <cell r="AT238" t="str">
            <v>Acumulado</v>
          </cell>
        </row>
        <row r="239">
          <cell r="AP239" t="str">
            <v>mes</v>
          </cell>
          <cell r="AQ239" t="str">
            <v>mes</v>
          </cell>
          <cell r="AR239" t="str">
            <v>DIFER.</v>
          </cell>
          <cell r="AT239" t="str">
            <v>A dic.</v>
          </cell>
        </row>
        <row r="240">
          <cell r="AE240" t="str">
            <v>VARIACIONES DE LA EMISION</v>
          </cell>
          <cell r="AH240">
            <v>131.67000000000007</v>
          </cell>
          <cell r="AJ240">
            <v>-113.38000000000011</v>
          </cell>
          <cell r="AK240">
            <v>30.159999999999854</v>
          </cell>
          <cell r="AL240">
            <v>-96.38999999999987</v>
          </cell>
          <cell r="AM240">
            <v>-12.710000000000036</v>
          </cell>
          <cell r="AN240">
            <v>48.26000000000022</v>
          </cell>
          <cell r="AP240">
            <v>-12.389999999999873</v>
          </cell>
          <cell r="AQ240">
            <v>51.65500000000004</v>
          </cell>
          <cell r="AR240">
            <v>64.0449999999999</v>
          </cell>
          <cell r="AT240">
            <v>-21.370000000000005</v>
          </cell>
        </row>
        <row r="241">
          <cell r="AE241" t="str">
            <v>           - ENCAJE</v>
          </cell>
          <cell r="AH241">
            <v>210.76941671199995</v>
          </cell>
          <cell r="AJ241">
            <v>-99.217894654</v>
          </cell>
          <cell r="AK241">
            <v>22.803984619</v>
          </cell>
          <cell r="AL241">
            <v>-126.613129988</v>
          </cell>
          <cell r="AM241">
            <v>-5.999769565</v>
          </cell>
          <cell r="AN241">
            <v>-21.22204297</v>
          </cell>
          <cell r="AP241">
            <v>-19.479435846000033</v>
          </cell>
          <cell r="AQ241">
            <v>17.561000000000035</v>
          </cell>
          <cell r="AR241">
            <v>37.040435846000065</v>
          </cell>
          <cell r="AT241">
            <v>30.36999999999999</v>
          </cell>
        </row>
        <row r="242">
          <cell r="AE242" t="str">
            <v>           - RESERVA TECNICA</v>
          </cell>
          <cell r="AH242">
            <v>1.180943426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1.180943426</v>
          </cell>
          <cell r="AQ242">
            <v>0</v>
          </cell>
          <cell r="AR242">
            <v>-1.180943426</v>
          </cell>
          <cell r="AT242">
            <v>0</v>
          </cell>
        </row>
        <row r="243">
          <cell r="AE243" t="str">
            <v>           - CIRCULANTE</v>
          </cell>
          <cell r="AH243">
            <v>-80.275096432</v>
          </cell>
          <cell r="AJ243">
            <v>-14.160865768</v>
          </cell>
          <cell r="AK243">
            <v>7.357888507</v>
          </cell>
          <cell r="AL243">
            <v>30.213891068</v>
          </cell>
          <cell r="AM243">
            <v>-6.702612006</v>
          </cell>
          <cell r="AN243">
            <v>69.47726958</v>
          </cell>
          <cell r="AP243">
            <v>5.910474949000012</v>
          </cell>
          <cell r="AQ243">
            <v>34.094</v>
          </cell>
          <cell r="AR243">
            <v>28.18352505099999</v>
          </cell>
          <cell r="AT243">
            <v>-51.739999999999995</v>
          </cell>
        </row>
        <row r="245">
          <cell r="AE245" t="str">
            <v>A.  FISCO </v>
          </cell>
          <cell r="AH245">
            <v>-140.1665111406478</v>
          </cell>
          <cell r="AJ245">
            <v>-145.1599536809792</v>
          </cell>
          <cell r="AK245">
            <v>-2.9757E-05</v>
          </cell>
          <cell r="AL245">
            <v>-0.000105109</v>
          </cell>
          <cell r="AM245">
            <v>-0.000314598</v>
          </cell>
          <cell r="AN245">
            <v>-0.131454338</v>
          </cell>
          <cell r="AP245">
            <v>-285.458368623627</v>
          </cell>
          <cell r="AQ245">
            <v>-0.0003999999999848569</v>
          </cell>
          <cell r="AR245">
            <v>285.45796862362704</v>
          </cell>
          <cell r="AT245">
            <v>-22.251846100000037</v>
          </cell>
        </row>
        <row r="246">
          <cell r="AE246" t="str">
            <v>           1.Crédito Interno</v>
          </cell>
          <cell r="AH246">
            <v>-0.38276104899999985</v>
          </cell>
          <cell r="AJ246">
            <v>0.006123605</v>
          </cell>
          <cell r="AK246">
            <v>-2.9757E-05</v>
          </cell>
          <cell r="AL246">
            <v>-0.000105109</v>
          </cell>
          <cell r="AM246">
            <v>-0.000314598</v>
          </cell>
          <cell r="AN246">
            <v>-0.131454338</v>
          </cell>
          <cell r="AP246">
            <v>-0.5085412459999998</v>
          </cell>
          <cell r="AQ246">
            <v>-0.0003999999999848569</v>
          </cell>
          <cell r="AR246">
            <v>0.508141246000015</v>
          </cell>
          <cell r="AT246">
            <v>103.24</v>
          </cell>
        </row>
        <row r="247">
          <cell r="AE247" t="str">
            <v>           2.Operaciones de Cambio</v>
          </cell>
          <cell r="AH247">
            <v>-139.7837500916478</v>
          </cell>
          <cell r="AJ247">
            <v>-145.1660772859792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P247">
            <v>-284.949827377627</v>
          </cell>
          <cell r="AQ247">
            <v>0</v>
          </cell>
          <cell r="AR247">
            <v>284.949827377627</v>
          </cell>
          <cell r="AT247">
            <v>-125.49184610000003</v>
          </cell>
        </row>
        <row r="250">
          <cell r="AE250" t="str">
            <v>B.  CREDITO INTERNO</v>
          </cell>
          <cell r="AH250">
            <v>359.36521499099985</v>
          </cell>
          <cell r="AJ250">
            <v>31.760994651999994</v>
          </cell>
          <cell r="AK250">
            <v>59.514158976000004</v>
          </cell>
          <cell r="AL250">
            <v>-96.426080484</v>
          </cell>
          <cell r="AM250">
            <v>-12.701215428000001</v>
          </cell>
          <cell r="AN250">
            <v>48.35292153099999</v>
          </cell>
          <cell r="AP250">
            <v>389.8659942379998</v>
          </cell>
          <cell r="AQ250">
            <v>51.65540000000002</v>
          </cell>
          <cell r="AR250">
            <v>-338.2105942379998</v>
          </cell>
          <cell r="AT250">
            <v>-15.939999999999998</v>
          </cell>
        </row>
        <row r="251">
          <cell r="AE251" t="str">
            <v>           1.L/Crédito de Liquidez</v>
          </cell>
          <cell r="AH251">
            <v>-0.8241926749999964</v>
          </cell>
          <cell r="AJ251">
            <v>1.489498509</v>
          </cell>
          <cell r="AK251">
            <v>-0.619833673</v>
          </cell>
          <cell r="AL251">
            <v>0.965198318</v>
          </cell>
          <cell r="AM251">
            <v>2.375764793</v>
          </cell>
          <cell r="AN251">
            <v>-2.558865549</v>
          </cell>
          <cell r="AP251">
            <v>0.8275697230000034</v>
          </cell>
          <cell r="AQ251">
            <v>-33.477000000000004</v>
          </cell>
          <cell r="AR251">
            <v>-34.30456972300001</v>
          </cell>
          <cell r="AT251">
            <v>7.920000000000002</v>
          </cell>
        </row>
        <row r="252">
          <cell r="AE252" t="str">
            <v>           2.Repos</v>
          </cell>
          <cell r="AH252">
            <v>-540.200166698</v>
          </cell>
          <cell r="AJ252">
            <v>22.492755492</v>
          </cell>
          <cell r="AK252">
            <v>-69.762277359</v>
          </cell>
          <cell r="AL252">
            <v>-15.296579794</v>
          </cell>
          <cell r="AM252">
            <v>0</v>
          </cell>
          <cell r="AN252">
            <v>90.344354274</v>
          </cell>
          <cell r="AP252">
            <v>-512.4219140849999</v>
          </cell>
          <cell r="AQ252">
            <v>-0.171</v>
          </cell>
          <cell r="AR252">
            <v>512.2509140849999</v>
          </cell>
          <cell r="AT252">
            <v>-199.69999999999996</v>
          </cell>
        </row>
        <row r="253">
          <cell r="AE253" t="str">
            <v>           3.Pagares Bco. Central</v>
          </cell>
          <cell r="AH253">
            <v>193.08704367900003</v>
          </cell>
          <cell r="AJ253">
            <v>-136.404452568</v>
          </cell>
          <cell r="AK253">
            <v>93.692489654</v>
          </cell>
          <cell r="AL253">
            <v>-122.68364956</v>
          </cell>
          <cell r="AM253">
            <v>120</v>
          </cell>
          <cell r="AN253">
            <v>35</v>
          </cell>
          <cell r="AP253">
            <v>182.69143120500001</v>
          </cell>
          <cell r="AQ253">
            <v>75.87499999999994</v>
          </cell>
          <cell r="AR253">
            <v>-106.81643120500007</v>
          </cell>
          <cell r="AT253">
            <v>-131.93</v>
          </cell>
        </row>
        <row r="254">
          <cell r="AE254" t="str">
            <v>           4.Línea de Depósito de Liquidez</v>
          </cell>
          <cell r="AH254">
            <v>10.239045138999927</v>
          </cell>
          <cell r="AJ254">
            <v>99.063658333</v>
          </cell>
          <cell r="AK254">
            <v>33.255408334</v>
          </cell>
          <cell r="AL254">
            <v>166.752641668</v>
          </cell>
          <cell r="AM254">
            <v>-125.28375</v>
          </cell>
          <cell r="AN254">
            <v>-83.709802778</v>
          </cell>
          <cell r="AP254">
            <v>100.31720069599997</v>
          </cell>
          <cell r="AQ254">
            <v>0.064</v>
          </cell>
          <cell r="AR254">
            <v>-100.25320069599998</v>
          </cell>
          <cell r="AT254">
            <v>0.2900000000000011</v>
          </cell>
        </row>
        <row r="255">
          <cell r="AE255" t="str">
            <v>           5. Repr. Deudas (1507-1578-1600)</v>
          </cell>
          <cell r="AH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-0.598</v>
          </cell>
          <cell r="AR255">
            <v>-0.598</v>
          </cell>
          <cell r="AT255">
            <v>0</v>
          </cell>
        </row>
        <row r="256">
          <cell r="AE256" t="str">
            <v>           5.Otros</v>
          </cell>
          <cell r="AH256">
            <v>697.063485546</v>
          </cell>
          <cell r="AJ256">
            <v>45.119534886</v>
          </cell>
          <cell r="AK256">
            <v>2.9483720200000008</v>
          </cell>
          <cell r="AL256">
            <v>-126.16369111599998</v>
          </cell>
          <cell r="AM256">
            <v>-9.793230221000005</v>
          </cell>
          <cell r="AN256">
            <v>9.277235583999996</v>
          </cell>
          <cell r="AP256">
            <v>618.451706699</v>
          </cell>
          <cell r="AQ256">
            <v>9.96240000000008</v>
          </cell>
          <cell r="AR256">
            <v>-608.4893066989999</v>
          </cell>
          <cell r="AT256">
            <v>307.47999999999996</v>
          </cell>
        </row>
        <row r="257">
          <cell r="AE257" t="str">
            <v>         8.MARGEN(+) BRECHA(-) M.NAC.</v>
          </cell>
        </row>
        <row r="260">
          <cell r="AE260" t="str">
            <v>C.  OPERACIONES DE CAMBIO</v>
          </cell>
          <cell r="AH260">
            <v>-87.52344014435224</v>
          </cell>
          <cell r="AJ260">
            <v>0.020198606979221267</v>
          </cell>
          <cell r="AK260">
            <v>-29.352256093</v>
          </cell>
          <cell r="AL260">
            <v>0.026946673</v>
          </cell>
          <cell r="AM260">
            <v>-0.000851545</v>
          </cell>
          <cell r="AN260">
            <v>0.033759417</v>
          </cell>
          <cell r="AP260">
            <v>-116.795643085373</v>
          </cell>
          <cell r="AQ260">
            <v>0</v>
          </cell>
          <cell r="AR260">
            <v>116.795643085373</v>
          </cell>
          <cell r="AT260">
            <v>-17.682989100000032</v>
          </cell>
        </row>
        <row r="261">
          <cell r="AE261" t="str">
            <v>          1.Canje de PRD</v>
          </cell>
          <cell r="AH261">
            <v>-87.64271340236698</v>
          </cell>
          <cell r="AJ261">
            <v>0</v>
          </cell>
          <cell r="AK261">
            <v>-29.323947219364804</v>
          </cell>
          <cell r="AL261">
            <v>0</v>
          </cell>
          <cell r="AM261">
            <v>0</v>
          </cell>
          <cell r="AN261">
            <v>0</v>
          </cell>
          <cell r="AP261">
            <v>-116.96666062173179</v>
          </cell>
          <cell r="AQ261">
            <v>0</v>
          </cell>
          <cell r="AR261">
            <v>116.96666062173179</v>
          </cell>
          <cell r="AT261">
            <v>0</v>
          </cell>
        </row>
        <row r="262">
          <cell r="AE262" t="str">
            <v>          2.Bancos: Spot</v>
          </cell>
          <cell r="AH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T262">
            <v>0.1552243</v>
          </cell>
        </row>
        <row r="263">
          <cell r="AE263" t="str">
            <v>          3.Bancos: Futuros</v>
          </cell>
          <cell r="AH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T263">
            <v>0</v>
          </cell>
        </row>
        <row r="264">
          <cell r="AE264" t="str">
            <v>          3.Otros</v>
          </cell>
          <cell r="AH264">
            <v>0.1192732580147888</v>
          </cell>
          <cell r="AJ264">
            <v>0.020198606979221267</v>
          </cell>
          <cell r="AK264">
            <v>-0.028308873635197074</v>
          </cell>
          <cell r="AL264">
            <v>0.026946673</v>
          </cell>
          <cell r="AM264">
            <v>-0.000851545</v>
          </cell>
          <cell r="AN264">
            <v>0.033759417</v>
          </cell>
          <cell r="AP264">
            <v>0.171017536358813</v>
          </cell>
          <cell r="AQ264">
            <v>0</v>
          </cell>
          <cell r="AR264">
            <v>-0.171017536358813</v>
          </cell>
          <cell r="AT264">
            <v>-17.838213400000033</v>
          </cell>
        </row>
        <row r="267">
          <cell r="AE267" t="str">
            <v>MEMORANDUM ($)</v>
          </cell>
        </row>
        <row r="268">
          <cell r="AE268" t="str">
            <v>-Vencimiento pagares O.M.A.</v>
          </cell>
          <cell r="AH268">
            <v>0</v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P268">
            <v>0</v>
          </cell>
          <cell r="AQ268">
            <v>1525.036</v>
          </cell>
          <cell r="AR268">
            <v>1525.036</v>
          </cell>
          <cell r="AT268">
            <v>15257.748</v>
          </cell>
        </row>
        <row r="269">
          <cell r="AE269" t="str">
            <v>           Bcos. Comerciales y AFP</v>
          </cell>
        </row>
        <row r="270">
          <cell r="AE270" t="str">
            <v>           Bco.del Estado</v>
          </cell>
        </row>
        <row r="271">
          <cell r="AE271" t="str">
            <v>-Colocación pagares O.M.A.</v>
          </cell>
          <cell r="AH271">
            <v>0</v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P271">
            <v>0</v>
          </cell>
          <cell r="AQ271">
            <v>1475.8580000000002</v>
          </cell>
          <cell r="AR271">
            <v>1475.8580000000002</v>
          </cell>
          <cell r="AT271">
            <v>0</v>
          </cell>
        </row>
        <row r="272">
          <cell r="AE272" t="str">
            <v>           Bcos. Comerciales y AFP</v>
          </cell>
        </row>
        <row r="273">
          <cell r="AE273" t="str">
            <v>           Bco.del Estado</v>
          </cell>
        </row>
        <row r="274">
          <cell r="AE274" t="str">
            <v> -Liquidez diaria</v>
          </cell>
          <cell r="AH274">
            <v>156.41599999999994</v>
          </cell>
          <cell r="AJ274">
            <v>32.3130000000001</v>
          </cell>
          <cell r="AK274">
            <v>32.15300000000002</v>
          </cell>
          <cell r="AL274">
            <v>-83.90100000000007</v>
          </cell>
          <cell r="AM274">
            <v>-56.83899999999994</v>
          </cell>
          <cell r="AN274">
            <v>-91.37199999999996</v>
          </cell>
          <cell r="AP274">
            <v>-91.37199999999996</v>
          </cell>
        </row>
        <row r="275">
          <cell r="AE275" t="str">
            <v>-Liquidez acumulada</v>
          </cell>
          <cell r="AH275">
            <v>2469.801</v>
          </cell>
          <cell r="AJ275">
            <v>2502.113</v>
          </cell>
          <cell r="AK275">
            <v>2534.266</v>
          </cell>
          <cell r="AL275">
            <v>2450.368</v>
          </cell>
          <cell r="AM275">
            <v>2225.727</v>
          </cell>
          <cell r="AN275">
            <v>2134.357</v>
          </cell>
          <cell r="AP275">
            <v>2134.357</v>
          </cell>
        </row>
        <row r="281">
          <cell r="AE281" t="str">
            <v>VARIACIONES DE LAS RESERVAS INTERNACIONALES</v>
          </cell>
          <cell r="AT281" t="str">
            <v>Página 8</v>
          </cell>
        </row>
        <row r="282">
          <cell r="AH282" t="str">
            <v>Acum. al</v>
          </cell>
          <cell r="AJ282" t="str">
            <v>(flujos en millones de dólares)</v>
          </cell>
          <cell r="AP282" t="str">
            <v>acum.</v>
          </cell>
          <cell r="AQ282" t="str">
            <v>Proyección</v>
          </cell>
          <cell r="AT282" t="str">
            <v>Acumulado</v>
          </cell>
        </row>
        <row r="283">
          <cell r="AE283" t="str">
            <v>MAYO</v>
          </cell>
          <cell r="AH283">
            <v>24</v>
          </cell>
          <cell r="AJ283">
            <v>25</v>
          </cell>
          <cell r="AK283">
            <v>26</v>
          </cell>
          <cell r="AL283">
            <v>27</v>
          </cell>
          <cell r="AM283">
            <v>30</v>
          </cell>
          <cell r="AN283">
            <v>31</v>
          </cell>
          <cell r="AP283" t="str">
            <v>mes</v>
          </cell>
          <cell r="AQ283" t="str">
            <v>mes</v>
          </cell>
          <cell r="AR283" t="str">
            <v>DIFER.</v>
          </cell>
          <cell r="AT283" t="str">
            <v>A dic.</v>
          </cell>
        </row>
        <row r="285">
          <cell r="AE285" t="str">
            <v>VARIACIONES  DE  R.I.N. </v>
          </cell>
          <cell r="AH285">
            <v>81.71090867169767</v>
          </cell>
          <cell r="AJ285">
            <v>495.8097493290336</v>
          </cell>
          <cell r="AK285">
            <v>-238.2699229207523</v>
          </cell>
          <cell r="AL285">
            <v>-390.4676972407115</v>
          </cell>
          <cell r="AM285">
            <v>0.8422142417718685</v>
          </cell>
          <cell r="AN285">
            <v>628.0855334278008</v>
          </cell>
          <cell r="AP285">
            <v>577.7107855088401</v>
          </cell>
          <cell r="AQ285">
            <v>300.1</v>
          </cell>
          <cell r="AR285">
            <v>-277.6107855088401</v>
          </cell>
          <cell r="AT285">
            <v>-202.6563531452895</v>
          </cell>
        </row>
        <row r="286">
          <cell r="AE286" t="str">
            <v>A.  INTERESES</v>
          </cell>
          <cell r="AH286">
            <v>51.51871951992253</v>
          </cell>
          <cell r="AJ286">
            <v>1.0808170490321025</v>
          </cell>
          <cell r="AK286">
            <v>0.47829954923458823</v>
          </cell>
          <cell r="AL286">
            <v>0.14168696926722063</v>
          </cell>
          <cell r="AM286">
            <v>-1.8221586896991198E-08</v>
          </cell>
          <cell r="AN286">
            <v>-8.03729428707342</v>
          </cell>
          <cell r="AP286">
            <v>45.18222878216143</v>
          </cell>
          <cell r="AQ286">
            <v>46.5</v>
          </cell>
          <cell r="AR286">
            <v>1.317771217838569</v>
          </cell>
          <cell r="AT286">
            <v>177.39111123223444</v>
          </cell>
        </row>
        <row r="289">
          <cell r="AE289" t="str">
            <v>B.  FISCO </v>
          </cell>
          <cell r="AH289">
            <v>-4.060713019990857</v>
          </cell>
          <cell r="AJ289">
            <v>1.5483984700000235</v>
          </cell>
          <cell r="AK289">
            <v>-16.698628850003445</v>
          </cell>
          <cell r="AL289">
            <v>49.16408950999244</v>
          </cell>
          <cell r="AM289">
            <v>-3.9999999999999982</v>
          </cell>
          <cell r="AN289">
            <v>-20.83634770001723</v>
          </cell>
          <cell r="AP289">
            <v>5.116798409980902</v>
          </cell>
          <cell r="AQ289">
            <v>-160.72970392044408</v>
          </cell>
          <cell r="AR289">
            <v>-165.84650233042504</v>
          </cell>
          <cell r="AT289">
            <v>-183.22381482836775</v>
          </cell>
        </row>
        <row r="290">
          <cell r="AE290" t="str">
            <v> -Operaciones de Cambio</v>
          </cell>
          <cell r="AH290">
            <v>-240.63885613</v>
          </cell>
          <cell r="AJ290">
            <v>-250.01046653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-490.64932266</v>
          </cell>
          <cell r="AQ290">
            <v>0</v>
          </cell>
          <cell r="AR290">
            <v>490.64932266</v>
          </cell>
          <cell r="AT290">
            <v>-182.03</v>
          </cell>
        </row>
        <row r="291">
          <cell r="AE291" t="str">
            <v> -Depósitos Netos</v>
          </cell>
          <cell r="AH291">
            <v>236.57814311000914</v>
          </cell>
          <cell r="AJ291">
            <v>251.55886500000003</v>
          </cell>
          <cell r="AK291">
            <v>-16.698628850003445</v>
          </cell>
          <cell r="AL291">
            <v>49.16408950999244</v>
          </cell>
          <cell r="AM291">
            <v>-3.9999999999999982</v>
          </cell>
          <cell r="AN291">
            <v>-20.83634770001723</v>
          </cell>
          <cell r="AP291">
            <v>495.7661210699809</v>
          </cell>
          <cell r="AQ291">
            <v>-160.72970392044408</v>
          </cell>
          <cell r="AR291">
            <v>-656.495824990425</v>
          </cell>
          <cell r="AT291">
            <v>-1.1938148283677568</v>
          </cell>
        </row>
        <row r="293">
          <cell r="AE293" t="str">
            <v>C.  OPERACIONES DE CAMBIO</v>
          </cell>
          <cell r="AH293">
            <v>-151.40824937901098</v>
          </cell>
          <cell r="AJ293">
            <v>0.034786799995202955</v>
          </cell>
          <cell r="AK293">
            <v>-50.551557060008946</v>
          </cell>
          <cell r="AL293">
            <v>0.04626515002396895</v>
          </cell>
          <cell r="AM293">
            <v>-0.0014665900142628535</v>
          </cell>
          <cell r="AN293">
            <v>0.1500217592555279</v>
          </cell>
          <cell r="AP293">
            <v>-201.7301993197595</v>
          </cell>
          <cell r="AQ293">
            <v>0</v>
          </cell>
          <cell r="AR293">
            <v>201.7301993197595</v>
          </cell>
          <cell r="AT293">
            <v>-54.57</v>
          </cell>
        </row>
        <row r="294">
          <cell r="AE294" t="str">
            <v>-Canje de PRD</v>
          </cell>
          <cell r="AH294">
            <v>-151.69531942</v>
          </cell>
          <cell r="AJ294">
            <v>0</v>
          </cell>
          <cell r="AK294">
            <v>-50.55155706</v>
          </cell>
          <cell r="AL294">
            <v>0</v>
          </cell>
          <cell r="AM294">
            <v>0</v>
          </cell>
          <cell r="AN294">
            <v>0</v>
          </cell>
          <cell r="AP294">
            <v>-202.24687648</v>
          </cell>
          <cell r="AQ294">
            <v>0</v>
          </cell>
          <cell r="AR294">
            <v>202.24687648</v>
          </cell>
          <cell r="AT294">
            <v>0</v>
          </cell>
        </row>
        <row r="295">
          <cell r="AE295" t="str">
            <v>-Bancos: Spot</v>
          </cell>
          <cell r="AH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P295">
            <v>0</v>
          </cell>
          <cell r="AQ295">
            <v>0</v>
          </cell>
          <cell r="AR295">
            <v>0</v>
          </cell>
          <cell r="AT295">
            <v>0.22</v>
          </cell>
        </row>
        <row r="296">
          <cell r="AE296" t="str">
            <v>-Bancos: Futuros</v>
          </cell>
          <cell r="AH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0</v>
          </cell>
          <cell r="AQ296">
            <v>0</v>
          </cell>
          <cell r="AR296">
            <v>0</v>
          </cell>
          <cell r="AT296">
            <v>0</v>
          </cell>
        </row>
        <row r="297">
          <cell r="AE297" t="str">
            <v>-Resto</v>
          </cell>
          <cell r="AH297">
            <v>0.2870700409889345</v>
          </cell>
          <cell r="AJ297">
            <v>0.034786799995202955</v>
          </cell>
          <cell r="AK297">
            <v>-8.945733043219661E-12</v>
          </cell>
          <cell r="AL297">
            <v>0.04626515002396895</v>
          </cell>
          <cell r="AM297">
            <v>-0.0014665900142628535</v>
          </cell>
          <cell r="AN297">
            <v>0.1500217592555279</v>
          </cell>
          <cell r="AP297">
            <v>0.5166771602404258</v>
          </cell>
          <cell r="AQ297">
            <v>0</v>
          </cell>
          <cell r="AR297">
            <v>-0.5166771602404258</v>
          </cell>
          <cell r="AT297">
            <v>-54.79</v>
          </cell>
        </row>
        <row r="300">
          <cell r="AE300" t="str">
            <v>D.  ENDEUD. EXTERNO NETO</v>
          </cell>
          <cell r="AH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T300">
            <v>89.83886449353494</v>
          </cell>
        </row>
        <row r="302">
          <cell r="AE302" t="str">
            <v>D.  CAPT. (+)  CRED. (-) M/E</v>
          </cell>
          <cell r="AH302">
            <v>185.66115155077682</v>
          </cell>
          <cell r="AJ302">
            <v>493.14574701000623</v>
          </cell>
          <cell r="AK302">
            <v>-171.49803655997448</v>
          </cell>
          <cell r="AL302">
            <v>-439.8197388699951</v>
          </cell>
          <cell r="AM302">
            <v>4.843680850007717</v>
          </cell>
          <cell r="AN302">
            <v>656.8091536556359</v>
          </cell>
          <cell r="AP302">
            <v>729.1419576364572</v>
          </cell>
          <cell r="AQ302">
            <v>414.3297039204441</v>
          </cell>
          <cell r="AR302">
            <v>-314.81225371601306</v>
          </cell>
          <cell r="AT302">
            <v>-142.25364954915617</v>
          </cell>
        </row>
        <row r="303">
          <cell r="AE303" t="str">
            <v>-Depositos Operativos Codelco</v>
          </cell>
          <cell r="AH303">
            <v>0.0012585829504309087</v>
          </cell>
          <cell r="AJ303">
            <v>0.020312019995177732</v>
          </cell>
          <cell r="AK303">
            <v>0.023</v>
          </cell>
          <cell r="AL303">
            <v>-0.056</v>
          </cell>
          <cell r="AM303">
            <v>0</v>
          </cell>
          <cell r="AN303">
            <v>0.08099999999999999</v>
          </cell>
          <cell r="AP303">
            <v>0.06957060294560863</v>
          </cell>
          <cell r="AQ303">
            <v>293.6</v>
          </cell>
          <cell r="AR303">
            <v>293.53042939705443</v>
          </cell>
          <cell r="AT303">
            <v>-1.1938148283677568</v>
          </cell>
        </row>
        <row r="304">
          <cell r="AE304" t="str">
            <v>- Overnight y Pagares US$ </v>
          </cell>
          <cell r="AH304">
            <v>141.4020917800051</v>
          </cell>
          <cell r="AJ304">
            <v>439.974648070009</v>
          </cell>
          <cell r="AK304">
            <v>-127.41500975998137</v>
          </cell>
          <cell r="AL304">
            <v>-523.3616408499931</v>
          </cell>
          <cell r="AM304">
            <v>145.0937542500043</v>
          </cell>
          <cell r="AN304">
            <v>714.88784855</v>
          </cell>
          <cell r="AP304">
            <v>790.5816920400438</v>
          </cell>
          <cell r="AQ304">
            <v>0</v>
          </cell>
          <cell r="AR304">
            <v>-790.5816920400438</v>
          </cell>
          <cell r="AT304">
            <v>-10.049873963889475</v>
          </cell>
        </row>
        <row r="305">
          <cell r="AE305" t="str">
            <v>-Encaje cred. ext. </v>
          </cell>
          <cell r="AH305">
            <v>50.510218229990556</v>
          </cell>
          <cell r="AJ305">
            <v>59.97075801999518</v>
          </cell>
          <cell r="AK305">
            <v>-44.22795389999655</v>
          </cell>
          <cell r="AL305">
            <v>83.61614109999311</v>
          </cell>
          <cell r="AM305">
            <v>-140.2985592000069</v>
          </cell>
          <cell r="AN305">
            <v>-57.98424285999654</v>
          </cell>
          <cell r="AP305">
            <v>-48.41363861002115</v>
          </cell>
          <cell r="AQ305">
            <v>116.82970392044409</v>
          </cell>
          <cell r="AR305">
            <v>165.24334253046524</v>
          </cell>
          <cell r="AT305">
            <v>-178.29142541025357</v>
          </cell>
        </row>
        <row r="306">
          <cell r="AE306" t="str">
            <v>-Resto</v>
          </cell>
          <cell r="AH306">
            <v>-6.252417042168702</v>
          </cell>
          <cell r="AJ306">
            <v>-6.819971099993154</v>
          </cell>
          <cell r="AK306">
            <v>0.12192710000343254</v>
          </cell>
          <cell r="AL306">
            <v>-0.018239119995087094</v>
          </cell>
          <cell r="AM306">
            <v>0.048485800010315105</v>
          </cell>
          <cell r="AN306">
            <v>-0.17545203436748125</v>
          </cell>
          <cell r="AP306">
            <v>-13.095666396510676</v>
          </cell>
          <cell r="AQ306">
            <v>3.8999999999999986</v>
          </cell>
          <cell r="AR306">
            <v>16.995666396510675</v>
          </cell>
          <cell r="AT306">
            <v>47.28146465335462</v>
          </cell>
        </row>
        <row r="307">
          <cell r="AE307" t="str">
            <v>-MARGEN(-) BRECHA(+)M.EXT.</v>
          </cell>
        </row>
        <row r="309">
          <cell r="AE309" t="str">
            <v>MEMORANDUM    (US$)</v>
          </cell>
        </row>
        <row r="310">
          <cell r="AE310" t="str">
            <v> -Encaje Créditos Externos (stock)</v>
          </cell>
          <cell r="AH310">
            <v>237.83413407776004</v>
          </cell>
          <cell r="AJ310">
            <v>297.804892151798</v>
          </cell>
          <cell r="AK310">
            <v>253.57693821981448</v>
          </cell>
          <cell r="AL310">
            <v>337.1930792766465</v>
          </cell>
          <cell r="AM310">
            <v>196.89452006220827</v>
          </cell>
          <cell r="AN310">
            <v>138.9102783357118</v>
          </cell>
        </row>
        <row r="311">
          <cell r="AE311" t="str">
            <v> -Posición de cambios SFT spot (stock)</v>
          </cell>
          <cell r="AH311">
            <v>-1508.02</v>
          </cell>
          <cell r="AJ311">
            <v>-1342.28</v>
          </cell>
          <cell r="AK311">
            <v>-1353.46</v>
          </cell>
          <cell r="AL311">
            <v>-1206.97</v>
          </cell>
          <cell r="AM311">
            <v>-1292.97</v>
          </cell>
          <cell r="AN311">
            <v>-1364.61</v>
          </cell>
        </row>
        <row r="312">
          <cell r="AE312" t="str">
            <v> -Posición de cambios SFT forward (stock)</v>
          </cell>
          <cell r="AH312">
            <v>-650.7</v>
          </cell>
          <cell r="AJ312">
            <v>-752.35</v>
          </cell>
          <cell r="AK312">
            <v>-649.95</v>
          </cell>
          <cell r="AL312">
            <v>-776.53</v>
          </cell>
          <cell r="AM312">
            <v>-739.14</v>
          </cell>
          <cell r="AN312">
            <v>-574.93</v>
          </cell>
        </row>
        <row r="313">
          <cell r="AE313" t="str">
            <v> -Posición de cambios SFT neta (stock)</v>
          </cell>
          <cell r="AH313">
            <v>-2158.7200000000003</v>
          </cell>
          <cell r="AJ313">
            <v>-2094.63</v>
          </cell>
          <cell r="AK313">
            <v>-2003.41</v>
          </cell>
          <cell r="AL313">
            <v>-1983.5</v>
          </cell>
          <cell r="AM313">
            <v>-2032.1100000000001</v>
          </cell>
          <cell r="AN313">
            <v>-1939.54</v>
          </cell>
        </row>
        <row r="315">
          <cell r="AE315" t="str">
            <v>.-RIN neto Encajes y Dep.Overnight y Pag. US$ </v>
          </cell>
          <cell r="AH315">
            <v>-110.2014013382978</v>
          </cell>
          <cell r="AJ315">
            <v>-4.135656760970562</v>
          </cell>
          <cell r="AK315">
            <v>-66.62695926077437</v>
          </cell>
          <cell r="AL315">
            <v>49.277802509288506</v>
          </cell>
          <cell r="AM315">
            <v>-3.952980808225533</v>
          </cell>
          <cell r="AN315">
            <v>-28.818072262202577</v>
          </cell>
          <cell r="AP315">
            <v>-164.45726792118234</v>
          </cell>
          <cell r="AQ315">
            <v>183.27029607955592</v>
          </cell>
          <cell r="AR315">
            <v>347.72756400073825</v>
          </cell>
          <cell r="AT315">
            <v>-24.364927735035934</v>
          </cell>
        </row>
        <row r="316">
          <cell r="AE316" t="str">
            <v>.-RIN neto Encajes y Dep.Overnight y Pag. US$ </v>
          </cell>
          <cell r="AH316">
            <v>13153.078525907811</v>
          </cell>
          <cell r="AJ316">
            <v>13192.849453214301</v>
          </cell>
          <cell r="AK316">
            <v>13134.599536135775</v>
          </cell>
          <cell r="AL316">
            <v>12919.929916025476</v>
          </cell>
          <cell r="AM316">
            <v>12942.905838971583</v>
          </cell>
          <cell r="AN316">
            <v>12863.180362097552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4-"/>
      <sheetName val="Liquidez sistema financie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áginas 1 y 2"/>
      <sheetName val="página 3"/>
      <sheetName val="página 4 "/>
      <sheetName val="páginas 5 y 6"/>
      <sheetName val="página 7"/>
      <sheetName val="página 9"/>
      <sheetName val="página 10"/>
      <sheetName val="página 11"/>
      <sheetName val="página 12"/>
      <sheetName val="página 13"/>
      <sheetName val="página 14"/>
      <sheetName val="página 15"/>
      <sheetName val="página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2"/>
  <sheetViews>
    <sheetView tabSelected="1" zoomScale="80" zoomScaleNormal="80" zoomScaleSheetLayoutView="50" zoomScalePageLayoutView="0" workbookViewId="0" topLeftCell="A1">
      <selection activeCell="A1" sqref="A1"/>
    </sheetView>
  </sheetViews>
  <sheetFormatPr defaultColWidth="9.8515625" defaultRowHeight="12.75" customHeight="1"/>
  <cols>
    <col min="1" max="1" width="11.7109375" style="50" customWidth="1"/>
    <col min="2" max="2" width="2.28125" style="50" customWidth="1"/>
    <col min="3" max="3" width="3.421875" style="50" customWidth="1"/>
    <col min="4" max="4" width="4.421875" style="50" customWidth="1"/>
    <col min="5" max="5" width="3.421875" style="50" customWidth="1"/>
    <col min="6" max="6" width="2.28125" style="50" customWidth="1"/>
    <col min="7" max="7" width="3.00390625" style="50" customWidth="1"/>
    <col min="8" max="8" width="4.28125" style="50" customWidth="1"/>
    <col min="9" max="9" width="72.57421875" style="50" customWidth="1"/>
    <col min="10" max="10" width="9.140625" style="50" customWidth="1"/>
    <col min="11" max="11" width="10.8515625" style="50" customWidth="1"/>
    <col min="12" max="12" width="12.57421875" style="50" customWidth="1"/>
    <col min="13" max="13" width="13.421875" style="50" customWidth="1"/>
    <col min="14" max="14" width="10.57421875" style="50" customWidth="1"/>
    <col min="15" max="16384" width="9.8515625" style="50" customWidth="1"/>
  </cols>
  <sheetData>
    <row r="1" spans="1:13" s="47" customFormat="1" ht="15.75">
      <c r="A1" s="44"/>
      <c r="B1" s="45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s="47" customFormat="1" ht="15.75">
      <c r="B2" s="45" t="s">
        <v>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s="47" customFormat="1" ht="15.75" customHeight="1">
      <c r="B3" s="142" t="s">
        <v>206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2:13" s="47" customFormat="1" ht="15.75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s="47" customFormat="1" ht="12.75">
      <c r="B5" s="147" t="s">
        <v>69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2:13" s="47" customFormat="1" ht="12.7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s="47" customFormat="1" ht="12.7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2:13" ht="12.75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2:13" ht="12.7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2:13" ht="12.75" customHeight="1">
      <c r="B10" s="51"/>
      <c r="C10" s="51"/>
      <c r="D10" s="51"/>
      <c r="E10" s="52"/>
      <c r="F10" s="52"/>
      <c r="G10" s="52"/>
      <c r="H10" s="52"/>
      <c r="I10" s="52"/>
      <c r="J10" s="52"/>
      <c r="K10" s="51"/>
      <c r="L10" s="51"/>
      <c r="M10" s="53"/>
    </row>
    <row r="11" spans="2:13" ht="12.75" customHeight="1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2:16" ht="12.75" customHeight="1">
      <c r="B12" s="106" t="s">
        <v>29</v>
      </c>
      <c r="C12" s="76" t="s">
        <v>30</v>
      </c>
      <c r="D12" s="76"/>
      <c r="E12" s="76"/>
      <c r="F12" s="76"/>
      <c r="G12" s="76"/>
      <c r="H12" s="76"/>
      <c r="I12" s="76"/>
      <c r="J12" s="51"/>
      <c r="K12" s="51"/>
      <c r="L12" s="51"/>
      <c r="M12" s="58">
        <v>67170.56279768999</v>
      </c>
      <c r="O12" s="59"/>
      <c r="P12" s="60"/>
    </row>
    <row r="13" spans="2:16" ht="12.75" customHeight="1">
      <c r="B13" s="106"/>
      <c r="C13" s="76"/>
      <c r="D13" s="76"/>
      <c r="E13" s="76"/>
      <c r="F13" s="76"/>
      <c r="G13" s="76"/>
      <c r="H13" s="76"/>
      <c r="I13" s="76"/>
      <c r="J13" s="51"/>
      <c r="K13" s="51"/>
      <c r="L13" s="51"/>
      <c r="M13" s="61"/>
      <c r="O13" s="59"/>
      <c r="P13" s="60"/>
    </row>
    <row r="14" spans="2:16" ht="12.75" customHeight="1">
      <c r="B14" s="106"/>
      <c r="C14" s="76" t="s">
        <v>27</v>
      </c>
      <c r="D14" s="76" t="s">
        <v>196</v>
      </c>
      <c r="E14" s="76"/>
      <c r="F14" s="76"/>
      <c r="G14" s="76"/>
      <c r="H14" s="76"/>
      <c r="I14" s="76"/>
      <c r="J14" s="51"/>
      <c r="K14" s="51"/>
      <c r="L14" s="51"/>
      <c r="M14" s="58">
        <v>37952.469655589986</v>
      </c>
      <c r="O14" s="59"/>
      <c r="P14" s="60"/>
    </row>
    <row r="15" spans="2:16" ht="12.75" customHeight="1">
      <c r="B15" s="106"/>
      <c r="C15" s="76"/>
      <c r="D15" s="107">
        <v>1</v>
      </c>
      <c r="E15" s="76" t="s">
        <v>23</v>
      </c>
      <c r="F15" s="76"/>
      <c r="G15" s="76"/>
      <c r="H15" s="76"/>
      <c r="I15" s="76"/>
      <c r="J15" s="51"/>
      <c r="K15" s="51"/>
      <c r="L15" s="51"/>
      <c r="M15" s="58">
        <v>36782.88277414999</v>
      </c>
      <c r="O15" s="59"/>
      <c r="P15" s="60"/>
    </row>
    <row r="16" spans="2:16" ht="12.75" customHeight="1">
      <c r="B16" s="106"/>
      <c r="C16" s="76"/>
      <c r="D16" s="76"/>
      <c r="E16" s="76" t="s">
        <v>21</v>
      </c>
      <c r="F16" s="76" t="s">
        <v>19</v>
      </c>
      <c r="G16" s="76"/>
      <c r="H16" s="76"/>
      <c r="I16" s="76"/>
      <c r="J16" s="51"/>
      <c r="K16" s="63"/>
      <c r="L16" s="51"/>
      <c r="M16" s="58">
        <v>33183.456041729994</v>
      </c>
      <c r="O16" s="59"/>
      <c r="P16" s="60"/>
    </row>
    <row r="17" spans="2:16" ht="12.75" customHeight="1">
      <c r="B17" s="106"/>
      <c r="C17" s="76"/>
      <c r="D17" s="76"/>
      <c r="E17" s="76"/>
      <c r="F17" s="76"/>
      <c r="G17" s="64" t="s">
        <v>18</v>
      </c>
      <c r="H17" s="64"/>
      <c r="I17" s="64"/>
      <c r="J17" s="64"/>
      <c r="K17" s="51"/>
      <c r="L17" s="51"/>
      <c r="M17" s="58"/>
      <c r="O17" s="59"/>
      <c r="P17" s="60"/>
    </row>
    <row r="18" spans="2:16" ht="12.75" customHeight="1">
      <c r="B18" s="106"/>
      <c r="C18" s="76"/>
      <c r="D18" s="76"/>
      <c r="E18" s="76" t="s">
        <v>22</v>
      </c>
      <c r="F18" s="76" t="s">
        <v>20</v>
      </c>
      <c r="G18" s="76"/>
      <c r="H18" s="76"/>
      <c r="I18" s="76"/>
      <c r="J18" s="51"/>
      <c r="K18" s="51"/>
      <c r="L18" s="51"/>
      <c r="M18" s="58">
        <v>3599.4267324199996</v>
      </c>
      <c r="O18" s="59"/>
      <c r="P18" s="60"/>
    </row>
    <row r="19" spans="2:16" ht="12.75" customHeight="1">
      <c r="B19" s="106"/>
      <c r="C19" s="76"/>
      <c r="D19" s="76"/>
      <c r="E19" s="76"/>
      <c r="F19" s="76" t="s">
        <v>11</v>
      </c>
      <c r="G19" s="76" t="s">
        <v>76</v>
      </c>
      <c r="H19" s="76"/>
      <c r="I19" s="76"/>
      <c r="J19" s="51"/>
      <c r="K19" s="51"/>
      <c r="L19" s="51"/>
      <c r="M19" s="97">
        <v>1.800225</v>
      </c>
      <c r="O19" s="59"/>
      <c r="P19" s="60"/>
    </row>
    <row r="20" spans="2:16" ht="12.75" customHeight="1">
      <c r="B20" s="106"/>
      <c r="C20" s="76"/>
      <c r="D20" s="76"/>
      <c r="E20" s="76"/>
      <c r="F20" s="76" t="s">
        <v>12</v>
      </c>
      <c r="G20" s="76" t="s">
        <v>14</v>
      </c>
      <c r="H20" s="76"/>
      <c r="I20" s="76"/>
      <c r="J20" s="51"/>
      <c r="K20" s="51"/>
      <c r="L20" s="51"/>
      <c r="M20" s="58"/>
      <c r="O20" s="59"/>
      <c r="P20" s="60"/>
    </row>
    <row r="21" spans="2:16" ht="12.75" customHeight="1">
      <c r="B21" s="106"/>
      <c r="C21" s="76"/>
      <c r="D21" s="76"/>
      <c r="E21" s="76"/>
      <c r="F21" s="76"/>
      <c r="G21" s="64" t="s">
        <v>16</v>
      </c>
      <c r="H21" s="64"/>
      <c r="I21" s="64"/>
      <c r="J21" s="64"/>
      <c r="K21" s="51"/>
      <c r="L21" s="51"/>
      <c r="M21" s="58"/>
      <c r="O21" s="59"/>
      <c r="P21" s="60"/>
    </row>
    <row r="22" spans="2:16" ht="12.75" customHeight="1">
      <c r="B22" s="106"/>
      <c r="C22" s="76"/>
      <c r="D22" s="76"/>
      <c r="E22" s="76"/>
      <c r="F22" s="76" t="s">
        <v>13</v>
      </c>
      <c r="G22" s="76" t="s">
        <v>15</v>
      </c>
      <c r="H22" s="76"/>
      <c r="I22" s="76"/>
      <c r="J22" s="51"/>
      <c r="K22" s="51"/>
      <c r="L22" s="51"/>
      <c r="M22" s="58">
        <v>3597.6265074199996</v>
      </c>
      <c r="O22" s="59"/>
      <c r="P22" s="60"/>
    </row>
    <row r="23" spans="2:16" ht="12.75" customHeight="1">
      <c r="B23" s="106"/>
      <c r="C23" s="76"/>
      <c r="D23" s="76"/>
      <c r="E23" s="76"/>
      <c r="F23" s="76"/>
      <c r="G23" s="64" t="s">
        <v>17</v>
      </c>
      <c r="H23" s="64"/>
      <c r="I23" s="64"/>
      <c r="J23" s="64"/>
      <c r="K23" s="51"/>
      <c r="L23" s="51"/>
      <c r="M23" s="58"/>
      <c r="O23" s="59"/>
      <c r="P23" s="60"/>
    </row>
    <row r="24" spans="2:16" ht="12.75" customHeight="1">
      <c r="B24" s="106"/>
      <c r="C24" s="76"/>
      <c r="D24" s="107">
        <v>2</v>
      </c>
      <c r="E24" s="76" t="s">
        <v>24</v>
      </c>
      <c r="F24" s="76"/>
      <c r="G24" s="76"/>
      <c r="H24" s="76"/>
      <c r="I24" s="76"/>
      <c r="J24" s="51"/>
      <c r="K24" s="51"/>
      <c r="L24" s="51"/>
      <c r="M24" s="58">
        <v>418.9888694500001</v>
      </c>
      <c r="O24" s="59"/>
      <c r="P24" s="60"/>
    </row>
    <row r="25" spans="2:16" ht="12.75" customHeight="1">
      <c r="B25" s="106"/>
      <c r="C25" s="76"/>
      <c r="D25" s="107">
        <v>3</v>
      </c>
      <c r="E25" s="76" t="s">
        <v>25</v>
      </c>
      <c r="F25" s="76"/>
      <c r="G25" s="76"/>
      <c r="H25" s="76"/>
      <c r="I25" s="76"/>
      <c r="J25" s="51"/>
      <c r="K25" s="51"/>
      <c r="L25" s="51"/>
      <c r="M25" s="58">
        <v>737.72898475</v>
      </c>
      <c r="O25" s="59"/>
      <c r="P25" s="60"/>
    </row>
    <row r="26" spans="2:16" ht="12.75" customHeight="1">
      <c r="B26" s="106"/>
      <c r="C26" s="76"/>
      <c r="D26" s="107">
        <v>4</v>
      </c>
      <c r="E26" s="76" t="s">
        <v>118</v>
      </c>
      <c r="F26" s="76"/>
      <c r="G26" s="76"/>
      <c r="H26" s="76"/>
      <c r="I26" s="76"/>
      <c r="J26" s="51"/>
      <c r="K26" s="51"/>
      <c r="L26" s="51"/>
      <c r="M26" s="58">
        <v>12.86902724</v>
      </c>
      <c r="O26" s="59"/>
      <c r="P26" s="60"/>
    </row>
    <row r="27" spans="2:16" ht="12.75" customHeight="1">
      <c r="B27" s="106"/>
      <c r="C27" s="76"/>
      <c r="D27" s="76"/>
      <c r="E27" s="76" t="s">
        <v>119</v>
      </c>
      <c r="F27" s="76"/>
      <c r="G27" s="76"/>
      <c r="H27" s="76"/>
      <c r="I27" s="76"/>
      <c r="J27" s="51"/>
      <c r="K27" s="51"/>
      <c r="L27" s="51"/>
      <c r="M27" s="65">
        <v>0.0079</v>
      </c>
      <c r="O27" s="59"/>
      <c r="P27" s="60"/>
    </row>
    <row r="28" spans="2:16" ht="12.75" customHeight="1">
      <c r="B28" s="106"/>
      <c r="C28" s="76"/>
      <c r="D28" s="107">
        <v>5</v>
      </c>
      <c r="E28" s="76" t="s">
        <v>26</v>
      </c>
      <c r="F28" s="76"/>
      <c r="G28" s="76"/>
      <c r="H28" s="76"/>
      <c r="I28" s="76"/>
      <c r="J28" s="51"/>
      <c r="K28" s="51"/>
      <c r="L28" s="51"/>
      <c r="M28" s="58">
        <v>0</v>
      </c>
      <c r="O28" s="59"/>
      <c r="P28" s="60"/>
    </row>
    <row r="29" spans="2:16" ht="12.75" customHeight="1">
      <c r="B29" s="106"/>
      <c r="C29" s="76"/>
      <c r="D29" s="107"/>
      <c r="E29" s="99" t="s">
        <v>81</v>
      </c>
      <c r="F29" s="76" t="s">
        <v>129</v>
      </c>
      <c r="G29" s="76"/>
      <c r="H29" s="76"/>
      <c r="I29" s="76"/>
      <c r="J29" s="51"/>
      <c r="K29" s="51"/>
      <c r="L29" s="51"/>
      <c r="M29" s="58"/>
      <c r="O29" s="59"/>
      <c r="P29" s="60"/>
    </row>
    <row r="30" spans="2:24" ht="12.75" customHeight="1">
      <c r="B30" s="106"/>
      <c r="C30" s="76"/>
      <c r="D30" s="107"/>
      <c r="E30" s="99" t="s">
        <v>81</v>
      </c>
      <c r="F30" s="76" t="s">
        <v>120</v>
      </c>
      <c r="G30" s="76"/>
      <c r="H30" s="76"/>
      <c r="I30" s="76"/>
      <c r="J30" s="51"/>
      <c r="K30" s="51"/>
      <c r="L30" s="51"/>
      <c r="M30" s="58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2.75" customHeight="1">
      <c r="B31" s="106"/>
      <c r="C31" s="76"/>
      <c r="D31" s="76"/>
      <c r="E31" s="99" t="s">
        <v>81</v>
      </c>
      <c r="F31" s="76" t="s">
        <v>121</v>
      </c>
      <c r="G31" s="76"/>
      <c r="H31" s="76"/>
      <c r="I31" s="76"/>
      <c r="J31" s="51"/>
      <c r="K31" s="51"/>
      <c r="L31" s="51"/>
      <c r="M31" s="58">
        <v>0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2.75" customHeight="1">
      <c r="B32" s="106"/>
      <c r="C32" s="76"/>
      <c r="D32" s="76"/>
      <c r="E32" s="76"/>
      <c r="F32" s="99" t="s">
        <v>81</v>
      </c>
      <c r="G32" s="76" t="s">
        <v>141</v>
      </c>
      <c r="H32" s="76"/>
      <c r="I32" s="76"/>
      <c r="J32" s="51"/>
      <c r="K32" s="51"/>
      <c r="L32" s="51"/>
      <c r="M32" s="58">
        <v>0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2.75" customHeight="1">
      <c r="B33" s="106"/>
      <c r="C33" s="76" t="s">
        <v>28</v>
      </c>
      <c r="D33" s="76" t="s">
        <v>197</v>
      </c>
      <c r="E33" s="76"/>
      <c r="F33" s="76"/>
      <c r="G33" s="76"/>
      <c r="H33" s="76"/>
      <c r="I33" s="76"/>
      <c r="J33" s="51"/>
      <c r="K33" s="51"/>
      <c r="L33" s="51"/>
      <c r="M33" s="58">
        <v>29218.093142100002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2.75" customHeight="1">
      <c r="B34" s="106"/>
      <c r="C34" s="76"/>
      <c r="D34" s="76"/>
      <c r="E34" s="99" t="s">
        <v>81</v>
      </c>
      <c r="F34" s="76" t="s">
        <v>122</v>
      </c>
      <c r="G34" s="76"/>
      <c r="H34" s="76"/>
      <c r="I34" s="76"/>
      <c r="J34" s="51"/>
      <c r="K34" s="51"/>
      <c r="L34" s="51"/>
      <c r="M34" s="58">
        <v>23294.24164787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2.75" customHeight="1">
      <c r="B35" s="106"/>
      <c r="C35" s="76"/>
      <c r="D35" s="76"/>
      <c r="E35" s="99" t="s">
        <v>81</v>
      </c>
      <c r="F35" s="76" t="s">
        <v>123</v>
      </c>
      <c r="G35" s="76"/>
      <c r="H35" s="76"/>
      <c r="I35" s="76"/>
      <c r="J35" s="51"/>
      <c r="K35" s="51"/>
      <c r="L35" s="51"/>
      <c r="M35" s="58">
        <v>5929.1891126499995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2.75" customHeight="1">
      <c r="B36" s="106"/>
      <c r="C36" s="76"/>
      <c r="D36" s="76"/>
      <c r="E36" s="99" t="s">
        <v>81</v>
      </c>
      <c r="F36" s="76" t="s">
        <v>124</v>
      </c>
      <c r="G36" s="76"/>
      <c r="H36" s="76"/>
      <c r="I36" s="76"/>
      <c r="J36" s="51"/>
      <c r="K36" s="51"/>
      <c r="L36" s="51"/>
      <c r="M36" s="58">
        <v>0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37" spans="2:16" ht="12.75" customHeight="1">
      <c r="B37" s="106"/>
      <c r="C37" s="76"/>
      <c r="D37" s="76"/>
      <c r="E37" s="99" t="s">
        <v>81</v>
      </c>
      <c r="F37" s="76" t="s">
        <v>207</v>
      </c>
      <c r="G37" s="76"/>
      <c r="H37" s="76"/>
      <c r="I37" s="76"/>
      <c r="J37" s="51"/>
      <c r="K37" s="51"/>
      <c r="L37" s="51"/>
      <c r="M37" s="58">
        <v>-5.33761842</v>
      </c>
      <c r="O37" s="59"/>
      <c r="P37" s="60"/>
    </row>
    <row r="38" spans="2:16" ht="12.75" customHeight="1">
      <c r="B38" s="106"/>
      <c r="C38" s="76"/>
      <c r="D38" s="76"/>
      <c r="E38" s="99" t="s">
        <v>81</v>
      </c>
      <c r="F38" s="76" t="s">
        <v>139</v>
      </c>
      <c r="G38" s="76"/>
      <c r="H38" s="76"/>
      <c r="I38" s="76"/>
      <c r="J38" s="51"/>
      <c r="K38" s="51"/>
      <c r="L38" s="51"/>
      <c r="M38" s="58">
        <v>0</v>
      </c>
      <c r="O38" s="59"/>
      <c r="P38" s="60"/>
    </row>
    <row r="39" spans="2:16" ht="12.75" customHeight="1">
      <c r="B39" s="106"/>
      <c r="C39" s="76"/>
      <c r="D39" s="76"/>
      <c r="E39" s="99" t="s">
        <v>81</v>
      </c>
      <c r="F39" s="76" t="s">
        <v>121</v>
      </c>
      <c r="G39" s="76"/>
      <c r="H39" s="76"/>
      <c r="I39" s="76"/>
      <c r="J39" s="51"/>
      <c r="K39" s="51"/>
      <c r="L39" s="51"/>
      <c r="M39" s="58">
        <v>0</v>
      </c>
      <c r="O39" s="59"/>
      <c r="P39" s="60"/>
    </row>
    <row r="40" spans="2:15" ht="12.75" customHeight="1">
      <c r="B40" s="57"/>
      <c r="C40" s="51"/>
      <c r="D40" s="62"/>
      <c r="E40" s="51"/>
      <c r="F40" s="66"/>
      <c r="G40" s="51"/>
      <c r="H40" s="51"/>
      <c r="I40" s="51"/>
      <c r="J40" s="51"/>
      <c r="K40" s="51"/>
      <c r="L40" s="51"/>
      <c r="M40" s="58"/>
      <c r="O40" s="59"/>
    </row>
    <row r="41" spans="2:15" ht="12.75" customHeight="1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  <c r="O41" s="59"/>
    </row>
    <row r="42" spans="2:15" ht="12.75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O42" s="59"/>
    </row>
    <row r="43" spans="2:15" ht="12.7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O43" s="59"/>
    </row>
    <row r="44" spans="2:15" ht="12.75" customHeight="1">
      <c r="B44" s="51" t="s">
        <v>205</v>
      </c>
      <c r="C44" s="51"/>
      <c r="D44" s="51"/>
      <c r="E44" s="51"/>
      <c r="F44" s="51"/>
      <c r="G44" s="51"/>
      <c r="H44" s="51"/>
      <c r="I44" s="51"/>
      <c r="J44" s="70"/>
      <c r="K44" s="70"/>
      <c r="L44" s="70"/>
      <c r="M44" s="70"/>
      <c r="O44" s="59"/>
    </row>
    <row r="45" spans="2:15" ht="12.75" customHeight="1">
      <c r="B45" s="51"/>
      <c r="C45" s="51"/>
      <c r="D45" s="51"/>
      <c r="E45" s="51"/>
      <c r="F45" s="51"/>
      <c r="G45" s="51"/>
      <c r="H45" s="51"/>
      <c r="I45" s="51"/>
      <c r="J45" s="51"/>
      <c r="K45" s="70"/>
      <c r="L45" s="70"/>
      <c r="M45" s="70"/>
      <c r="O45" s="59"/>
    </row>
    <row r="46" spans="2:15" ht="12.75" customHeight="1">
      <c r="B46" s="51"/>
      <c r="C46" s="51"/>
      <c r="D46" s="51"/>
      <c r="E46" s="51"/>
      <c r="F46" s="51"/>
      <c r="G46" s="51"/>
      <c r="H46" s="51"/>
      <c r="I46" s="51"/>
      <c r="J46" s="168" t="s">
        <v>0</v>
      </c>
      <c r="K46" s="171" t="s">
        <v>37</v>
      </c>
      <c r="L46" s="171"/>
      <c r="M46" s="172"/>
      <c r="O46" s="59"/>
    </row>
    <row r="47" spans="2:15" ht="12.75" customHeight="1">
      <c r="B47" s="51"/>
      <c r="C47" s="51"/>
      <c r="D47" s="51"/>
      <c r="E47" s="51"/>
      <c r="F47" s="51"/>
      <c r="G47" s="51"/>
      <c r="H47" s="51"/>
      <c r="I47" s="51"/>
      <c r="J47" s="169"/>
      <c r="K47" s="173" t="s">
        <v>39</v>
      </c>
      <c r="L47" s="174"/>
      <c r="M47" s="175"/>
      <c r="O47" s="59"/>
    </row>
    <row r="48" spans="2:15" ht="21" customHeight="1">
      <c r="B48" s="51"/>
      <c r="C48" s="51"/>
      <c r="D48" s="51"/>
      <c r="E48" s="51"/>
      <c r="F48" s="51"/>
      <c r="G48" s="51"/>
      <c r="H48" s="51"/>
      <c r="I48" s="51"/>
      <c r="J48" s="169"/>
      <c r="K48" s="166" t="s">
        <v>1</v>
      </c>
      <c r="L48" s="149" t="s">
        <v>2</v>
      </c>
      <c r="M48" s="149" t="s">
        <v>3</v>
      </c>
      <c r="O48" s="59"/>
    </row>
    <row r="49" spans="2:15" ht="21" customHeight="1">
      <c r="B49" s="68"/>
      <c r="C49" s="51"/>
      <c r="D49" s="51"/>
      <c r="E49" s="51"/>
      <c r="F49" s="51"/>
      <c r="G49" s="51"/>
      <c r="H49" s="51"/>
      <c r="I49" s="51"/>
      <c r="J49" s="170"/>
      <c r="K49" s="167"/>
      <c r="L49" s="150"/>
      <c r="M49" s="150"/>
      <c r="O49" s="59"/>
    </row>
    <row r="50" spans="2:15" ht="12.75" customHeight="1">
      <c r="B50" s="54"/>
      <c r="C50" s="55"/>
      <c r="D50" s="55"/>
      <c r="E50" s="55"/>
      <c r="F50" s="55"/>
      <c r="G50" s="55"/>
      <c r="H50" s="55"/>
      <c r="I50" s="55"/>
      <c r="J50" s="71"/>
      <c r="K50" s="71"/>
      <c r="L50" s="71"/>
      <c r="M50" s="71"/>
      <c r="O50" s="59"/>
    </row>
    <row r="51" spans="2:16" ht="12.75" customHeight="1">
      <c r="B51" s="67"/>
      <c r="C51" s="68"/>
      <c r="D51" s="108" t="s">
        <v>32</v>
      </c>
      <c r="E51" s="109" t="s">
        <v>198</v>
      </c>
      <c r="F51" s="109"/>
      <c r="G51" s="109"/>
      <c r="H51" s="109"/>
      <c r="I51" s="109"/>
      <c r="J51" s="72">
        <v>-4864.719045868629</v>
      </c>
      <c r="K51" s="72">
        <v>-3246.93687692</v>
      </c>
      <c r="L51" s="72">
        <v>-168.7410330991184</v>
      </c>
      <c r="M51" s="72">
        <v>-1449.041135849511</v>
      </c>
      <c r="N51" s="73"/>
      <c r="O51" s="59"/>
      <c r="P51" s="60"/>
    </row>
    <row r="52" spans="2:16" ht="12.75" customHeight="1">
      <c r="B52" s="57"/>
      <c r="C52" s="51"/>
      <c r="D52" s="110"/>
      <c r="E52" s="99" t="s">
        <v>81</v>
      </c>
      <c r="F52" s="76" t="s">
        <v>125</v>
      </c>
      <c r="G52" s="76"/>
      <c r="H52" s="76"/>
      <c r="I52" s="111" t="s">
        <v>77</v>
      </c>
      <c r="J52" s="72">
        <v>-4393.567440532573</v>
      </c>
      <c r="K52" s="72">
        <v>-3231.47247642</v>
      </c>
      <c r="L52" s="72">
        <v>-30.0678868027824</v>
      </c>
      <c r="M52" s="72">
        <v>-1132.02707730979</v>
      </c>
      <c r="N52" s="74"/>
      <c r="O52" s="59"/>
      <c r="P52" s="60"/>
    </row>
    <row r="53" spans="2:16" ht="12.75" customHeight="1">
      <c r="B53" s="67"/>
      <c r="C53" s="68"/>
      <c r="D53" s="108"/>
      <c r="E53" s="109"/>
      <c r="F53" s="109"/>
      <c r="G53" s="109"/>
      <c r="H53" s="109"/>
      <c r="I53" s="112" t="s">
        <v>78</v>
      </c>
      <c r="J53" s="72">
        <v>-471.15160533605706</v>
      </c>
      <c r="K53" s="72">
        <v>-15.4644005</v>
      </c>
      <c r="L53" s="72">
        <v>-138.673146296336</v>
      </c>
      <c r="M53" s="72">
        <v>-317.014058539721</v>
      </c>
      <c r="N53" s="74"/>
      <c r="O53" s="59"/>
      <c r="P53" s="60"/>
    </row>
    <row r="54" spans="2:16" ht="12.75" customHeight="1">
      <c r="B54" s="57"/>
      <c r="C54" s="51"/>
      <c r="D54" s="110"/>
      <c r="E54" s="99" t="s">
        <v>81</v>
      </c>
      <c r="F54" s="76" t="s">
        <v>130</v>
      </c>
      <c r="G54" s="76"/>
      <c r="H54" s="76"/>
      <c r="I54" s="111" t="s">
        <v>77</v>
      </c>
      <c r="J54" s="72">
        <v>0</v>
      </c>
      <c r="K54" s="72">
        <v>0</v>
      </c>
      <c r="L54" s="72">
        <v>0</v>
      </c>
      <c r="M54" s="72">
        <v>0</v>
      </c>
      <c r="N54" s="74"/>
      <c r="O54" s="59"/>
      <c r="P54" s="60"/>
    </row>
    <row r="55" spans="2:16" ht="12.75" customHeight="1">
      <c r="B55" s="67"/>
      <c r="C55" s="68"/>
      <c r="D55" s="108"/>
      <c r="E55" s="109"/>
      <c r="F55" s="109"/>
      <c r="G55" s="109"/>
      <c r="H55" s="113"/>
      <c r="I55" s="112" t="s">
        <v>78</v>
      </c>
      <c r="J55" s="72">
        <v>0</v>
      </c>
      <c r="K55" s="72">
        <v>0</v>
      </c>
      <c r="L55" s="72">
        <v>0</v>
      </c>
      <c r="M55" s="72">
        <v>0</v>
      </c>
      <c r="N55" s="74"/>
      <c r="O55" s="59"/>
      <c r="P55" s="60"/>
    </row>
    <row r="56" spans="2:16" ht="12.75" customHeight="1">
      <c r="B56" s="57"/>
      <c r="C56" s="51"/>
      <c r="D56" s="110"/>
      <c r="E56" s="76"/>
      <c r="F56" s="76"/>
      <c r="G56" s="76"/>
      <c r="H56" s="76"/>
      <c r="I56" s="114"/>
      <c r="J56" s="54"/>
      <c r="K56" s="105"/>
      <c r="L56" s="105"/>
      <c r="M56" s="105"/>
      <c r="N56" s="76"/>
      <c r="O56" s="59"/>
      <c r="P56" s="60"/>
    </row>
    <row r="57" spans="2:16" ht="12.75" customHeight="1">
      <c r="B57" s="57"/>
      <c r="C57" s="51"/>
      <c r="D57" s="110" t="s">
        <v>33</v>
      </c>
      <c r="E57" s="154" t="s">
        <v>131</v>
      </c>
      <c r="F57" s="155"/>
      <c r="G57" s="155"/>
      <c r="H57" s="155"/>
      <c r="I57" s="156"/>
      <c r="J57" s="77"/>
      <c r="K57" s="77"/>
      <c r="L57" s="77"/>
      <c r="M57" s="77"/>
      <c r="N57" s="73"/>
      <c r="O57" s="59"/>
      <c r="P57" s="60"/>
    </row>
    <row r="58" spans="2:16" ht="12.75" customHeight="1">
      <c r="B58" s="57"/>
      <c r="C58" s="51"/>
      <c r="D58" s="110"/>
      <c r="E58" s="155"/>
      <c r="F58" s="155"/>
      <c r="G58" s="155"/>
      <c r="H58" s="155"/>
      <c r="I58" s="156"/>
      <c r="J58" s="78"/>
      <c r="K58" s="78"/>
      <c r="L58" s="78"/>
      <c r="M58" s="78"/>
      <c r="N58" s="74"/>
      <c r="O58" s="59"/>
      <c r="P58" s="60"/>
    </row>
    <row r="59" spans="2:16" ht="12.75" customHeight="1">
      <c r="B59" s="57"/>
      <c r="C59" s="51"/>
      <c r="D59" s="98"/>
      <c r="E59" s="155"/>
      <c r="F59" s="155"/>
      <c r="G59" s="155"/>
      <c r="H59" s="155"/>
      <c r="I59" s="156"/>
      <c r="J59" s="78"/>
      <c r="K59" s="82"/>
      <c r="L59" s="82"/>
      <c r="M59" s="78"/>
      <c r="N59" s="74"/>
      <c r="O59" s="59"/>
      <c r="P59" s="60"/>
    </row>
    <row r="60" spans="2:16" ht="12.75" customHeight="1">
      <c r="B60" s="57"/>
      <c r="C60" s="51"/>
      <c r="D60" s="76"/>
      <c r="E60" s="76" t="s">
        <v>21</v>
      </c>
      <c r="F60" s="76" t="s">
        <v>79</v>
      </c>
      <c r="G60" s="76"/>
      <c r="H60" s="76"/>
      <c r="I60" s="76"/>
      <c r="J60" s="79">
        <v>0</v>
      </c>
      <c r="K60" s="58">
        <v>0</v>
      </c>
      <c r="L60" s="58">
        <v>0</v>
      </c>
      <c r="M60" s="79">
        <v>0</v>
      </c>
      <c r="N60" s="73"/>
      <c r="O60" s="59"/>
      <c r="P60" s="60"/>
    </row>
    <row r="61" spans="2:16" ht="12.75" customHeight="1">
      <c r="B61" s="67"/>
      <c r="C61" s="68"/>
      <c r="D61" s="109"/>
      <c r="E61" s="109" t="s">
        <v>22</v>
      </c>
      <c r="F61" s="109" t="s">
        <v>199</v>
      </c>
      <c r="G61" s="109"/>
      <c r="H61" s="109"/>
      <c r="I61" s="109"/>
      <c r="J61" s="80">
        <v>561.92376813</v>
      </c>
      <c r="K61" s="81">
        <v>531.87855495</v>
      </c>
      <c r="L61" s="81">
        <v>30.04521318</v>
      </c>
      <c r="M61" s="80">
        <v>0</v>
      </c>
      <c r="N61" s="73"/>
      <c r="O61" s="59"/>
      <c r="P61" s="60"/>
    </row>
    <row r="62" spans="2:16" ht="12.75" customHeight="1">
      <c r="B62" s="57"/>
      <c r="C62" s="51"/>
      <c r="D62" s="76"/>
      <c r="E62" s="76"/>
      <c r="F62" s="76"/>
      <c r="G62" s="76"/>
      <c r="H62" s="76"/>
      <c r="I62" s="76"/>
      <c r="J62" s="77"/>
      <c r="K62" s="77"/>
      <c r="L62" s="77"/>
      <c r="M62" s="77"/>
      <c r="N62" s="73"/>
      <c r="O62" s="59"/>
      <c r="P62" s="60"/>
    </row>
    <row r="63" spans="2:16" ht="12.75" customHeight="1">
      <c r="B63" s="57"/>
      <c r="C63" s="51"/>
      <c r="D63" s="110" t="s">
        <v>34</v>
      </c>
      <c r="E63" s="76" t="s">
        <v>31</v>
      </c>
      <c r="F63" s="76"/>
      <c r="G63" s="76"/>
      <c r="H63" s="76"/>
      <c r="I63" s="76"/>
      <c r="J63" s="79">
        <v>-23.03765131</v>
      </c>
      <c r="K63" s="58">
        <v>-23.03765131</v>
      </c>
      <c r="L63" s="77"/>
      <c r="M63" s="77"/>
      <c r="N63" s="73"/>
      <c r="O63" s="59"/>
      <c r="P63" s="60"/>
    </row>
    <row r="64" spans="2:16" ht="12.75" customHeight="1">
      <c r="B64" s="57"/>
      <c r="C64" s="51"/>
      <c r="D64" s="110"/>
      <c r="E64" s="115" t="s">
        <v>81</v>
      </c>
      <c r="F64" s="76" t="s">
        <v>82</v>
      </c>
      <c r="G64" s="76"/>
      <c r="H64" s="76"/>
      <c r="I64" s="76"/>
      <c r="J64" s="78"/>
      <c r="K64" s="78"/>
      <c r="L64" s="82"/>
      <c r="M64" s="78"/>
      <c r="N64" s="74"/>
      <c r="O64" s="59"/>
      <c r="P64" s="60"/>
    </row>
    <row r="65" spans="2:16" ht="12.75" customHeight="1">
      <c r="B65" s="57"/>
      <c r="C65" s="51"/>
      <c r="D65" s="110"/>
      <c r="E65" s="115" t="s">
        <v>81</v>
      </c>
      <c r="F65" s="76" t="s">
        <v>83</v>
      </c>
      <c r="G65" s="76"/>
      <c r="H65" s="76"/>
      <c r="I65" s="76"/>
      <c r="J65" s="78"/>
      <c r="K65" s="78"/>
      <c r="L65" s="82"/>
      <c r="M65" s="78"/>
      <c r="N65" s="74"/>
      <c r="O65" s="59"/>
      <c r="P65" s="60"/>
    </row>
    <row r="66" spans="2:16" ht="12.75" customHeight="1">
      <c r="B66" s="57"/>
      <c r="C66" s="51"/>
      <c r="D66" s="110"/>
      <c r="E66" s="115"/>
      <c r="F66" s="76" t="s">
        <v>84</v>
      </c>
      <c r="G66" s="76"/>
      <c r="H66" s="76"/>
      <c r="I66" s="76"/>
      <c r="J66" s="78"/>
      <c r="K66" s="78"/>
      <c r="L66" s="82"/>
      <c r="M66" s="78"/>
      <c r="N66" s="74"/>
      <c r="O66" s="59"/>
      <c r="P66" s="60"/>
    </row>
    <row r="67" spans="2:16" ht="12.75" customHeight="1">
      <c r="B67" s="57"/>
      <c r="C67" s="51"/>
      <c r="D67" s="110"/>
      <c r="E67" s="115" t="s">
        <v>81</v>
      </c>
      <c r="F67" s="76" t="s">
        <v>85</v>
      </c>
      <c r="G67" s="76"/>
      <c r="H67" s="76"/>
      <c r="I67" s="76"/>
      <c r="J67" s="78"/>
      <c r="K67" s="78"/>
      <c r="L67" s="82"/>
      <c r="M67" s="78"/>
      <c r="N67" s="74"/>
      <c r="O67" s="59"/>
      <c r="P67" s="60"/>
    </row>
    <row r="68" spans="2:16" ht="12.75" customHeight="1">
      <c r="B68" s="57"/>
      <c r="C68" s="51"/>
      <c r="D68" s="110"/>
      <c r="E68" s="115" t="s">
        <v>81</v>
      </c>
      <c r="F68" s="76" t="s">
        <v>86</v>
      </c>
      <c r="G68" s="76"/>
      <c r="H68" s="76"/>
      <c r="I68" s="76"/>
      <c r="J68" s="78"/>
      <c r="K68" s="78"/>
      <c r="L68" s="82"/>
      <c r="M68" s="78"/>
      <c r="N68" s="74"/>
      <c r="O68" s="59"/>
      <c r="P68" s="60"/>
    </row>
    <row r="69" spans="2:16" ht="12.75" customHeight="1">
      <c r="B69" s="57"/>
      <c r="C69" s="51"/>
      <c r="D69" s="110"/>
      <c r="E69" s="115" t="s">
        <v>81</v>
      </c>
      <c r="F69" s="76" t="s">
        <v>87</v>
      </c>
      <c r="G69" s="76"/>
      <c r="H69" s="76"/>
      <c r="I69" s="76"/>
      <c r="J69" s="79">
        <v>-23.03765131</v>
      </c>
      <c r="K69" s="58">
        <v>-23.03765131</v>
      </c>
      <c r="L69" s="82"/>
      <c r="M69" s="78"/>
      <c r="N69" s="74"/>
      <c r="O69" s="59"/>
      <c r="P69" s="60"/>
    </row>
    <row r="70" spans="2:16" ht="12.75" customHeight="1">
      <c r="B70" s="67"/>
      <c r="C70" s="68"/>
      <c r="D70" s="109"/>
      <c r="E70" s="116" t="s">
        <v>81</v>
      </c>
      <c r="F70" s="109" t="s">
        <v>88</v>
      </c>
      <c r="G70" s="109"/>
      <c r="H70" s="109"/>
      <c r="I70" s="109"/>
      <c r="J70" s="83"/>
      <c r="K70" s="83"/>
      <c r="L70" s="84"/>
      <c r="M70" s="83"/>
      <c r="N70" s="74"/>
      <c r="O70" s="59"/>
      <c r="P70" s="60"/>
    </row>
    <row r="71" spans="2:15" ht="12.75" customHeight="1">
      <c r="B71" s="51"/>
      <c r="C71" s="51"/>
      <c r="D71" s="51"/>
      <c r="E71" s="51"/>
      <c r="F71" s="51"/>
      <c r="G71" s="51"/>
      <c r="H71" s="70"/>
      <c r="I71" s="70"/>
      <c r="J71" s="70"/>
      <c r="K71" s="70"/>
      <c r="L71" s="51"/>
      <c r="M71" s="51"/>
      <c r="O71" s="59"/>
    </row>
    <row r="72" spans="2:15" ht="12.75" customHeight="1">
      <c r="B72" s="51"/>
      <c r="C72" s="51"/>
      <c r="D72" s="51"/>
      <c r="E72" s="51"/>
      <c r="F72" s="51"/>
      <c r="G72" s="51"/>
      <c r="H72" s="70"/>
      <c r="I72" s="70"/>
      <c r="J72" s="70"/>
      <c r="K72" s="70"/>
      <c r="L72" s="51"/>
      <c r="M72" s="51"/>
      <c r="O72" s="59"/>
    </row>
    <row r="73" spans="2:15" ht="12.75" customHeight="1">
      <c r="B73" s="51" t="s">
        <v>61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O73" s="59"/>
    </row>
    <row r="74" spans="2:15" ht="12.75" customHeight="1">
      <c r="B74" s="51"/>
      <c r="C74" s="51"/>
      <c r="D74" s="51"/>
      <c r="E74" s="51"/>
      <c r="F74" s="51"/>
      <c r="G74" s="51"/>
      <c r="H74" s="51"/>
      <c r="I74" s="51"/>
      <c r="J74" s="168" t="s">
        <v>0</v>
      </c>
      <c r="K74" s="129" t="s">
        <v>37</v>
      </c>
      <c r="L74" s="129"/>
      <c r="M74" s="130"/>
      <c r="O74" s="59"/>
    </row>
    <row r="75" spans="2:15" ht="12.75" customHeight="1">
      <c r="B75" s="51"/>
      <c r="C75" s="51"/>
      <c r="D75" s="51"/>
      <c r="E75" s="51"/>
      <c r="F75" s="51"/>
      <c r="G75" s="51"/>
      <c r="H75" s="51"/>
      <c r="I75" s="51"/>
      <c r="J75" s="169"/>
      <c r="K75" s="131" t="s">
        <v>38</v>
      </c>
      <c r="L75" s="132"/>
      <c r="M75" s="133"/>
      <c r="O75" s="59"/>
    </row>
    <row r="76" spans="2:15" ht="21.75" customHeight="1">
      <c r="B76" s="51"/>
      <c r="C76" s="51"/>
      <c r="D76" s="51"/>
      <c r="E76" s="51"/>
      <c r="F76" s="51"/>
      <c r="G76" s="51"/>
      <c r="H76" s="51"/>
      <c r="I76" s="51"/>
      <c r="J76" s="169"/>
      <c r="K76" s="166" t="s">
        <v>1</v>
      </c>
      <c r="L76" s="149" t="s">
        <v>2</v>
      </c>
      <c r="M76" s="152" t="s">
        <v>3</v>
      </c>
      <c r="O76" s="59"/>
    </row>
    <row r="77" spans="2:15" ht="21.75" customHeight="1">
      <c r="B77" s="68"/>
      <c r="C77" s="51"/>
      <c r="D77" s="51"/>
      <c r="E77" s="51"/>
      <c r="F77" s="51"/>
      <c r="G77" s="51"/>
      <c r="H77" s="51"/>
      <c r="I77" s="51"/>
      <c r="J77" s="170"/>
      <c r="K77" s="167"/>
      <c r="L77" s="150"/>
      <c r="M77" s="153"/>
      <c r="O77" s="59"/>
    </row>
    <row r="78" spans="2:15" ht="12.75" customHeight="1">
      <c r="B78" s="54"/>
      <c r="C78" s="55"/>
      <c r="D78" s="55"/>
      <c r="E78" s="55"/>
      <c r="F78" s="55"/>
      <c r="G78" s="55"/>
      <c r="H78" s="55"/>
      <c r="I78" s="55"/>
      <c r="J78" s="71"/>
      <c r="K78" s="71"/>
      <c r="L78" s="71"/>
      <c r="M78" s="82"/>
      <c r="O78" s="59"/>
    </row>
    <row r="79" spans="2:15" ht="12.75" customHeight="1">
      <c r="B79" s="57"/>
      <c r="C79" s="51"/>
      <c r="D79" s="110" t="s">
        <v>32</v>
      </c>
      <c r="E79" s="76" t="s">
        <v>41</v>
      </c>
      <c r="F79" s="76"/>
      <c r="G79" s="76"/>
      <c r="H79" s="76"/>
      <c r="I79" s="76"/>
      <c r="J79" s="79">
        <v>0</v>
      </c>
      <c r="K79" s="58">
        <v>0</v>
      </c>
      <c r="L79" s="58">
        <v>0</v>
      </c>
      <c r="M79" s="58">
        <v>0</v>
      </c>
      <c r="O79" s="59"/>
    </row>
    <row r="80" spans="2:15" ht="12.75" customHeight="1">
      <c r="B80" s="57"/>
      <c r="C80" s="51"/>
      <c r="D80" s="76"/>
      <c r="E80" s="76" t="s">
        <v>21</v>
      </c>
      <c r="F80" s="151" t="s">
        <v>40</v>
      </c>
      <c r="G80" s="151"/>
      <c r="H80" s="151"/>
      <c r="I80" s="151"/>
      <c r="J80" s="79"/>
      <c r="K80" s="58"/>
      <c r="L80" s="58"/>
      <c r="M80" s="58"/>
      <c r="O80" s="59"/>
    </row>
    <row r="81" spans="2:15" ht="12.75" customHeight="1">
      <c r="B81" s="67"/>
      <c r="C81" s="68"/>
      <c r="D81" s="109"/>
      <c r="E81" s="109" t="s">
        <v>22</v>
      </c>
      <c r="F81" s="109" t="s">
        <v>200</v>
      </c>
      <c r="G81" s="109"/>
      <c r="H81" s="109"/>
      <c r="I81" s="109"/>
      <c r="J81" s="80">
        <v>0</v>
      </c>
      <c r="K81" s="81">
        <v>0</v>
      </c>
      <c r="L81" s="81">
        <v>0</v>
      </c>
      <c r="M81" s="81">
        <v>0</v>
      </c>
      <c r="O81" s="59"/>
    </row>
    <row r="82" spans="2:15" ht="12.75" customHeight="1">
      <c r="B82" s="57"/>
      <c r="C82" s="51"/>
      <c r="D82" s="76"/>
      <c r="E82" s="76"/>
      <c r="F82" s="76"/>
      <c r="G82" s="76"/>
      <c r="H82" s="76"/>
      <c r="I82" s="76"/>
      <c r="J82" s="77"/>
      <c r="K82" s="77"/>
      <c r="L82" s="77"/>
      <c r="M82" s="85"/>
      <c r="O82" s="59"/>
    </row>
    <row r="83" spans="2:15" ht="12.75" customHeight="1">
      <c r="B83" s="57"/>
      <c r="C83" s="51"/>
      <c r="D83" s="110" t="s">
        <v>33</v>
      </c>
      <c r="E83" s="151" t="s">
        <v>126</v>
      </c>
      <c r="F83" s="160"/>
      <c r="G83" s="160"/>
      <c r="H83" s="160"/>
      <c r="I83" s="141"/>
      <c r="J83" s="77"/>
      <c r="K83" s="77"/>
      <c r="L83" s="77"/>
      <c r="M83" s="85"/>
      <c r="O83" s="59"/>
    </row>
    <row r="84" spans="2:15" ht="12.75" customHeight="1">
      <c r="B84" s="57"/>
      <c r="C84" s="51"/>
      <c r="D84" s="98"/>
      <c r="E84" s="160"/>
      <c r="F84" s="160"/>
      <c r="G84" s="160"/>
      <c r="H84" s="160"/>
      <c r="I84" s="141"/>
      <c r="J84" s="78"/>
      <c r="K84" s="78"/>
      <c r="L84" s="78"/>
      <c r="M84" s="82"/>
      <c r="O84" s="59"/>
    </row>
    <row r="85" spans="2:15" ht="12.75" customHeight="1">
      <c r="B85" s="67"/>
      <c r="C85" s="68"/>
      <c r="D85" s="117"/>
      <c r="E85" s="118"/>
      <c r="F85" s="118"/>
      <c r="G85" s="118"/>
      <c r="H85" s="118"/>
      <c r="I85" s="119"/>
      <c r="J85" s="83"/>
      <c r="K85" s="83"/>
      <c r="L85" s="83"/>
      <c r="M85" s="84"/>
      <c r="O85" s="59"/>
    </row>
    <row r="86" spans="2:15" ht="12.75" customHeight="1">
      <c r="B86" s="57"/>
      <c r="C86" s="51"/>
      <c r="D86" s="98"/>
      <c r="E86" s="120"/>
      <c r="F86" s="120"/>
      <c r="G86" s="120"/>
      <c r="H86" s="120"/>
      <c r="I86" s="104"/>
      <c r="J86" s="78"/>
      <c r="K86" s="78"/>
      <c r="L86" s="78"/>
      <c r="M86" s="82"/>
      <c r="O86" s="59"/>
    </row>
    <row r="87" spans="2:15" ht="12.75" customHeight="1">
      <c r="B87" s="57"/>
      <c r="C87" s="51"/>
      <c r="D87" s="110" t="s">
        <v>34</v>
      </c>
      <c r="E87" s="151" t="s">
        <v>89</v>
      </c>
      <c r="F87" s="140"/>
      <c r="G87" s="140"/>
      <c r="H87" s="140"/>
      <c r="I87" s="141"/>
      <c r="J87" s="77"/>
      <c r="K87" s="77"/>
      <c r="L87" s="77"/>
      <c r="M87" s="85"/>
      <c r="O87" s="59"/>
    </row>
    <row r="88" spans="2:15" ht="12.75" customHeight="1">
      <c r="B88" s="57"/>
      <c r="C88" s="51"/>
      <c r="D88" s="110"/>
      <c r="E88" s="76" t="s">
        <v>21</v>
      </c>
      <c r="F88" s="76" t="s">
        <v>94</v>
      </c>
      <c r="G88" s="76"/>
      <c r="H88" s="76"/>
      <c r="I88" s="101"/>
      <c r="J88" s="78"/>
      <c r="K88" s="78"/>
      <c r="L88" s="78"/>
      <c r="M88" s="82"/>
      <c r="O88" s="59"/>
    </row>
    <row r="89" spans="2:15" ht="12.75" customHeight="1">
      <c r="B89" s="57"/>
      <c r="C89" s="51"/>
      <c r="D89" s="110"/>
      <c r="E89" s="76"/>
      <c r="F89" s="76" t="s">
        <v>90</v>
      </c>
      <c r="G89" s="76"/>
      <c r="H89" s="76"/>
      <c r="I89" s="101"/>
      <c r="J89" s="78"/>
      <c r="K89" s="78"/>
      <c r="L89" s="78"/>
      <c r="M89" s="82"/>
      <c r="O89" s="59"/>
    </row>
    <row r="90" spans="2:15" ht="12.75" customHeight="1">
      <c r="B90" s="57"/>
      <c r="C90" s="51"/>
      <c r="D90" s="110"/>
      <c r="E90" s="115" t="s">
        <v>81</v>
      </c>
      <c r="F90" s="76" t="s">
        <v>91</v>
      </c>
      <c r="G90" s="76"/>
      <c r="H90" s="76"/>
      <c r="I90" s="101"/>
      <c r="J90" s="78"/>
      <c r="K90" s="78"/>
      <c r="L90" s="78"/>
      <c r="M90" s="82"/>
      <c r="O90" s="59"/>
    </row>
    <row r="91" spans="2:15" ht="12.75" customHeight="1">
      <c r="B91" s="57"/>
      <c r="C91" s="51"/>
      <c r="D91" s="110"/>
      <c r="E91" s="115" t="s">
        <v>81</v>
      </c>
      <c r="F91" s="76" t="s">
        <v>92</v>
      </c>
      <c r="G91" s="76"/>
      <c r="H91" s="76"/>
      <c r="I91" s="101"/>
      <c r="J91" s="78"/>
      <c r="K91" s="78"/>
      <c r="L91" s="78"/>
      <c r="M91" s="82"/>
      <c r="O91" s="59"/>
    </row>
    <row r="92" spans="2:15" ht="12.75" customHeight="1">
      <c r="B92" s="57"/>
      <c r="C92" s="51"/>
      <c r="D92" s="110"/>
      <c r="E92" s="115" t="s">
        <v>81</v>
      </c>
      <c r="F92" s="76" t="s">
        <v>93</v>
      </c>
      <c r="G92" s="76"/>
      <c r="H92" s="76"/>
      <c r="I92" s="101"/>
      <c r="J92" s="78"/>
      <c r="K92" s="78"/>
      <c r="L92" s="78"/>
      <c r="M92" s="82"/>
      <c r="O92" s="59"/>
    </row>
    <row r="93" spans="2:15" ht="12.75" customHeight="1">
      <c r="B93" s="57"/>
      <c r="C93" s="51"/>
      <c r="D93" s="110"/>
      <c r="E93" s="115" t="s">
        <v>81</v>
      </c>
      <c r="F93" s="76" t="s">
        <v>151</v>
      </c>
      <c r="G93" s="76"/>
      <c r="H93" s="76"/>
      <c r="I93" s="101"/>
      <c r="J93" s="78"/>
      <c r="K93" s="78"/>
      <c r="L93" s="78"/>
      <c r="M93" s="82"/>
      <c r="O93" s="59"/>
    </row>
    <row r="94" spans="2:15" ht="12.75" customHeight="1">
      <c r="B94" s="57"/>
      <c r="C94" s="51"/>
      <c r="D94" s="76"/>
      <c r="E94" s="76" t="s">
        <v>22</v>
      </c>
      <c r="F94" s="151" t="s">
        <v>127</v>
      </c>
      <c r="G94" s="140"/>
      <c r="H94" s="140"/>
      <c r="I94" s="141"/>
      <c r="J94" s="77"/>
      <c r="K94" s="77"/>
      <c r="L94" s="77"/>
      <c r="M94" s="85"/>
      <c r="O94" s="59"/>
    </row>
    <row r="95" spans="2:15" ht="12.75" customHeight="1">
      <c r="B95" s="57"/>
      <c r="C95" s="51"/>
      <c r="D95" s="76"/>
      <c r="E95" s="76" t="s">
        <v>42</v>
      </c>
      <c r="F95" s="151" t="s">
        <v>128</v>
      </c>
      <c r="G95" s="140"/>
      <c r="H95" s="140"/>
      <c r="I95" s="141"/>
      <c r="J95" s="77"/>
      <c r="K95" s="77"/>
      <c r="L95" s="77"/>
      <c r="M95" s="85"/>
      <c r="O95" s="59"/>
    </row>
    <row r="96" spans="2:15" ht="12.75" customHeight="1">
      <c r="B96" s="57"/>
      <c r="C96" s="51"/>
      <c r="D96" s="110"/>
      <c r="E96" s="151" t="s">
        <v>95</v>
      </c>
      <c r="F96" s="137"/>
      <c r="G96" s="137"/>
      <c r="H96" s="137"/>
      <c r="I96" s="137"/>
      <c r="J96" s="78"/>
      <c r="K96" s="78"/>
      <c r="L96" s="78"/>
      <c r="M96" s="82"/>
      <c r="O96" s="59"/>
    </row>
    <row r="97" spans="2:15" ht="12.75" customHeight="1">
      <c r="B97" s="57"/>
      <c r="C97" s="51"/>
      <c r="D97" s="115">
        <v>4</v>
      </c>
      <c r="E97" s="137"/>
      <c r="F97" s="137"/>
      <c r="G97" s="137"/>
      <c r="H97" s="137"/>
      <c r="I97" s="137"/>
      <c r="J97" s="78"/>
      <c r="K97" s="78"/>
      <c r="L97" s="78"/>
      <c r="M97" s="82"/>
      <c r="O97" s="59"/>
    </row>
    <row r="98" spans="2:15" ht="12.75" customHeight="1">
      <c r="B98" s="57"/>
      <c r="C98" s="51"/>
      <c r="D98" s="110"/>
      <c r="E98" s="76" t="s">
        <v>21</v>
      </c>
      <c r="F98" s="76" t="s">
        <v>94</v>
      </c>
      <c r="G98" s="76"/>
      <c r="H98" s="76"/>
      <c r="I98" s="101"/>
      <c r="J98" s="78"/>
      <c r="K98" s="78"/>
      <c r="L98" s="78"/>
      <c r="M98" s="82"/>
      <c r="O98" s="59"/>
    </row>
    <row r="99" spans="2:15" ht="12.75" customHeight="1">
      <c r="B99" s="57"/>
      <c r="C99" s="51"/>
      <c r="D99" s="110"/>
      <c r="E99" s="76"/>
      <c r="F99" s="76" t="s">
        <v>90</v>
      </c>
      <c r="G99" s="76"/>
      <c r="H99" s="76"/>
      <c r="I99" s="101"/>
      <c r="J99" s="78"/>
      <c r="K99" s="78"/>
      <c r="L99" s="78"/>
      <c r="M99" s="82"/>
      <c r="O99" s="59"/>
    </row>
    <row r="100" spans="2:15" ht="12.75" customHeight="1">
      <c r="B100" s="57"/>
      <c r="C100" s="51"/>
      <c r="D100" s="110"/>
      <c r="E100" s="115" t="s">
        <v>81</v>
      </c>
      <c r="F100" s="76" t="s">
        <v>96</v>
      </c>
      <c r="G100" s="76"/>
      <c r="H100" s="76"/>
      <c r="I100" s="101"/>
      <c r="J100" s="78"/>
      <c r="K100" s="78"/>
      <c r="L100" s="78"/>
      <c r="M100" s="82"/>
      <c r="O100" s="59"/>
    </row>
    <row r="101" spans="2:15" ht="12.75" customHeight="1">
      <c r="B101" s="57"/>
      <c r="C101" s="51"/>
      <c r="D101" s="110"/>
      <c r="E101" s="115" t="s">
        <v>81</v>
      </c>
      <c r="F101" s="76" t="s">
        <v>97</v>
      </c>
      <c r="G101" s="76"/>
      <c r="H101" s="76"/>
      <c r="I101" s="101"/>
      <c r="J101" s="78"/>
      <c r="K101" s="78"/>
      <c r="L101" s="78"/>
      <c r="M101" s="82"/>
      <c r="O101" s="59"/>
    </row>
    <row r="102" spans="2:15" ht="12.75" customHeight="1">
      <c r="B102" s="57"/>
      <c r="C102" s="51"/>
      <c r="D102" s="110"/>
      <c r="E102" s="115" t="s">
        <v>81</v>
      </c>
      <c r="F102" s="76" t="s">
        <v>98</v>
      </c>
      <c r="G102" s="76"/>
      <c r="H102" s="76"/>
      <c r="I102" s="101"/>
      <c r="J102" s="78"/>
      <c r="K102" s="78"/>
      <c r="L102" s="78"/>
      <c r="M102" s="82"/>
      <c r="O102" s="59"/>
    </row>
    <row r="103" spans="2:15" ht="12.75" customHeight="1">
      <c r="B103" s="57"/>
      <c r="C103" s="51"/>
      <c r="D103" s="110"/>
      <c r="E103" s="115" t="s">
        <v>81</v>
      </c>
      <c r="F103" s="76" t="s">
        <v>151</v>
      </c>
      <c r="G103" s="76"/>
      <c r="H103" s="76"/>
      <c r="I103" s="101"/>
      <c r="J103" s="78"/>
      <c r="K103" s="78"/>
      <c r="L103" s="78"/>
      <c r="M103" s="82"/>
      <c r="O103" s="59"/>
    </row>
    <row r="104" spans="2:15" ht="12.75" customHeight="1">
      <c r="B104" s="57"/>
      <c r="C104" s="51"/>
      <c r="D104" s="76"/>
      <c r="E104" s="76" t="s">
        <v>22</v>
      </c>
      <c r="F104" s="151" t="s">
        <v>132</v>
      </c>
      <c r="G104" s="140"/>
      <c r="H104" s="140"/>
      <c r="I104" s="141"/>
      <c r="J104" s="78"/>
      <c r="K104" s="78"/>
      <c r="L104" s="78"/>
      <c r="M104" s="82"/>
      <c r="O104" s="59"/>
    </row>
    <row r="105" spans="2:15" ht="12.75" customHeight="1">
      <c r="B105" s="57"/>
      <c r="C105" s="51"/>
      <c r="D105" s="76"/>
      <c r="E105" s="76" t="s">
        <v>136</v>
      </c>
      <c r="F105" s="151" t="s">
        <v>133</v>
      </c>
      <c r="G105" s="140"/>
      <c r="H105" s="140"/>
      <c r="I105" s="141"/>
      <c r="J105" s="78"/>
      <c r="K105" s="78"/>
      <c r="L105" s="78"/>
      <c r="M105" s="82"/>
      <c r="O105" s="59"/>
    </row>
    <row r="106" spans="2:15" ht="12.75" customHeight="1">
      <c r="B106" s="57"/>
      <c r="C106" s="51"/>
      <c r="D106" s="110"/>
      <c r="E106" s="121"/>
      <c r="F106" s="101"/>
      <c r="G106" s="101"/>
      <c r="H106" s="101"/>
      <c r="I106" s="101"/>
      <c r="J106" s="77"/>
      <c r="K106" s="77"/>
      <c r="L106" s="77"/>
      <c r="M106" s="85"/>
      <c r="O106" s="59"/>
    </row>
    <row r="107" spans="2:15" ht="12.75" customHeight="1">
      <c r="B107" s="57"/>
      <c r="C107" s="51"/>
      <c r="D107" s="110"/>
      <c r="E107" s="121"/>
      <c r="F107" s="101"/>
      <c r="G107" s="101"/>
      <c r="H107" s="101"/>
      <c r="I107" s="101"/>
      <c r="J107" s="77"/>
      <c r="K107" s="77"/>
      <c r="L107" s="77"/>
      <c r="M107" s="85"/>
      <c r="O107" s="59"/>
    </row>
    <row r="108" spans="2:15" ht="12.75" customHeight="1">
      <c r="B108" s="54"/>
      <c r="C108" s="55"/>
      <c r="D108" s="122">
        <v>5</v>
      </c>
      <c r="E108" s="161" t="s">
        <v>43</v>
      </c>
      <c r="F108" s="162"/>
      <c r="G108" s="162"/>
      <c r="H108" s="162"/>
      <c r="I108" s="163"/>
      <c r="J108" s="71"/>
      <c r="K108" s="71"/>
      <c r="L108" s="71"/>
      <c r="M108" s="87"/>
      <c r="O108" s="59"/>
    </row>
    <row r="109" spans="2:15" ht="12.75" customHeight="1">
      <c r="B109" s="57"/>
      <c r="C109" s="51"/>
      <c r="D109" s="110"/>
      <c r="E109" s="140"/>
      <c r="F109" s="140"/>
      <c r="G109" s="140"/>
      <c r="H109" s="140"/>
      <c r="I109" s="141"/>
      <c r="J109" s="78"/>
      <c r="K109" s="78"/>
      <c r="L109" s="78"/>
      <c r="M109" s="82"/>
      <c r="O109" s="59"/>
    </row>
    <row r="110" spans="2:15" ht="12.75" customHeight="1">
      <c r="B110" s="57"/>
      <c r="C110" s="51"/>
      <c r="D110" s="76"/>
      <c r="E110" s="76" t="s">
        <v>21</v>
      </c>
      <c r="F110" s="76" t="s">
        <v>35</v>
      </c>
      <c r="G110" s="76"/>
      <c r="H110" s="76"/>
      <c r="I110" s="74"/>
      <c r="J110" s="77"/>
      <c r="K110" s="77"/>
      <c r="L110" s="77"/>
      <c r="M110" s="85"/>
      <c r="O110" s="59"/>
    </row>
    <row r="111" spans="2:15" ht="12.75" customHeight="1">
      <c r="B111" s="57"/>
      <c r="C111" s="51"/>
      <c r="D111" s="76"/>
      <c r="E111" s="76"/>
      <c r="F111" s="76" t="s">
        <v>9</v>
      </c>
      <c r="G111" s="76" t="s">
        <v>44</v>
      </c>
      <c r="H111" s="76"/>
      <c r="I111" s="74"/>
      <c r="J111" s="77"/>
      <c r="K111" s="77"/>
      <c r="L111" s="77"/>
      <c r="M111" s="85"/>
      <c r="O111" s="59"/>
    </row>
    <row r="112" spans="2:15" ht="12.75" customHeight="1">
      <c r="B112" s="57"/>
      <c r="C112" s="51"/>
      <c r="D112" s="76"/>
      <c r="E112" s="76"/>
      <c r="F112" s="76" t="s">
        <v>10</v>
      </c>
      <c r="G112" s="76" t="s">
        <v>70</v>
      </c>
      <c r="H112" s="76"/>
      <c r="I112" s="74"/>
      <c r="J112" s="77"/>
      <c r="K112" s="77"/>
      <c r="L112" s="77"/>
      <c r="M112" s="85"/>
      <c r="O112" s="59"/>
    </row>
    <row r="113" spans="2:15" ht="12.75" customHeight="1">
      <c r="B113" s="57"/>
      <c r="C113" s="51"/>
      <c r="D113" s="76"/>
      <c r="E113" s="76" t="s">
        <v>22</v>
      </c>
      <c r="F113" s="76" t="s">
        <v>36</v>
      </c>
      <c r="G113" s="76"/>
      <c r="H113" s="76"/>
      <c r="I113" s="74"/>
      <c r="J113" s="77"/>
      <c r="K113" s="77"/>
      <c r="L113" s="77"/>
      <c r="M113" s="85"/>
      <c r="O113" s="59"/>
    </row>
    <row r="114" spans="2:15" ht="12.75" customHeight="1">
      <c r="B114" s="57"/>
      <c r="C114" s="51"/>
      <c r="D114" s="76"/>
      <c r="E114" s="76"/>
      <c r="F114" s="123" t="s">
        <v>11</v>
      </c>
      <c r="G114" s="123" t="s">
        <v>45</v>
      </c>
      <c r="H114" s="123"/>
      <c r="I114" s="74"/>
      <c r="J114" s="77"/>
      <c r="K114" s="77"/>
      <c r="L114" s="77"/>
      <c r="M114" s="85"/>
      <c r="O114" s="59"/>
    </row>
    <row r="115" spans="2:15" ht="12.75" customHeight="1">
      <c r="B115" s="57"/>
      <c r="C115" s="51"/>
      <c r="D115" s="76"/>
      <c r="E115" s="76"/>
      <c r="F115" s="76" t="s">
        <v>12</v>
      </c>
      <c r="G115" s="76" t="s">
        <v>71</v>
      </c>
      <c r="H115" s="76"/>
      <c r="I115" s="74"/>
      <c r="J115" s="77"/>
      <c r="K115" s="77"/>
      <c r="L115" s="77"/>
      <c r="M115" s="85"/>
      <c r="O115" s="59"/>
    </row>
    <row r="116" spans="2:15" ht="12.75" customHeight="1">
      <c r="B116" s="67"/>
      <c r="C116" s="68"/>
      <c r="D116" s="109"/>
      <c r="E116" s="109"/>
      <c r="F116" s="109"/>
      <c r="G116" s="109"/>
      <c r="H116" s="109"/>
      <c r="I116" s="124"/>
      <c r="J116" s="83"/>
      <c r="K116" s="83"/>
      <c r="L116" s="83"/>
      <c r="M116" s="84"/>
      <c r="O116" s="59"/>
    </row>
    <row r="117" spans="2:15" ht="12.75" customHeight="1">
      <c r="B117" s="57"/>
      <c r="C117" s="51"/>
      <c r="D117" s="121"/>
      <c r="E117" s="101"/>
      <c r="F117" s="101"/>
      <c r="G117" s="101"/>
      <c r="H117" s="101"/>
      <c r="I117" s="101"/>
      <c r="J117" s="77"/>
      <c r="K117" s="77"/>
      <c r="L117" s="77"/>
      <c r="M117" s="85"/>
      <c r="O117" s="59"/>
    </row>
    <row r="118" spans="2:15" ht="12.75" customHeight="1">
      <c r="B118" s="57"/>
      <c r="C118" s="51"/>
      <c r="D118" s="137" t="s">
        <v>6</v>
      </c>
      <c r="E118" s="137"/>
      <c r="F118" s="137"/>
      <c r="G118" s="137"/>
      <c r="H118" s="137"/>
      <c r="I118" s="138"/>
      <c r="J118" s="78"/>
      <c r="K118" s="78"/>
      <c r="L118" s="78"/>
      <c r="M118" s="82"/>
      <c r="O118" s="59"/>
    </row>
    <row r="119" spans="2:15" ht="12.75" customHeight="1">
      <c r="B119" s="57"/>
      <c r="C119" s="51"/>
      <c r="D119" s="107">
        <v>1</v>
      </c>
      <c r="E119" s="76" t="s">
        <v>46</v>
      </c>
      <c r="F119" s="76"/>
      <c r="G119" s="76"/>
      <c r="H119" s="76"/>
      <c r="I119" s="74"/>
      <c r="J119" s="77"/>
      <c r="K119" s="77"/>
      <c r="L119" s="77"/>
      <c r="M119" s="85"/>
      <c r="O119" s="59"/>
    </row>
    <row r="120" spans="2:15" ht="12.75" customHeight="1">
      <c r="B120" s="57"/>
      <c r="C120" s="51"/>
      <c r="D120" s="76"/>
      <c r="E120" s="76" t="s">
        <v>21</v>
      </c>
      <c r="F120" s="76" t="s">
        <v>47</v>
      </c>
      <c r="G120" s="76"/>
      <c r="H120" s="76"/>
      <c r="I120" s="74"/>
      <c r="J120" s="77"/>
      <c r="K120" s="77"/>
      <c r="L120" s="77"/>
      <c r="M120" s="85"/>
      <c r="O120" s="59"/>
    </row>
    <row r="121" spans="2:15" ht="12.75" customHeight="1">
      <c r="B121" s="57"/>
      <c r="C121" s="51"/>
      <c r="D121" s="76"/>
      <c r="E121" s="76" t="s">
        <v>22</v>
      </c>
      <c r="F121" s="76" t="s">
        <v>48</v>
      </c>
      <c r="G121" s="76"/>
      <c r="H121" s="76"/>
      <c r="I121" s="74"/>
      <c r="J121" s="77"/>
      <c r="K121" s="77"/>
      <c r="L121" s="77"/>
      <c r="M121" s="85"/>
      <c r="O121" s="59"/>
    </row>
    <row r="122" spans="2:15" ht="12.75" customHeight="1">
      <c r="B122" s="57"/>
      <c r="C122" s="51"/>
      <c r="D122" s="107">
        <v>2</v>
      </c>
      <c r="E122" s="125" t="s">
        <v>72</v>
      </c>
      <c r="F122" s="76"/>
      <c r="G122" s="76"/>
      <c r="H122" s="76"/>
      <c r="I122" s="74"/>
      <c r="J122" s="77"/>
      <c r="K122" s="77"/>
      <c r="L122" s="77"/>
      <c r="M122" s="85"/>
      <c r="O122" s="59"/>
    </row>
    <row r="123" spans="2:15" ht="12.75" customHeight="1">
      <c r="B123" s="57"/>
      <c r="C123" s="51"/>
      <c r="D123" s="107"/>
      <c r="E123" s="76" t="s">
        <v>21</v>
      </c>
      <c r="F123" s="76" t="s">
        <v>47</v>
      </c>
      <c r="G123" s="76"/>
      <c r="H123" s="76"/>
      <c r="I123" s="74"/>
      <c r="J123" s="77"/>
      <c r="K123" s="77"/>
      <c r="L123" s="77"/>
      <c r="M123" s="85"/>
      <c r="O123" s="59"/>
    </row>
    <row r="124" spans="2:15" ht="12.75" customHeight="1">
      <c r="B124" s="57"/>
      <c r="C124" s="51"/>
      <c r="D124" s="107"/>
      <c r="E124" s="76" t="s">
        <v>22</v>
      </c>
      <c r="F124" s="76" t="s">
        <v>48</v>
      </c>
      <c r="G124" s="76"/>
      <c r="H124" s="76"/>
      <c r="I124" s="74"/>
      <c r="J124" s="77"/>
      <c r="K124" s="77"/>
      <c r="L124" s="77"/>
      <c r="M124" s="85"/>
      <c r="O124" s="59"/>
    </row>
    <row r="125" spans="2:15" ht="12.75" customHeight="1">
      <c r="B125" s="57"/>
      <c r="C125" s="51"/>
      <c r="D125" s="107">
        <v>3</v>
      </c>
      <c r="E125" s="125" t="s">
        <v>73</v>
      </c>
      <c r="F125" s="76"/>
      <c r="G125" s="76"/>
      <c r="H125" s="74"/>
      <c r="I125" s="74"/>
      <c r="J125" s="77"/>
      <c r="K125" s="77"/>
      <c r="L125" s="77"/>
      <c r="M125" s="85"/>
      <c r="O125" s="59"/>
    </row>
    <row r="126" spans="2:15" ht="12.75" customHeight="1">
      <c r="B126" s="57"/>
      <c r="C126" s="51"/>
      <c r="D126" s="76"/>
      <c r="E126" s="76" t="s">
        <v>21</v>
      </c>
      <c r="F126" s="76" t="s">
        <v>47</v>
      </c>
      <c r="G126" s="76"/>
      <c r="H126" s="74"/>
      <c r="I126" s="74"/>
      <c r="J126" s="77"/>
      <c r="K126" s="77"/>
      <c r="L126" s="77"/>
      <c r="M126" s="85"/>
      <c r="O126" s="59"/>
    </row>
    <row r="127" spans="2:15" ht="12.75" customHeight="1">
      <c r="B127" s="57"/>
      <c r="C127" s="51"/>
      <c r="D127" s="76"/>
      <c r="E127" s="76" t="s">
        <v>22</v>
      </c>
      <c r="F127" s="76" t="s">
        <v>48</v>
      </c>
      <c r="G127" s="76"/>
      <c r="H127" s="74"/>
      <c r="I127" s="74"/>
      <c r="J127" s="77"/>
      <c r="K127" s="77"/>
      <c r="L127" s="77"/>
      <c r="M127" s="85"/>
      <c r="O127" s="59"/>
    </row>
    <row r="128" spans="2:15" ht="12.75" customHeight="1">
      <c r="B128" s="57"/>
      <c r="C128" s="51"/>
      <c r="D128" s="107">
        <v>4</v>
      </c>
      <c r="E128" s="125" t="s">
        <v>75</v>
      </c>
      <c r="F128" s="76"/>
      <c r="G128" s="76"/>
      <c r="H128" s="74"/>
      <c r="I128" s="74"/>
      <c r="J128" s="77"/>
      <c r="K128" s="77"/>
      <c r="L128" s="77"/>
      <c r="M128" s="85"/>
      <c r="O128" s="59"/>
    </row>
    <row r="129" spans="2:15" ht="12.75" customHeight="1">
      <c r="B129" s="57"/>
      <c r="C129" s="51"/>
      <c r="D129" s="76"/>
      <c r="E129" s="76" t="s">
        <v>21</v>
      </c>
      <c r="F129" s="76" t="s">
        <v>47</v>
      </c>
      <c r="G129" s="76"/>
      <c r="H129" s="74"/>
      <c r="I129" s="74"/>
      <c r="J129" s="77"/>
      <c r="K129" s="77"/>
      <c r="L129" s="77"/>
      <c r="M129" s="85"/>
      <c r="O129" s="59"/>
    </row>
    <row r="130" spans="2:15" ht="12.75" customHeight="1">
      <c r="B130" s="57"/>
      <c r="C130" s="51"/>
      <c r="D130" s="76"/>
      <c r="E130" s="76" t="s">
        <v>22</v>
      </c>
      <c r="F130" s="76" t="s">
        <v>48</v>
      </c>
      <c r="G130" s="76"/>
      <c r="H130" s="74"/>
      <c r="I130" s="74"/>
      <c r="J130" s="77"/>
      <c r="K130" s="77"/>
      <c r="L130" s="77"/>
      <c r="M130" s="85"/>
      <c r="O130" s="59"/>
    </row>
    <row r="131" spans="2:15" ht="12.75" customHeight="1">
      <c r="B131" s="57"/>
      <c r="C131" s="51"/>
      <c r="D131" s="107">
        <v>5</v>
      </c>
      <c r="E131" s="125" t="s">
        <v>74</v>
      </c>
      <c r="F131" s="76"/>
      <c r="G131" s="76"/>
      <c r="H131" s="74"/>
      <c r="I131" s="74"/>
      <c r="J131" s="77"/>
      <c r="K131" s="77"/>
      <c r="L131" s="77"/>
      <c r="M131" s="85"/>
      <c r="O131" s="59"/>
    </row>
    <row r="132" spans="2:15" ht="12.75" customHeight="1">
      <c r="B132" s="57"/>
      <c r="C132" s="51"/>
      <c r="D132" s="76"/>
      <c r="E132" s="76" t="s">
        <v>21</v>
      </c>
      <c r="F132" s="76" t="s">
        <v>47</v>
      </c>
      <c r="G132" s="76"/>
      <c r="H132" s="74"/>
      <c r="I132" s="74"/>
      <c r="J132" s="77"/>
      <c r="K132" s="77"/>
      <c r="L132" s="77"/>
      <c r="M132" s="85"/>
      <c r="O132" s="59"/>
    </row>
    <row r="133" spans="2:15" ht="12.75" customHeight="1">
      <c r="B133" s="57"/>
      <c r="C133" s="51"/>
      <c r="D133" s="76"/>
      <c r="E133" s="76" t="s">
        <v>22</v>
      </c>
      <c r="F133" s="76" t="s">
        <v>48</v>
      </c>
      <c r="G133" s="76"/>
      <c r="H133" s="74"/>
      <c r="I133" s="74"/>
      <c r="J133" s="77"/>
      <c r="K133" s="77"/>
      <c r="L133" s="77"/>
      <c r="M133" s="85"/>
      <c r="O133" s="59"/>
    </row>
    <row r="134" spans="2:15" ht="12.75" customHeight="1">
      <c r="B134" s="57"/>
      <c r="C134" s="51"/>
      <c r="D134" s="107">
        <v>6</v>
      </c>
      <c r="E134" s="76" t="s">
        <v>31</v>
      </c>
      <c r="F134" s="76"/>
      <c r="G134" s="76"/>
      <c r="H134" s="74"/>
      <c r="I134" s="74"/>
      <c r="J134" s="77"/>
      <c r="K134" s="77"/>
      <c r="L134" s="77"/>
      <c r="M134" s="85"/>
      <c r="O134" s="59"/>
    </row>
    <row r="135" spans="2:15" ht="12.75" customHeight="1">
      <c r="B135" s="57"/>
      <c r="C135" s="51"/>
      <c r="D135" s="107"/>
      <c r="E135" s="76" t="s">
        <v>21</v>
      </c>
      <c r="F135" s="76" t="s">
        <v>47</v>
      </c>
      <c r="G135" s="76"/>
      <c r="H135" s="74"/>
      <c r="I135" s="74"/>
      <c r="J135" s="77"/>
      <c r="K135" s="77"/>
      <c r="L135" s="77"/>
      <c r="M135" s="85"/>
      <c r="O135" s="59"/>
    </row>
    <row r="136" spans="2:15" ht="12.75" customHeight="1">
      <c r="B136" s="67"/>
      <c r="C136" s="68"/>
      <c r="D136" s="109"/>
      <c r="E136" s="109" t="s">
        <v>22</v>
      </c>
      <c r="F136" s="109" t="s">
        <v>48</v>
      </c>
      <c r="G136" s="109"/>
      <c r="H136" s="109"/>
      <c r="I136" s="109"/>
      <c r="J136" s="83"/>
      <c r="K136" s="83"/>
      <c r="L136" s="83"/>
      <c r="M136" s="84"/>
      <c r="O136" s="59"/>
    </row>
    <row r="137" spans="2:15" ht="12.75" customHeight="1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O137" s="59"/>
    </row>
    <row r="138" spans="2:15" ht="12.75" customHeight="1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O138" s="59"/>
    </row>
    <row r="139" spans="2:15" ht="12.75" customHeight="1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O139" s="59"/>
    </row>
    <row r="140" spans="2:15" ht="12.75" customHeight="1">
      <c r="B140" s="54"/>
      <c r="C140" s="55"/>
      <c r="D140" s="55"/>
      <c r="E140" s="55"/>
      <c r="F140" s="55"/>
      <c r="G140" s="55"/>
      <c r="H140" s="55"/>
      <c r="I140" s="55"/>
      <c r="J140" s="71"/>
      <c r="K140" s="71"/>
      <c r="L140" s="71"/>
      <c r="M140" s="87"/>
      <c r="O140" s="59"/>
    </row>
    <row r="141" spans="2:15" ht="12.75" customHeight="1">
      <c r="B141" s="57" t="s">
        <v>8</v>
      </c>
      <c r="C141" s="51"/>
      <c r="D141" s="51"/>
      <c r="E141" s="51"/>
      <c r="F141" s="51"/>
      <c r="G141" s="51"/>
      <c r="H141" s="51"/>
      <c r="I141" s="51"/>
      <c r="J141" s="78"/>
      <c r="K141" s="78"/>
      <c r="L141" s="78"/>
      <c r="M141" s="82"/>
      <c r="O141" s="59"/>
    </row>
    <row r="142" spans="2:15" ht="12.75" customHeight="1">
      <c r="B142" s="57"/>
      <c r="C142" s="51"/>
      <c r="D142" s="51"/>
      <c r="E142" s="51"/>
      <c r="F142" s="51"/>
      <c r="G142" s="51"/>
      <c r="H142" s="51"/>
      <c r="I142" s="51"/>
      <c r="J142" s="78"/>
      <c r="K142" s="78"/>
      <c r="L142" s="78"/>
      <c r="M142" s="82"/>
      <c r="O142" s="59"/>
    </row>
    <row r="143" spans="2:15" ht="12.75" customHeight="1">
      <c r="B143" s="57"/>
      <c r="C143" s="51"/>
      <c r="D143" s="62">
        <v>1</v>
      </c>
      <c r="E143" s="143">
        <v>43921</v>
      </c>
      <c r="F143" s="143"/>
      <c r="G143" s="143"/>
      <c r="H143" s="143"/>
      <c r="I143" s="144"/>
      <c r="J143" s="78"/>
      <c r="K143" s="78"/>
      <c r="L143" s="78"/>
      <c r="M143" s="82"/>
      <c r="O143" s="59"/>
    </row>
    <row r="144" spans="2:15" ht="12.75" customHeight="1">
      <c r="B144" s="57"/>
      <c r="C144" s="51"/>
      <c r="D144" s="62"/>
      <c r="E144" s="51"/>
      <c r="F144" s="51"/>
      <c r="G144" s="51"/>
      <c r="H144" s="51"/>
      <c r="I144" s="51"/>
      <c r="J144" s="78"/>
      <c r="K144" s="78"/>
      <c r="L144" s="78"/>
      <c r="M144" s="82"/>
      <c r="O144" s="59"/>
    </row>
    <row r="145" spans="2:15" ht="12.75" customHeight="1">
      <c r="B145" s="57"/>
      <c r="C145" s="51"/>
      <c r="D145" s="51"/>
      <c r="E145" s="100" t="s">
        <v>21</v>
      </c>
      <c r="F145" s="139" t="s">
        <v>65</v>
      </c>
      <c r="G145" s="140"/>
      <c r="H145" s="140"/>
      <c r="I145" s="141"/>
      <c r="J145" s="77"/>
      <c r="K145" s="77"/>
      <c r="L145" s="77"/>
      <c r="M145" s="85"/>
      <c r="O145" s="59"/>
    </row>
    <row r="146" spans="2:16" ht="12.75" customHeight="1">
      <c r="B146" s="57"/>
      <c r="C146" s="51"/>
      <c r="D146" s="51"/>
      <c r="E146" s="100" t="s">
        <v>22</v>
      </c>
      <c r="F146" s="139" t="s">
        <v>201</v>
      </c>
      <c r="G146" s="140"/>
      <c r="H146" s="140"/>
      <c r="I146" s="141"/>
      <c r="J146" s="77"/>
      <c r="K146" s="77"/>
      <c r="L146" s="77"/>
      <c r="M146" s="58">
        <v>4500</v>
      </c>
      <c r="O146" s="59"/>
      <c r="P146" s="60"/>
    </row>
    <row r="147" spans="2:16" ht="12.75" customHeight="1">
      <c r="B147" s="57"/>
      <c r="C147" s="51"/>
      <c r="D147" s="51"/>
      <c r="E147" s="100"/>
      <c r="F147" s="140"/>
      <c r="G147" s="140"/>
      <c r="H147" s="140"/>
      <c r="I147" s="141"/>
      <c r="J147" s="78"/>
      <c r="K147" s="78"/>
      <c r="L147" s="78"/>
      <c r="M147" s="58"/>
      <c r="O147" s="59"/>
      <c r="P147" s="60"/>
    </row>
    <row r="148" spans="2:16" ht="12.75" customHeight="1">
      <c r="B148" s="57"/>
      <c r="C148" s="51"/>
      <c r="D148" s="51"/>
      <c r="E148" s="99" t="s">
        <v>81</v>
      </c>
      <c r="F148" s="100" t="s">
        <v>152</v>
      </c>
      <c r="G148" s="127"/>
      <c r="H148" s="127"/>
      <c r="I148" s="127"/>
      <c r="J148" s="78"/>
      <c r="K148" s="78"/>
      <c r="L148" s="78"/>
      <c r="M148" s="82">
        <v>4500</v>
      </c>
      <c r="O148" s="59"/>
      <c r="P148" s="60"/>
    </row>
    <row r="149" spans="2:16" ht="12.75" customHeight="1">
      <c r="B149" s="57"/>
      <c r="C149" s="51"/>
      <c r="D149" s="51"/>
      <c r="E149" s="100"/>
      <c r="F149" s="99" t="s">
        <v>81</v>
      </c>
      <c r="G149" s="100" t="s">
        <v>202</v>
      </c>
      <c r="H149" s="127"/>
      <c r="I149" s="127"/>
      <c r="J149" s="78"/>
      <c r="K149" s="78"/>
      <c r="L149" s="78"/>
      <c r="M149" s="58">
        <v>4500</v>
      </c>
      <c r="O149" s="59"/>
      <c r="P149" s="60"/>
    </row>
    <row r="150" spans="2:16" ht="12.75" customHeight="1">
      <c r="B150" s="57"/>
      <c r="C150" s="51"/>
      <c r="D150" s="51"/>
      <c r="E150" s="100"/>
      <c r="F150" s="99" t="s">
        <v>81</v>
      </c>
      <c r="G150" s="100" t="s">
        <v>36</v>
      </c>
      <c r="H150" s="101"/>
      <c r="I150" s="101"/>
      <c r="J150" s="78"/>
      <c r="K150" s="78"/>
      <c r="L150" s="78"/>
      <c r="M150" s="58"/>
      <c r="O150" s="59"/>
      <c r="P150" s="60"/>
    </row>
    <row r="151" spans="2:16" ht="12.75" customHeight="1">
      <c r="B151" s="57"/>
      <c r="C151" s="51"/>
      <c r="D151" s="51"/>
      <c r="E151" s="99" t="s">
        <v>81</v>
      </c>
      <c r="F151" s="100" t="s">
        <v>192</v>
      </c>
      <c r="G151" s="101"/>
      <c r="H151" s="101"/>
      <c r="I151" s="101"/>
      <c r="J151" s="78"/>
      <c r="K151" s="78"/>
      <c r="L151" s="78"/>
      <c r="M151" s="58">
        <v>0</v>
      </c>
      <c r="O151" s="59"/>
      <c r="P151" s="60"/>
    </row>
    <row r="152" spans="2:16" ht="12.75" customHeight="1">
      <c r="B152" s="57"/>
      <c r="C152" s="51"/>
      <c r="D152" s="51"/>
      <c r="E152" s="76" t="s">
        <v>42</v>
      </c>
      <c r="F152" s="100" t="s">
        <v>66</v>
      </c>
      <c r="G152" s="100"/>
      <c r="H152" s="76"/>
      <c r="I152" s="101"/>
      <c r="J152" s="78"/>
      <c r="K152" s="78"/>
      <c r="L152" s="78"/>
      <c r="M152" s="58"/>
      <c r="O152" s="59"/>
      <c r="P152" s="60"/>
    </row>
    <row r="153" spans="2:16" ht="12.75" customHeight="1">
      <c r="B153" s="57"/>
      <c r="C153" s="51"/>
      <c r="D153" s="51"/>
      <c r="E153" s="99" t="s">
        <v>81</v>
      </c>
      <c r="F153" s="100" t="s">
        <v>99</v>
      </c>
      <c r="G153" s="101"/>
      <c r="H153" s="101"/>
      <c r="I153" s="101"/>
      <c r="J153" s="78"/>
      <c r="K153" s="78"/>
      <c r="L153" s="78"/>
      <c r="M153" s="58"/>
      <c r="O153" s="59"/>
      <c r="P153" s="60"/>
    </row>
    <row r="154" spans="2:16" ht="12.75" customHeight="1">
      <c r="B154" s="57"/>
      <c r="C154" s="51"/>
      <c r="D154" s="51"/>
      <c r="E154" s="99" t="s">
        <v>81</v>
      </c>
      <c r="F154" s="100" t="s">
        <v>134</v>
      </c>
      <c r="G154" s="101"/>
      <c r="H154" s="101"/>
      <c r="I154" s="101"/>
      <c r="J154" s="77"/>
      <c r="K154" s="77"/>
      <c r="L154" s="77"/>
      <c r="M154" s="58"/>
      <c r="O154" s="59"/>
      <c r="P154" s="60"/>
    </row>
    <row r="155" spans="2:16" ht="12.75" customHeight="1">
      <c r="B155" s="57"/>
      <c r="C155" s="51"/>
      <c r="D155" s="51"/>
      <c r="E155" s="100" t="s">
        <v>49</v>
      </c>
      <c r="F155" s="139" t="s">
        <v>102</v>
      </c>
      <c r="G155" s="140"/>
      <c r="H155" s="140"/>
      <c r="I155" s="141"/>
      <c r="J155" s="78"/>
      <c r="K155" s="78"/>
      <c r="L155" s="78"/>
      <c r="M155" s="58">
        <v>18.718855868561377</v>
      </c>
      <c r="O155" s="59"/>
      <c r="P155" s="60"/>
    </row>
    <row r="156" spans="2:16" ht="12.75" customHeight="1">
      <c r="B156" s="57"/>
      <c r="C156" s="51"/>
      <c r="D156" s="51"/>
      <c r="E156" s="99" t="s">
        <v>81</v>
      </c>
      <c r="F156" s="139" t="s">
        <v>203</v>
      </c>
      <c r="G156" s="140"/>
      <c r="H156" s="140"/>
      <c r="I156" s="141"/>
      <c r="J156" s="77"/>
      <c r="K156" s="77"/>
      <c r="L156" s="77"/>
      <c r="M156" s="58">
        <v>0</v>
      </c>
      <c r="O156" s="59"/>
      <c r="P156" s="60"/>
    </row>
    <row r="157" spans="2:16" ht="12.75" customHeight="1">
      <c r="B157" s="57"/>
      <c r="C157" s="51"/>
      <c r="D157" s="51"/>
      <c r="E157" s="99" t="s">
        <v>81</v>
      </c>
      <c r="F157" s="139" t="s">
        <v>140</v>
      </c>
      <c r="G157" s="140"/>
      <c r="H157" s="140"/>
      <c r="I157" s="141"/>
      <c r="J157" s="77"/>
      <c r="K157" s="77"/>
      <c r="L157" s="77"/>
      <c r="M157" s="58">
        <v>-637.1473041358672</v>
      </c>
      <c r="O157" s="59"/>
      <c r="P157" s="60"/>
    </row>
    <row r="158" spans="2:16" ht="12.75" customHeight="1">
      <c r="B158" s="57"/>
      <c r="C158" s="51"/>
      <c r="D158" s="51"/>
      <c r="E158" s="99" t="s">
        <v>81</v>
      </c>
      <c r="F158" s="139" t="s">
        <v>100</v>
      </c>
      <c r="G158" s="140"/>
      <c r="H158" s="140"/>
      <c r="I158" s="141"/>
      <c r="J158" s="77"/>
      <c r="K158" s="77"/>
      <c r="L158" s="77"/>
      <c r="M158" s="58">
        <v>0</v>
      </c>
      <c r="O158" s="59"/>
      <c r="P158" s="60"/>
    </row>
    <row r="159" spans="2:16" ht="12.75" customHeight="1">
      <c r="B159" s="57"/>
      <c r="C159" s="51"/>
      <c r="D159" s="51"/>
      <c r="E159" s="99" t="s">
        <v>81</v>
      </c>
      <c r="F159" s="139" t="s">
        <v>204</v>
      </c>
      <c r="G159" s="140"/>
      <c r="H159" s="140"/>
      <c r="I159" s="141"/>
      <c r="J159" s="77"/>
      <c r="K159" s="77"/>
      <c r="L159" s="77"/>
      <c r="M159" s="58">
        <v>655.8661600044286</v>
      </c>
      <c r="O159" s="59"/>
      <c r="P159" s="60"/>
    </row>
    <row r="160" spans="2:16" ht="12.75" customHeight="1">
      <c r="B160" s="57"/>
      <c r="C160" s="51"/>
      <c r="D160" s="51"/>
      <c r="E160" s="100" t="s">
        <v>51</v>
      </c>
      <c r="F160" s="139" t="s">
        <v>50</v>
      </c>
      <c r="G160" s="140"/>
      <c r="H160" s="140"/>
      <c r="I160" s="141"/>
      <c r="J160" s="77"/>
      <c r="K160" s="77"/>
      <c r="L160" s="77"/>
      <c r="M160" s="58"/>
      <c r="O160" s="59"/>
      <c r="P160" s="60"/>
    </row>
    <row r="161" spans="2:16" ht="12.75" customHeight="1">
      <c r="B161" s="57"/>
      <c r="C161" s="51"/>
      <c r="D161" s="51"/>
      <c r="E161" s="100"/>
      <c r="F161" s="140"/>
      <c r="G161" s="140"/>
      <c r="H161" s="140"/>
      <c r="I161" s="141"/>
      <c r="J161" s="77"/>
      <c r="K161" s="77"/>
      <c r="L161" s="77"/>
      <c r="M161" s="58">
        <v>-5.33761842</v>
      </c>
      <c r="O161" s="59"/>
      <c r="P161" s="60"/>
    </row>
    <row r="162" spans="2:16" ht="12.75" customHeight="1">
      <c r="B162" s="57"/>
      <c r="C162" s="51"/>
      <c r="D162" s="51"/>
      <c r="E162" s="99" t="s">
        <v>81</v>
      </c>
      <c r="F162" s="100" t="s">
        <v>103</v>
      </c>
      <c r="G162" s="101"/>
      <c r="H162" s="101"/>
      <c r="I162" s="101"/>
      <c r="J162" s="78"/>
      <c r="K162" s="78"/>
      <c r="L162" s="78"/>
      <c r="M162" s="58">
        <v>0</v>
      </c>
      <c r="O162" s="59"/>
      <c r="P162" s="60"/>
    </row>
    <row r="163" spans="2:16" ht="12.75" customHeight="1">
      <c r="B163" s="57"/>
      <c r="C163" s="51"/>
      <c r="D163" s="51"/>
      <c r="E163" s="99" t="s">
        <v>81</v>
      </c>
      <c r="F163" s="100" t="s">
        <v>104</v>
      </c>
      <c r="G163" s="101"/>
      <c r="H163" s="101"/>
      <c r="I163" s="101"/>
      <c r="J163" s="78"/>
      <c r="K163" s="78"/>
      <c r="L163" s="78"/>
      <c r="M163" s="58"/>
      <c r="O163" s="59"/>
      <c r="P163" s="60"/>
    </row>
    <row r="164" spans="2:16" ht="12.75" customHeight="1">
      <c r="B164" s="57"/>
      <c r="C164" s="51"/>
      <c r="D164" s="51"/>
      <c r="E164" s="99" t="s">
        <v>81</v>
      </c>
      <c r="F164" s="100" t="s">
        <v>105</v>
      </c>
      <c r="G164" s="101"/>
      <c r="H164" s="101"/>
      <c r="I164" s="101"/>
      <c r="J164" s="78"/>
      <c r="K164" s="78"/>
      <c r="L164" s="78"/>
      <c r="M164" s="58">
        <v>-5.33761842</v>
      </c>
      <c r="O164" s="59"/>
      <c r="P164" s="60"/>
    </row>
    <row r="165" spans="2:15" ht="12.75" customHeight="1">
      <c r="B165" s="57"/>
      <c r="C165" s="51"/>
      <c r="D165" s="51"/>
      <c r="E165" s="99" t="s">
        <v>81</v>
      </c>
      <c r="F165" s="100" t="s">
        <v>106</v>
      </c>
      <c r="G165" s="101"/>
      <c r="H165" s="101"/>
      <c r="I165" s="101"/>
      <c r="J165" s="78"/>
      <c r="K165" s="78"/>
      <c r="L165" s="78"/>
      <c r="M165" s="58"/>
      <c r="O165" s="59"/>
    </row>
    <row r="166" spans="2:15" ht="12.75" customHeight="1">
      <c r="B166" s="57"/>
      <c r="C166" s="51"/>
      <c r="D166" s="51"/>
      <c r="E166" s="99" t="s">
        <v>81</v>
      </c>
      <c r="F166" s="100" t="s">
        <v>107</v>
      </c>
      <c r="G166" s="101"/>
      <c r="H166" s="101"/>
      <c r="I166" s="101"/>
      <c r="J166" s="78"/>
      <c r="K166" s="78"/>
      <c r="L166" s="78"/>
      <c r="M166" s="58"/>
      <c r="O166" s="59"/>
    </row>
    <row r="167" spans="2:15" ht="12.75" customHeight="1">
      <c r="B167" s="57"/>
      <c r="C167" s="51"/>
      <c r="D167" s="51"/>
      <c r="E167" s="100" t="s">
        <v>52</v>
      </c>
      <c r="F167" s="158" t="s">
        <v>153</v>
      </c>
      <c r="G167" s="158"/>
      <c r="H167" s="158"/>
      <c r="I167" s="159"/>
      <c r="J167" s="89"/>
      <c r="K167" s="89"/>
      <c r="L167" s="89"/>
      <c r="M167" s="58"/>
      <c r="O167" s="59"/>
    </row>
    <row r="168" spans="2:15" ht="12.75" customHeight="1">
      <c r="B168" s="57"/>
      <c r="C168" s="51"/>
      <c r="D168" s="51"/>
      <c r="E168" s="100"/>
      <c r="F168" s="158"/>
      <c r="G168" s="158"/>
      <c r="H168" s="158"/>
      <c r="I168" s="159"/>
      <c r="J168" s="90"/>
      <c r="K168" s="90"/>
      <c r="L168" s="90"/>
      <c r="M168" s="58"/>
      <c r="O168" s="59"/>
    </row>
    <row r="169" spans="2:15" ht="19.5" customHeight="1">
      <c r="B169" s="57"/>
      <c r="C169" s="51"/>
      <c r="D169" s="51"/>
      <c r="E169" s="126" t="s">
        <v>81</v>
      </c>
      <c r="F169" s="134" t="s">
        <v>135</v>
      </c>
      <c r="G169" s="135"/>
      <c r="H169" s="135"/>
      <c r="I169" s="136"/>
      <c r="J169" s="90"/>
      <c r="K169" s="90"/>
      <c r="L169" s="90"/>
      <c r="M169" s="58"/>
      <c r="O169" s="59"/>
    </row>
    <row r="170" spans="2:15" ht="21" customHeight="1">
      <c r="B170" s="57"/>
      <c r="C170" s="51"/>
      <c r="D170" s="51"/>
      <c r="E170" s="100"/>
      <c r="F170" s="135"/>
      <c r="G170" s="135"/>
      <c r="H170" s="135"/>
      <c r="I170" s="136"/>
      <c r="J170" s="90"/>
      <c r="K170" s="90"/>
      <c r="L170" s="90"/>
      <c r="M170" s="58"/>
      <c r="O170" s="59"/>
    </row>
    <row r="171" spans="2:15" ht="12.75" customHeight="1">
      <c r="B171" s="57"/>
      <c r="C171" s="51"/>
      <c r="D171" s="51"/>
      <c r="E171" s="100"/>
      <c r="F171" s="99" t="s">
        <v>108</v>
      </c>
      <c r="G171" s="100" t="s">
        <v>79</v>
      </c>
      <c r="H171" s="100"/>
      <c r="I171" s="76"/>
      <c r="J171" s="75"/>
      <c r="K171" s="90"/>
      <c r="L171" s="90"/>
      <c r="M171" s="58"/>
      <c r="O171" s="59"/>
    </row>
    <row r="172" spans="2:15" ht="12.75" customHeight="1">
      <c r="B172" s="57"/>
      <c r="C172" s="51"/>
      <c r="D172" s="51"/>
      <c r="E172" s="100"/>
      <c r="F172" s="99" t="s">
        <v>137</v>
      </c>
      <c r="G172" s="100" t="s">
        <v>80</v>
      </c>
      <c r="H172" s="98"/>
      <c r="I172" s="76"/>
      <c r="J172" s="90"/>
      <c r="K172" s="90"/>
      <c r="L172" s="90"/>
      <c r="M172" s="58"/>
      <c r="O172" s="59"/>
    </row>
    <row r="173" spans="2:15" ht="12.75" customHeight="1">
      <c r="B173" s="57"/>
      <c r="C173" s="51"/>
      <c r="D173" s="51"/>
      <c r="E173" s="99" t="s">
        <v>81</v>
      </c>
      <c r="F173" s="134" t="s">
        <v>101</v>
      </c>
      <c r="G173" s="135"/>
      <c r="H173" s="135"/>
      <c r="I173" s="136"/>
      <c r="J173" s="90"/>
      <c r="K173" s="90"/>
      <c r="L173" s="90"/>
      <c r="M173" s="58"/>
      <c r="O173" s="59"/>
    </row>
    <row r="174" spans="2:15" ht="15" customHeight="1">
      <c r="B174" s="57"/>
      <c r="C174" s="51"/>
      <c r="D174" s="51"/>
      <c r="E174" s="100"/>
      <c r="F174" s="135"/>
      <c r="G174" s="135"/>
      <c r="H174" s="135"/>
      <c r="I174" s="136"/>
      <c r="J174" s="90"/>
      <c r="K174" s="90"/>
      <c r="L174" s="90"/>
      <c r="M174" s="58"/>
      <c r="O174" s="59"/>
    </row>
    <row r="175" spans="2:15" ht="12.75" customHeight="1">
      <c r="B175" s="57"/>
      <c r="C175" s="51"/>
      <c r="D175" s="51"/>
      <c r="E175" s="100"/>
      <c r="F175" s="99" t="s">
        <v>108</v>
      </c>
      <c r="G175" s="100" t="s">
        <v>109</v>
      </c>
      <c r="H175" s="98"/>
      <c r="I175" s="76"/>
      <c r="J175" s="90"/>
      <c r="K175" s="90"/>
      <c r="L175" s="90"/>
      <c r="M175" s="58"/>
      <c r="O175" s="59"/>
    </row>
    <row r="176" spans="2:15" ht="12.75" customHeight="1">
      <c r="B176" s="57"/>
      <c r="C176" s="51"/>
      <c r="D176" s="51"/>
      <c r="E176" s="100"/>
      <c r="F176" s="101"/>
      <c r="G176" s="99" t="s">
        <v>110</v>
      </c>
      <c r="H176" s="100" t="s">
        <v>111</v>
      </c>
      <c r="I176" s="98"/>
      <c r="J176" s="91"/>
      <c r="K176" s="90"/>
      <c r="L176" s="90"/>
      <c r="M176" s="58"/>
      <c r="O176" s="59"/>
    </row>
    <row r="177" spans="2:15" ht="12.75" customHeight="1">
      <c r="B177" s="57"/>
      <c r="C177" s="51"/>
      <c r="D177" s="51"/>
      <c r="E177" s="100"/>
      <c r="F177" s="101"/>
      <c r="G177" s="99" t="s">
        <v>113</v>
      </c>
      <c r="H177" s="100" t="s">
        <v>112</v>
      </c>
      <c r="I177" s="98"/>
      <c r="J177" s="91"/>
      <c r="K177" s="90"/>
      <c r="L177" s="90"/>
      <c r="M177" s="58"/>
      <c r="O177" s="59"/>
    </row>
    <row r="178" spans="2:15" ht="12.75" customHeight="1">
      <c r="B178" s="57"/>
      <c r="C178" s="51"/>
      <c r="D178" s="51"/>
      <c r="E178" s="100"/>
      <c r="F178" s="99" t="s">
        <v>137</v>
      </c>
      <c r="G178" s="100" t="s">
        <v>114</v>
      </c>
      <c r="H178" s="98"/>
      <c r="I178" s="76"/>
      <c r="J178" s="90"/>
      <c r="K178" s="90"/>
      <c r="L178" s="90"/>
      <c r="M178" s="58"/>
      <c r="O178" s="59"/>
    </row>
    <row r="179" spans="2:15" ht="12.75" customHeight="1">
      <c r="B179" s="57"/>
      <c r="C179" s="51"/>
      <c r="D179" s="51"/>
      <c r="E179" s="100"/>
      <c r="F179" s="101"/>
      <c r="G179" s="99" t="s">
        <v>110</v>
      </c>
      <c r="H179" s="100" t="s">
        <v>115</v>
      </c>
      <c r="I179" s="98"/>
      <c r="J179" s="91"/>
      <c r="K179" s="90"/>
      <c r="L179" s="90"/>
      <c r="M179" s="58"/>
      <c r="O179" s="59"/>
    </row>
    <row r="180" spans="2:15" ht="12.75" customHeight="1">
      <c r="B180" s="57"/>
      <c r="C180" s="51"/>
      <c r="D180" s="92"/>
      <c r="E180" s="102"/>
      <c r="F180" s="102"/>
      <c r="G180" s="99" t="s">
        <v>113</v>
      </c>
      <c r="H180" s="100" t="s">
        <v>116</v>
      </c>
      <c r="I180" s="98"/>
      <c r="J180" s="91"/>
      <c r="K180" s="78"/>
      <c r="L180" s="78"/>
      <c r="M180" s="58"/>
      <c r="O180" s="59"/>
    </row>
    <row r="181" spans="2:15" ht="12.75" customHeight="1">
      <c r="B181" s="57"/>
      <c r="C181" s="51"/>
      <c r="D181" s="92"/>
      <c r="E181" s="92"/>
      <c r="F181" s="92"/>
      <c r="G181" s="86"/>
      <c r="H181" s="66"/>
      <c r="I181" s="88"/>
      <c r="J181" s="91"/>
      <c r="K181" s="78"/>
      <c r="L181" s="78"/>
      <c r="M181" s="58"/>
      <c r="O181" s="59"/>
    </row>
    <row r="182" spans="2:15" ht="12.75" customHeight="1">
      <c r="B182" s="57"/>
      <c r="C182" s="51"/>
      <c r="D182" s="88">
        <v>-2</v>
      </c>
      <c r="E182" s="145">
        <v>43921</v>
      </c>
      <c r="F182" s="145"/>
      <c r="G182" s="145"/>
      <c r="H182" s="145"/>
      <c r="I182" s="146"/>
      <c r="J182" s="93"/>
      <c r="K182" s="78"/>
      <c r="L182" s="78"/>
      <c r="M182" s="58"/>
      <c r="O182" s="59"/>
    </row>
    <row r="183" spans="2:15" ht="12.75" customHeight="1">
      <c r="B183" s="57"/>
      <c r="C183" s="51"/>
      <c r="D183" s="51"/>
      <c r="F183" s="139" t="s">
        <v>191</v>
      </c>
      <c r="G183" s="157"/>
      <c r="H183" s="157"/>
      <c r="I183" s="157"/>
      <c r="J183" s="94"/>
      <c r="K183" s="77"/>
      <c r="L183" s="77"/>
      <c r="M183" s="58"/>
      <c r="O183" s="59"/>
    </row>
    <row r="184" spans="2:15" ht="12.75" customHeight="1">
      <c r="B184" s="57"/>
      <c r="C184" s="51"/>
      <c r="D184" s="51"/>
      <c r="E184" s="88" t="s">
        <v>21</v>
      </c>
      <c r="F184" s="157"/>
      <c r="G184" s="157"/>
      <c r="H184" s="157"/>
      <c r="I184" s="157"/>
      <c r="J184" s="93"/>
      <c r="K184" s="78"/>
      <c r="L184" s="78"/>
      <c r="M184" s="58">
        <v>37952.469655589986</v>
      </c>
      <c r="O184" s="59"/>
    </row>
    <row r="185" spans="2:15" ht="12.75" customHeight="1">
      <c r="B185" s="57"/>
      <c r="C185" s="51"/>
      <c r="D185" s="51"/>
      <c r="E185" s="51"/>
      <c r="F185" s="66" t="s">
        <v>67</v>
      </c>
      <c r="G185" s="95" t="s">
        <v>149</v>
      </c>
      <c r="H185" s="96"/>
      <c r="I185" s="96"/>
      <c r="J185" s="77"/>
      <c r="K185" s="77"/>
      <c r="L185" s="77"/>
      <c r="M185" s="58">
        <v>31294.360013680005</v>
      </c>
      <c r="O185" s="59"/>
    </row>
    <row r="186" spans="2:15" ht="12.75" customHeight="1">
      <c r="B186" s="57"/>
      <c r="C186" s="51"/>
      <c r="D186" s="51"/>
      <c r="E186" s="51"/>
      <c r="F186" s="66" t="s">
        <v>67</v>
      </c>
      <c r="G186" s="88" t="s">
        <v>68</v>
      </c>
      <c r="H186" s="51"/>
      <c r="I186" s="51"/>
      <c r="J186" s="77"/>
      <c r="K186" s="77"/>
      <c r="L186" s="77"/>
      <c r="M186" s="58">
        <v>6658.109641909994</v>
      </c>
      <c r="O186" s="59"/>
    </row>
    <row r="187" spans="2:15" ht="12.75" customHeight="1">
      <c r="B187" s="67"/>
      <c r="C187" s="68"/>
      <c r="D187" s="68"/>
      <c r="E187" s="68"/>
      <c r="F187" s="68" t="s">
        <v>67</v>
      </c>
      <c r="G187" s="68" t="s">
        <v>117</v>
      </c>
      <c r="H187" s="68"/>
      <c r="I187" s="68"/>
      <c r="J187" s="83"/>
      <c r="K187" s="83"/>
      <c r="L187" s="83"/>
      <c r="M187" s="84"/>
      <c r="O187" s="59"/>
    </row>
    <row r="188" spans="2:13" ht="12.75" customHeight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</row>
    <row r="189" spans="2:13" ht="12.75" customHeight="1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ht="12.75" customHeight="1">
      <c r="B190" s="50" t="s">
        <v>4</v>
      </c>
    </row>
    <row r="191" spans="2:12" ht="12.75" customHeight="1">
      <c r="B191" s="98"/>
      <c r="C191" s="98" t="s">
        <v>54</v>
      </c>
      <c r="D191" s="98" t="s">
        <v>64</v>
      </c>
      <c r="E191" s="98"/>
      <c r="F191" s="98"/>
      <c r="G191" s="98"/>
      <c r="H191" s="98"/>
      <c r="I191" s="98"/>
      <c r="J191" s="98"/>
      <c r="K191" s="98"/>
      <c r="L191" s="98"/>
    </row>
    <row r="192" spans="2:12" ht="12.75" customHeight="1">
      <c r="B192" s="98"/>
      <c r="C192" s="98" t="s">
        <v>55</v>
      </c>
      <c r="D192" s="98" t="s">
        <v>195</v>
      </c>
      <c r="E192" s="98"/>
      <c r="F192" s="98"/>
      <c r="G192" s="100"/>
      <c r="H192" s="100"/>
      <c r="I192" s="100"/>
      <c r="J192" s="100"/>
      <c r="K192" s="98"/>
      <c r="L192" s="98"/>
    </row>
    <row r="193" spans="2:12" ht="12.75" customHeight="1">
      <c r="B193" s="98"/>
      <c r="C193" s="164" t="s">
        <v>56</v>
      </c>
      <c r="D193" s="165" t="s">
        <v>53</v>
      </c>
      <c r="E193" s="165"/>
      <c r="F193" s="165"/>
      <c r="G193" s="165"/>
      <c r="H193" s="165"/>
      <c r="I193" s="165"/>
      <c r="J193" s="165"/>
      <c r="K193" s="165"/>
      <c r="L193" s="165"/>
    </row>
    <row r="194" spans="2:12" ht="12.75" customHeight="1">
      <c r="B194" s="98"/>
      <c r="C194" s="164"/>
      <c r="D194" s="165"/>
      <c r="E194" s="165"/>
      <c r="F194" s="165"/>
      <c r="G194" s="165"/>
      <c r="H194" s="165"/>
      <c r="I194" s="165"/>
      <c r="J194" s="165"/>
      <c r="K194" s="165"/>
      <c r="L194" s="165"/>
    </row>
    <row r="195" spans="2:12" ht="12.75" customHeight="1">
      <c r="B195" s="98"/>
      <c r="C195" s="164" t="s">
        <v>57</v>
      </c>
      <c r="D195" s="165" t="s">
        <v>143</v>
      </c>
      <c r="E195" s="165"/>
      <c r="F195" s="165"/>
      <c r="G195" s="165"/>
      <c r="H195" s="165"/>
      <c r="I195" s="165"/>
      <c r="J195" s="165"/>
      <c r="K195" s="165"/>
      <c r="L195" s="165"/>
    </row>
    <row r="196" spans="2:12" ht="12.75" customHeight="1">
      <c r="B196" s="98"/>
      <c r="C196" s="164"/>
      <c r="D196" s="165"/>
      <c r="E196" s="165"/>
      <c r="F196" s="165"/>
      <c r="G196" s="165"/>
      <c r="H196" s="165"/>
      <c r="I196" s="165"/>
      <c r="J196" s="165"/>
      <c r="K196" s="165"/>
      <c r="L196" s="165"/>
    </row>
    <row r="197" spans="2:12" ht="12.75" customHeight="1">
      <c r="B197" s="98"/>
      <c r="C197" s="98" t="s">
        <v>58</v>
      </c>
      <c r="D197" s="98" t="s">
        <v>193</v>
      </c>
      <c r="E197" s="103"/>
      <c r="F197" s="103"/>
      <c r="G197" s="103"/>
      <c r="H197" s="103"/>
      <c r="I197" s="103"/>
      <c r="J197" s="103"/>
      <c r="K197" s="103"/>
      <c r="L197" s="103"/>
    </row>
    <row r="198" spans="2:12" ht="12.75" customHeight="1">
      <c r="B198" s="98"/>
      <c r="C198" s="98" t="s">
        <v>59</v>
      </c>
      <c r="D198" s="98" t="s">
        <v>62</v>
      </c>
      <c r="E198" s="98"/>
      <c r="F198" s="98"/>
      <c r="G198" s="98"/>
      <c r="H198" s="98"/>
      <c r="I198" s="98"/>
      <c r="J198" s="98"/>
      <c r="K198" s="98"/>
      <c r="L198" s="98"/>
    </row>
    <row r="199" spans="2:12" ht="12.75" customHeight="1">
      <c r="B199" s="98"/>
      <c r="C199" s="98" t="s">
        <v>60</v>
      </c>
      <c r="D199" s="98" t="s">
        <v>194</v>
      </c>
      <c r="E199" s="98"/>
      <c r="F199" s="98"/>
      <c r="G199" s="98"/>
      <c r="H199" s="98"/>
      <c r="I199" s="98"/>
      <c r="J199" s="98"/>
      <c r="K199" s="98"/>
      <c r="L199" s="98"/>
    </row>
    <row r="200" spans="2:12" ht="12.75" customHeight="1">
      <c r="B200" s="98"/>
      <c r="C200" s="98" t="s">
        <v>138</v>
      </c>
      <c r="D200" s="98" t="s">
        <v>150</v>
      </c>
      <c r="E200" s="98"/>
      <c r="F200" s="98"/>
      <c r="G200" s="98"/>
      <c r="H200" s="98"/>
      <c r="I200" s="98"/>
      <c r="J200" s="98"/>
      <c r="K200" s="98"/>
      <c r="L200" s="98"/>
    </row>
    <row r="201" spans="2:12" ht="12.75" customHeight="1">
      <c r="B201" s="98"/>
      <c r="C201" s="98" t="s">
        <v>142</v>
      </c>
      <c r="D201" s="98" t="s">
        <v>63</v>
      </c>
      <c r="E201" s="98"/>
      <c r="F201" s="98"/>
      <c r="G201" s="98"/>
      <c r="H201" s="98"/>
      <c r="I201" s="98"/>
      <c r="J201" s="98"/>
      <c r="K201" s="98"/>
      <c r="L201" s="98"/>
    </row>
    <row r="202" spans="6:13" s="98" customFormat="1" ht="12.75" customHeight="1">
      <c r="F202" s="128"/>
      <c r="G202" s="128"/>
      <c r="H202" s="128"/>
      <c r="I202" s="128"/>
      <c r="J202" s="128"/>
      <c r="K202" s="128"/>
      <c r="L202" s="128"/>
      <c r="M202" s="128"/>
    </row>
  </sheetData>
  <sheetProtection/>
  <mergeCells count="43">
    <mergeCell ref="C193:C194"/>
    <mergeCell ref="D193:L194"/>
    <mergeCell ref="C195:C196"/>
    <mergeCell ref="D195:L196"/>
    <mergeCell ref="K48:K49"/>
    <mergeCell ref="K76:K77"/>
    <mergeCell ref="J46:J49"/>
    <mergeCell ref="K46:M46"/>
    <mergeCell ref="K47:M47"/>
    <mergeCell ref="J74:J77"/>
    <mergeCell ref="F173:I174"/>
    <mergeCell ref="F155:I155"/>
    <mergeCell ref="F156:I156"/>
    <mergeCell ref="F158:I158"/>
    <mergeCell ref="F159:I159"/>
    <mergeCell ref="F105:I105"/>
    <mergeCell ref="E108:I109"/>
    <mergeCell ref="F183:I184"/>
    <mergeCell ref="F160:I161"/>
    <mergeCell ref="F167:I168"/>
    <mergeCell ref="F94:I94"/>
    <mergeCell ref="F95:I95"/>
    <mergeCell ref="L76:L77"/>
    <mergeCell ref="E83:I84"/>
    <mergeCell ref="E87:I87"/>
    <mergeCell ref="E96:I97"/>
    <mergeCell ref="F104:I104"/>
    <mergeCell ref="B3:M3"/>
    <mergeCell ref="E143:I143"/>
    <mergeCell ref="E182:I182"/>
    <mergeCell ref="F157:I157"/>
    <mergeCell ref="B5:M9"/>
    <mergeCell ref="L48:L49"/>
    <mergeCell ref="F80:I80"/>
    <mergeCell ref="M48:M49"/>
    <mergeCell ref="M76:M77"/>
    <mergeCell ref="E57:I59"/>
    <mergeCell ref="K74:M74"/>
    <mergeCell ref="K75:M75"/>
    <mergeCell ref="F169:I170"/>
    <mergeCell ref="D118:I118"/>
    <mergeCell ref="F145:I145"/>
    <mergeCell ref="F146:I147"/>
  </mergeCells>
  <printOptions gridLines="1" horizontalCentered="1"/>
  <pageMargins left="0.6299212598425197" right="0.1968503937007874" top="0.1968503937007874" bottom="0.1968503937007874" header="0" footer="0"/>
  <pageSetup horizontalDpi="600" verticalDpi="600" orientation="portrait" scale="65" r:id="rId1"/>
  <rowBreaks count="2" manualBreakCount="2">
    <brk id="42" min="1" max="13" man="1"/>
    <brk id="13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showGridLines="0" zoomScalePageLayoutView="0" workbookViewId="0" topLeftCell="A1">
      <pane xSplit="3" ySplit="11" topLeftCell="D8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85" sqref="G85:G114"/>
    </sheetView>
  </sheetViews>
  <sheetFormatPr defaultColWidth="11.421875" defaultRowHeight="12.75"/>
  <cols>
    <col min="1" max="1" width="11.421875" style="2" customWidth="1"/>
    <col min="2" max="2" width="5.8515625" style="2" customWidth="1"/>
    <col min="3" max="3" width="5.7109375" style="2" customWidth="1"/>
    <col min="4" max="4" width="7.28125" style="15" customWidth="1"/>
    <col min="5" max="5" width="8.8515625" style="15" customWidth="1"/>
    <col min="6" max="6" width="7.28125" style="15" customWidth="1"/>
    <col min="7" max="7" width="10.28125" style="15" customWidth="1"/>
    <col min="8" max="16384" width="11.421875" style="2" customWidth="1"/>
  </cols>
  <sheetData>
    <row r="1" ht="12.75" customHeight="1">
      <c r="B1" s="1"/>
    </row>
    <row r="2" spans="2:3" ht="12.75" customHeight="1">
      <c r="B2" s="1" t="s">
        <v>148</v>
      </c>
      <c r="C2" s="3"/>
    </row>
    <row r="3" spans="2:7" s="5" customFormat="1" ht="12" customHeight="1">
      <c r="B3" s="4" t="s">
        <v>146</v>
      </c>
      <c r="D3" s="16"/>
      <c r="E3" s="16"/>
      <c r="F3" s="16"/>
      <c r="G3" s="16"/>
    </row>
    <row r="4" spans="2:7" s="5" customFormat="1" ht="9" customHeight="1">
      <c r="B4" s="6"/>
      <c r="D4" s="16"/>
      <c r="E4" s="16">
        <v>34</v>
      </c>
      <c r="F4" s="16">
        <v>1</v>
      </c>
      <c r="G4" s="16"/>
    </row>
    <row r="5" spans="4:7" s="5" customFormat="1" ht="9.75" customHeight="1">
      <c r="D5" s="17" t="s">
        <v>154</v>
      </c>
      <c r="E5" s="18"/>
      <c r="F5" s="19"/>
      <c r="G5" s="40"/>
    </row>
    <row r="6" spans="4:7" s="5" customFormat="1" ht="9.75" customHeight="1">
      <c r="D6" s="20" t="s">
        <v>155</v>
      </c>
      <c r="E6" s="21"/>
      <c r="F6" s="22"/>
      <c r="G6" s="41"/>
    </row>
    <row r="7" spans="4:7" s="5" customFormat="1" ht="9.75" customHeight="1">
      <c r="D7" s="24"/>
      <c r="E7" s="25"/>
      <c r="F7" s="26"/>
      <c r="G7" s="41"/>
    </row>
    <row r="8" spans="4:7" s="5" customFormat="1" ht="9.75" customHeight="1">
      <c r="D8" s="24"/>
      <c r="E8" s="26"/>
      <c r="F8" s="24"/>
      <c r="G8" s="41"/>
    </row>
    <row r="9" spans="3:10" s="5" customFormat="1" ht="9" customHeight="1">
      <c r="C9" s="7"/>
      <c r="D9" s="24"/>
      <c r="E9" s="26"/>
      <c r="F9" s="26"/>
      <c r="G9" s="41"/>
      <c r="J9" s="5" t="s">
        <v>190</v>
      </c>
    </row>
    <row r="10" spans="2:12" s="5" customFormat="1" ht="9" customHeight="1">
      <c r="B10" s="5" t="s">
        <v>156</v>
      </c>
      <c r="C10" s="7"/>
      <c r="D10" s="27" t="s">
        <v>147</v>
      </c>
      <c r="E10" s="28" t="s">
        <v>157</v>
      </c>
      <c r="F10" s="28" t="s">
        <v>144</v>
      </c>
      <c r="G10" s="41"/>
      <c r="J10" s="24"/>
      <c r="K10" s="26"/>
      <c r="L10" s="26"/>
    </row>
    <row r="11" spans="2:12" s="5" customFormat="1" ht="9" customHeight="1">
      <c r="B11" s="7"/>
      <c r="C11" s="7"/>
      <c r="D11" s="23"/>
      <c r="E11" s="29"/>
      <c r="F11" s="23"/>
      <c r="G11" s="40"/>
      <c r="J11" s="27" t="s">
        <v>147</v>
      </c>
      <c r="K11" s="28" t="s">
        <v>157</v>
      </c>
      <c r="L11" s="28" t="s">
        <v>144</v>
      </c>
    </row>
    <row r="12" spans="2:7" s="5" customFormat="1" ht="8.25" customHeight="1">
      <c r="B12" s="9">
        <v>2000</v>
      </c>
      <c r="C12" s="7"/>
      <c r="D12" s="23">
        <v>15110.3</v>
      </c>
      <c r="E12" s="29">
        <v>0</v>
      </c>
      <c r="F12" s="23">
        <v>15110.3</v>
      </c>
      <c r="G12" s="40"/>
    </row>
    <row r="13" spans="2:7" s="5" customFormat="1" ht="8.25" customHeight="1">
      <c r="B13" s="9">
        <v>2001</v>
      </c>
      <c r="C13" s="7"/>
      <c r="D13" s="23">
        <v>14400</v>
      </c>
      <c r="E13" s="29">
        <v>0</v>
      </c>
      <c r="F13" s="23">
        <v>14400</v>
      </c>
      <c r="G13" s="40"/>
    </row>
    <row r="14" spans="2:7" s="5" customFormat="1" ht="8.25" customHeight="1">
      <c r="B14" s="9">
        <v>2002</v>
      </c>
      <c r="C14" s="7"/>
      <c r="D14" s="23">
        <v>15351.1</v>
      </c>
      <c r="E14" s="29">
        <v>0</v>
      </c>
      <c r="F14" s="23">
        <v>15351.1</v>
      </c>
      <c r="G14" s="40"/>
    </row>
    <row r="15" spans="2:7" s="5" customFormat="1" ht="8.25" customHeight="1">
      <c r="B15" s="9">
        <v>2003</v>
      </c>
      <c r="C15" s="7"/>
      <c r="D15" s="23">
        <v>15851.232112081338</v>
      </c>
      <c r="E15" s="29">
        <v>0</v>
      </c>
      <c r="F15" s="23">
        <v>15851.232112081338</v>
      </c>
      <c r="G15" s="40"/>
    </row>
    <row r="16" spans="2:7" s="5" customFormat="1" ht="8.25" customHeight="1">
      <c r="B16" s="9">
        <v>2004</v>
      </c>
      <c r="C16" s="7"/>
      <c r="D16" s="23">
        <v>16016.02107982948</v>
      </c>
      <c r="E16" s="29">
        <v>40.1</v>
      </c>
      <c r="F16" s="23">
        <v>16056.12107982948</v>
      </c>
      <c r="G16" s="40"/>
    </row>
    <row r="17" spans="2:7" s="5" customFormat="1" ht="8.25" customHeight="1">
      <c r="B17" s="9">
        <v>2005</v>
      </c>
      <c r="C17" s="7"/>
      <c r="D17" s="30">
        <v>16963.37924447057</v>
      </c>
      <c r="E17" s="31">
        <v>1513.591</v>
      </c>
      <c r="F17" s="30">
        <v>18476.97024447057</v>
      </c>
      <c r="G17" s="32"/>
    </row>
    <row r="18" spans="2:7" s="5" customFormat="1" ht="8.25" customHeight="1">
      <c r="B18" s="9">
        <v>2006</v>
      </c>
      <c r="C18" s="7"/>
      <c r="D18" s="23">
        <v>19428.9380610824</v>
      </c>
      <c r="E18" s="29">
        <v>8045.649</v>
      </c>
      <c r="F18" s="23">
        <v>27474.587061082402</v>
      </c>
      <c r="G18" s="40"/>
    </row>
    <row r="19" spans="2:7" s="5" customFormat="1" ht="8.25" customHeight="1">
      <c r="B19" s="9">
        <v>2007</v>
      </c>
      <c r="C19" s="7"/>
      <c r="D19" s="23">
        <v>16910.104673730264</v>
      </c>
      <c r="E19" s="29">
        <v>18981.364999999998</v>
      </c>
      <c r="F19" s="23">
        <v>35891.46967373026</v>
      </c>
      <c r="G19" s="40"/>
    </row>
    <row r="20" spans="2:7" s="5" customFormat="1" ht="8.25" customHeight="1">
      <c r="B20" s="9">
        <v>2008</v>
      </c>
      <c r="C20" s="7"/>
      <c r="D20" s="23">
        <v>23162.348837790003</v>
      </c>
      <c r="E20" s="29">
        <v>25010.179</v>
      </c>
      <c r="F20" s="23">
        <v>48172.52783779</v>
      </c>
      <c r="G20" s="40"/>
    </row>
    <row r="21" spans="2:7" s="5" customFormat="1" ht="8.25" customHeight="1">
      <c r="B21" s="9">
        <v>2009</v>
      </c>
      <c r="C21" s="7"/>
      <c r="D21" s="23">
        <v>25370.99288175866</v>
      </c>
      <c r="E21" s="29">
        <v>15660.997340025264</v>
      </c>
      <c r="F21" s="23">
        <v>41031.990221783926</v>
      </c>
      <c r="G21" s="40"/>
    </row>
    <row r="22" spans="2:7" s="5" customFormat="1" ht="8.25" customHeight="1">
      <c r="B22" s="9">
        <v>2010</v>
      </c>
      <c r="C22" s="7"/>
      <c r="D22" s="23">
        <v>27863.73384843999</v>
      </c>
      <c r="E22" s="29">
        <v>19010.40477385348</v>
      </c>
      <c r="F22" s="23">
        <v>46874.13862229347</v>
      </c>
      <c r="G22" s="40"/>
    </row>
    <row r="23" spans="2:7" s="5" customFormat="1" ht="8.25" customHeight="1">
      <c r="B23" s="9">
        <v>2011</v>
      </c>
      <c r="C23" s="7"/>
      <c r="D23" s="30">
        <v>41979.33147822999</v>
      </c>
      <c r="E23" s="31">
        <v>24404.62304974</v>
      </c>
      <c r="F23" s="30">
        <v>66383.95452797</v>
      </c>
      <c r="G23" s="32"/>
    </row>
    <row r="24" spans="2:7" s="5" customFormat="1" ht="8.25" customHeight="1">
      <c r="B24" s="9">
        <v>2012</v>
      </c>
      <c r="C24" s="7"/>
      <c r="D24" s="30">
        <v>41649.463997080005</v>
      </c>
      <c r="E24" s="31">
        <v>26702.069000000003</v>
      </c>
      <c r="F24" s="30">
        <v>68351.53299708001</v>
      </c>
      <c r="G24" s="32"/>
    </row>
    <row r="25" spans="2:7" s="5" customFormat="1" ht="8.25" customHeight="1">
      <c r="B25" s="8"/>
      <c r="C25" s="7"/>
      <c r="D25" s="30"/>
      <c r="E25" s="31"/>
      <c r="F25" s="30"/>
      <c r="G25" s="32"/>
    </row>
    <row r="26" spans="2:7" s="5" customFormat="1" ht="8.25" customHeight="1" hidden="1">
      <c r="B26" s="9">
        <v>2009</v>
      </c>
      <c r="C26" s="7" t="s">
        <v>158</v>
      </c>
      <c r="D26" s="30">
        <v>23453.569308681876</v>
      </c>
      <c r="E26" s="31">
        <v>23949.91246596</v>
      </c>
      <c r="F26" s="30">
        <v>47403.48177464187</v>
      </c>
      <c r="G26" s="32"/>
    </row>
    <row r="27" spans="2:7" s="5" customFormat="1" ht="8.25" customHeight="1" hidden="1">
      <c r="B27" s="8"/>
      <c r="C27" s="7" t="s">
        <v>159</v>
      </c>
      <c r="D27" s="30">
        <v>22895.922464463772</v>
      </c>
      <c r="E27" s="31">
        <v>23420.86903656</v>
      </c>
      <c r="F27" s="30">
        <v>46316.79150102378</v>
      </c>
      <c r="G27" s="32"/>
    </row>
    <row r="28" spans="2:7" s="5" customFormat="1" ht="8.25" customHeight="1" hidden="1">
      <c r="B28" s="8"/>
      <c r="C28" s="7" t="s">
        <v>160</v>
      </c>
      <c r="D28" s="30">
        <v>23382.42142905046</v>
      </c>
      <c r="E28" s="31">
        <v>23191.973057209998</v>
      </c>
      <c r="F28" s="30">
        <v>46574.394486260455</v>
      </c>
      <c r="G28" s="32"/>
    </row>
    <row r="29" spans="2:7" s="5" customFormat="1" ht="8.25" customHeight="1" hidden="1">
      <c r="B29" s="8"/>
      <c r="C29" s="7" t="s">
        <v>161</v>
      </c>
      <c r="D29" s="30">
        <v>23559.606468257094</v>
      </c>
      <c r="E29" s="31">
        <v>21575.344659039998</v>
      </c>
      <c r="F29" s="30">
        <v>45134.95112729709</v>
      </c>
      <c r="G29" s="32"/>
    </row>
    <row r="30" spans="2:7" s="5" customFormat="1" ht="8.25" customHeight="1" hidden="1">
      <c r="B30" s="8"/>
      <c r="C30" s="7" t="s">
        <v>162</v>
      </c>
      <c r="D30" s="30">
        <v>24000.605067552606</v>
      </c>
      <c r="E30" s="31">
        <v>21292.010405</v>
      </c>
      <c r="F30" s="30">
        <v>45292.61547255261</v>
      </c>
      <c r="G30" s="32"/>
    </row>
    <row r="31" spans="2:7" s="5" customFormat="1" ht="8.25" customHeight="1" hidden="1">
      <c r="B31" s="8"/>
      <c r="C31" s="7" t="s">
        <v>163</v>
      </c>
      <c r="D31" s="30">
        <v>23447.762283970762</v>
      </c>
      <c r="E31" s="31">
        <v>19979.08861114</v>
      </c>
      <c r="F31" s="30">
        <v>43426.850895110765</v>
      </c>
      <c r="G31" s="32"/>
    </row>
    <row r="32" spans="2:7" s="5" customFormat="1" ht="8.25" customHeight="1" hidden="1">
      <c r="B32" s="8"/>
      <c r="C32" s="7" t="s">
        <v>164</v>
      </c>
      <c r="D32" s="30">
        <v>23497.808304987277</v>
      </c>
      <c r="E32" s="31">
        <v>19164.150380778585</v>
      </c>
      <c r="F32" s="30">
        <v>42661.95868576586</v>
      </c>
      <c r="G32" s="32"/>
    </row>
    <row r="33" spans="2:7" s="5" customFormat="1" ht="8.25" customHeight="1" hidden="1">
      <c r="B33" s="8"/>
      <c r="C33" s="7" t="s">
        <v>165</v>
      </c>
      <c r="D33" s="30">
        <v>25052.896582626196</v>
      </c>
      <c r="E33" s="31">
        <v>18501.543520014675</v>
      </c>
      <c r="F33" s="30">
        <v>43554.440102640874</v>
      </c>
      <c r="G33" s="32"/>
    </row>
    <row r="34" spans="2:7" s="5" customFormat="1" ht="8.25" customHeight="1" hidden="1">
      <c r="B34" s="8"/>
      <c r="C34" s="7" t="s">
        <v>170</v>
      </c>
      <c r="D34" s="30">
        <v>26040.30717618095</v>
      </c>
      <c r="E34" s="31">
        <v>17900.807658210848</v>
      </c>
      <c r="F34" s="30">
        <v>43941.1148343918</v>
      </c>
      <c r="G34" s="32"/>
    </row>
    <row r="35" spans="2:7" s="5" customFormat="1" ht="8.25" customHeight="1" hidden="1">
      <c r="B35" s="8"/>
      <c r="C35" s="7" t="s">
        <v>167</v>
      </c>
      <c r="D35" s="30">
        <v>25963.464784455235</v>
      </c>
      <c r="E35" s="31">
        <v>17523.816910185305</v>
      </c>
      <c r="F35" s="30">
        <v>43487.28169464054</v>
      </c>
      <c r="G35" s="32"/>
    </row>
    <row r="36" spans="2:7" s="5" customFormat="1" ht="8.25" customHeight="1" hidden="1">
      <c r="B36" s="8"/>
      <c r="C36" s="7" t="s">
        <v>168</v>
      </c>
      <c r="D36" s="30">
        <v>26114.55898622086</v>
      </c>
      <c r="E36" s="31">
        <v>17350.493189483153</v>
      </c>
      <c r="F36" s="30">
        <v>43465.05217570401</v>
      </c>
      <c r="G36" s="32"/>
    </row>
    <row r="37" spans="2:7" s="5" customFormat="1" ht="8.25" customHeight="1" hidden="1">
      <c r="B37" s="8"/>
      <c r="C37" s="7" t="s">
        <v>169</v>
      </c>
      <c r="D37" s="30">
        <v>25372.54064390866</v>
      </c>
      <c r="E37" s="31">
        <v>15660.997340025264</v>
      </c>
      <c r="F37" s="30">
        <v>41033.53798393392</v>
      </c>
      <c r="G37" s="32"/>
    </row>
    <row r="38" spans="2:7" s="10" customFormat="1" ht="8.25" customHeight="1" hidden="1">
      <c r="B38" s="8"/>
      <c r="C38" s="7"/>
      <c r="D38" s="30"/>
      <c r="E38" s="31"/>
      <c r="F38" s="30"/>
      <c r="G38" s="32"/>
    </row>
    <row r="39" spans="2:7" s="10" customFormat="1" ht="8.25" customHeight="1" hidden="1">
      <c r="B39" s="9">
        <v>2010</v>
      </c>
      <c r="C39" s="7" t="s">
        <v>158</v>
      </c>
      <c r="D39" s="30">
        <v>24945.653220531607</v>
      </c>
      <c r="E39" s="31">
        <v>15989.46824757936</v>
      </c>
      <c r="F39" s="30">
        <v>40935.12146811097</v>
      </c>
      <c r="G39" s="32"/>
    </row>
    <row r="40" spans="2:7" s="10" customFormat="1" ht="8.25" customHeight="1" hidden="1">
      <c r="B40" s="8"/>
      <c r="C40" s="7" t="s">
        <v>159</v>
      </c>
      <c r="D40" s="30">
        <v>24921.654563282693</v>
      </c>
      <c r="E40" s="31">
        <v>16008.718042473469</v>
      </c>
      <c r="F40" s="30">
        <v>40930.37260575616</v>
      </c>
      <c r="G40" s="32"/>
    </row>
    <row r="41" spans="2:7" s="10" customFormat="1" ht="8.25" customHeight="1" hidden="1">
      <c r="B41" s="8"/>
      <c r="C41" s="7" t="s">
        <v>160</v>
      </c>
      <c r="D41" s="30">
        <v>25631.00763178</v>
      </c>
      <c r="E41" s="31">
        <v>15537.73859054588</v>
      </c>
      <c r="F41" s="30">
        <v>41168.74622232588</v>
      </c>
      <c r="G41" s="32"/>
    </row>
    <row r="42" spans="2:7" s="10" customFormat="1" ht="8.25" customHeight="1" hidden="1">
      <c r="B42" s="8"/>
      <c r="C42" s="7" t="s">
        <v>161</v>
      </c>
      <c r="D42" s="30">
        <v>25523.27122012001</v>
      </c>
      <c r="E42" s="31">
        <v>15587.649058268313</v>
      </c>
      <c r="F42" s="30">
        <v>41110.92027838832</v>
      </c>
      <c r="G42" s="32"/>
    </row>
    <row r="43" spans="2:7" s="10" customFormat="1" ht="8.25" customHeight="1" hidden="1">
      <c r="B43" s="8"/>
      <c r="C43" s="7" t="s">
        <v>162</v>
      </c>
      <c r="D43" s="30">
        <v>24860.826344550005</v>
      </c>
      <c r="E43" s="31">
        <v>15285.744980408315</v>
      </c>
      <c r="F43" s="30">
        <v>40146.57132495832</v>
      </c>
      <c r="G43" s="32"/>
    </row>
    <row r="44" spans="2:7" s="10" customFormat="1" ht="8.25" customHeight="1" hidden="1">
      <c r="B44" s="8"/>
      <c r="C44" s="7" t="s">
        <v>163</v>
      </c>
      <c r="D44" s="30">
        <v>25175.47091131</v>
      </c>
      <c r="E44" s="31">
        <v>16179.133511917324</v>
      </c>
      <c r="F44" s="30">
        <v>41354.60442322733</v>
      </c>
      <c r="G44" s="32"/>
    </row>
    <row r="45" spans="2:7" s="10" customFormat="1" ht="8.25" customHeight="1" hidden="1">
      <c r="B45" s="8"/>
      <c r="C45" s="7" t="s">
        <v>164</v>
      </c>
      <c r="D45" s="30">
        <v>25826.42394123</v>
      </c>
      <c r="E45" s="31">
        <v>17304.30344287373</v>
      </c>
      <c r="F45" s="30">
        <v>43130.72738410373</v>
      </c>
      <c r="G45" s="32"/>
    </row>
    <row r="46" spans="2:7" s="10" customFormat="1" ht="8.25" customHeight="1" hidden="1">
      <c r="B46" s="8"/>
      <c r="C46" s="7" t="s">
        <v>165</v>
      </c>
      <c r="D46" s="30">
        <v>25221.27664301001</v>
      </c>
      <c r="E46" s="31">
        <v>17885.381012390968</v>
      </c>
      <c r="F46" s="30">
        <v>43106.65765540098</v>
      </c>
      <c r="G46" s="32"/>
    </row>
    <row r="47" spans="2:7" s="10" customFormat="1" ht="8.25" customHeight="1" hidden="1">
      <c r="B47" s="8"/>
      <c r="C47" s="7" t="s">
        <v>166</v>
      </c>
      <c r="D47" s="30">
        <v>26445.53322233001</v>
      </c>
      <c r="E47" s="31">
        <v>18385.388707440216</v>
      </c>
      <c r="F47" s="30">
        <v>44830.92192977022</v>
      </c>
      <c r="G47" s="32"/>
    </row>
    <row r="48" spans="2:7" s="10" customFormat="1" ht="8.25" customHeight="1" hidden="1">
      <c r="B48" s="8"/>
      <c r="C48" s="7" t="s">
        <v>167</v>
      </c>
      <c r="D48" s="30">
        <v>26472.82079322999</v>
      </c>
      <c r="E48" s="31">
        <v>18479.4319980847</v>
      </c>
      <c r="F48" s="30">
        <v>44952.25279131469</v>
      </c>
      <c r="G48" s="32"/>
    </row>
    <row r="49" spans="2:7" s="10" customFormat="1" ht="8.25" customHeight="1" hidden="1">
      <c r="B49" s="8"/>
      <c r="C49" s="7" t="s">
        <v>168</v>
      </c>
      <c r="D49" s="30">
        <v>26006.324574779996</v>
      </c>
      <c r="E49" s="31">
        <v>17131.939000000002</v>
      </c>
      <c r="F49" s="30">
        <v>43138.263574779994</v>
      </c>
      <c r="G49" s="32"/>
    </row>
    <row r="50" spans="2:7" s="10" customFormat="1" ht="8.25" customHeight="1" hidden="1">
      <c r="B50" s="8"/>
      <c r="C50" s="7" t="s">
        <v>169</v>
      </c>
      <c r="D50" s="30">
        <v>27863.73384843999</v>
      </c>
      <c r="E50" s="31">
        <v>19010.40477385348</v>
      </c>
      <c r="F50" s="30">
        <v>46874.13862229347</v>
      </c>
      <c r="G50" s="32"/>
    </row>
    <row r="51" spans="2:7" s="5" customFormat="1" ht="8.25" customHeight="1" hidden="1">
      <c r="B51" s="8"/>
      <c r="C51" s="7"/>
      <c r="D51" s="30"/>
      <c r="E51" s="31"/>
      <c r="F51" s="30"/>
      <c r="G51" s="32"/>
    </row>
    <row r="52" spans="2:7" s="5" customFormat="1" ht="8.25" customHeight="1">
      <c r="B52" s="9">
        <v>2011</v>
      </c>
      <c r="C52" s="7" t="s">
        <v>158</v>
      </c>
      <c r="D52" s="30">
        <v>26977.0280202</v>
      </c>
      <c r="E52" s="31">
        <v>19429.668643240475</v>
      </c>
      <c r="F52" s="30">
        <v>46406.696663440474</v>
      </c>
      <c r="G52" s="32"/>
    </row>
    <row r="53" spans="2:7" s="5" customFormat="1" ht="8.25" customHeight="1">
      <c r="B53" s="8"/>
      <c r="C53" s="7" t="s">
        <v>159</v>
      </c>
      <c r="D53" s="30">
        <v>28449.71168264</v>
      </c>
      <c r="E53" s="31">
        <v>19747.326107169458</v>
      </c>
      <c r="F53" s="30">
        <v>48197.03778980946</v>
      </c>
      <c r="G53" s="32"/>
    </row>
    <row r="54" spans="2:7" s="5" customFormat="1" ht="8.25" customHeight="1">
      <c r="B54" s="8"/>
      <c r="C54" s="7" t="s">
        <v>160</v>
      </c>
      <c r="D54" s="30">
        <v>31481.28673661002</v>
      </c>
      <c r="E54" s="31">
        <v>19843.15310053993</v>
      </c>
      <c r="F54" s="30">
        <v>51324.439837149956</v>
      </c>
      <c r="G54" s="32"/>
    </row>
    <row r="55" spans="2:7" s="5" customFormat="1" ht="8.25" customHeight="1">
      <c r="B55" s="8"/>
      <c r="C55" s="7" t="s">
        <v>161</v>
      </c>
      <c r="D55" s="30">
        <v>31942.759197029984</v>
      </c>
      <c r="E55" s="31">
        <v>21534.690394401536</v>
      </c>
      <c r="F55" s="30">
        <v>53477.44959143152</v>
      </c>
      <c r="G55" s="32"/>
    </row>
    <row r="56" spans="2:7" s="5" customFormat="1" ht="8.25" customHeight="1">
      <c r="B56" s="8"/>
      <c r="C56" s="7" t="s">
        <v>162</v>
      </c>
      <c r="D56" s="30">
        <v>32769.64683351002</v>
      </c>
      <c r="E56" s="31">
        <v>22222.386932200363</v>
      </c>
      <c r="F56" s="30">
        <v>54992.03376571038</v>
      </c>
      <c r="G56" s="32"/>
    </row>
    <row r="57" spans="2:7" s="5" customFormat="1" ht="8.25" customHeight="1">
      <c r="B57" s="8"/>
      <c r="C57" s="7" t="s">
        <v>163</v>
      </c>
      <c r="D57" s="30">
        <v>34883.87007240001</v>
      </c>
      <c r="E57" s="31">
        <v>22363.01808324935</v>
      </c>
      <c r="F57" s="30">
        <v>57246.88815564936</v>
      </c>
      <c r="G57" s="32"/>
    </row>
    <row r="58" spans="2:7" s="5" customFormat="1" ht="8.25" customHeight="1">
      <c r="B58" s="8"/>
      <c r="C58" s="7" t="s">
        <v>164</v>
      </c>
      <c r="D58" s="30">
        <v>34481.45614027</v>
      </c>
      <c r="E58" s="31">
        <v>24369.814923676066</v>
      </c>
      <c r="F58" s="30">
        <v>58851.271063946064</v>
      </c>
      <c r="G58" s="32"/>
    </row>
    <row r="59" spans="2:7" s="5" customFormat="1" ht="8.25" customHeight="1">
      <c r="B59" s="8"/>
      <c r="C59" s="7" t="s">
        <v>165</v>
      </c>
      <c r="D59" s="30">
        <v>36365.58668965999</v>
      </c>
      <c r="E59" s="31">
        <v>24736.207108426755</v>
      </c>
      <c r="F59" s="30">
        <v>61101.79379808674</v>
      </c>
      <c r="G59" s="32"/>
    </row>
    <row r="60" spans="2:7" s="5" customFormat="1" ht="8.25" customHeight="1">
      <c r="B60" s="8"/>
      <c r="C60" s="7" t="s">
        <v>166</v>
      </c>
      <c r="D60" s="30">
        <v>37839.98244795</v>
      </c>
      <c r="E60" s="31">
        <v>25275.657157798116</v>
      </c>
      <c r="F60" s="30">
        <v>63115.63960574812</v>
      </c>
      <c r="G60" s="32"/>
    </row>
    <row r="61" spans="2:7" s="5" customFormat="1" ht="8.25" customHeight="1">
      <c r="B61" s="8"/>
      <c r="C61" s="7" t="s">
        <v>167</v>
      </c>
      <c r="D61" s="30">
        <v>38679.72820579001</v>
      </c>
      <c r="E61" s="31">
        <v>25717.091233613377</v>
      </c>
      <c r="F61" s="30">
        <v>64396.819439403385</v>
      </c>
      <c r="G61" s="32"/>
    </row>
    <row r="62" spans="2:7" s="5" customFormat="1" ht="8.25" customHeight="1">
      <c r="B62" s="8"/>
      <c r="C62" s="7" t="s">
        <v>168</v>
      </c>
      <c r="D62" s="30">
        <v>38792.94676012999</v>
      </c>
      <c r="E62" s="31">
        <v>25134.79793933</v>
      </c>
      <c r="F62" s="30">
        <v>63927.74469945999</v>
      </c>
      <c r="G62" s="32"/>
    </row>
    <row r="63" spans="2:7" s="5" customFormat="1" ht="8.25" customHeight="1">
      <c r="B63" s="8"/>
      <c r="C63" s="7" t="s">
        <v>169</v>
      </c>
      <c r="D63" s="30">
        <v>41979.33147822999</v>
      </c>
      <c r="E63" s="31">
        <v>24404.62304974</v>
      </c>
      <c r="F63" s="30">
        <v>66383.95452797</v>
      </c>
      <c r="G63" s="32"/>
    </row>
    <row r="64" spans="2:7" s="5" customFormat="1" ht="8.25" customHeight="1">
      <c r="B64" s="8"/>
      <c r="C64" s="7"/>
      <c r="D64" s="30"/>
      <c r="E64" s="31"/>
      <c r="F64" s="30"/>
      <c r="G64" s="32"/>
    </row>
    <row r="65" spans="2:7" s="5" customFormat="1" ht="8.25" customHeight="1">
      <c r="B65" s="9">
        <v>2012</v>
      </c>
      <c r="C65" s="7" t="s">
        <v>158</v>
      </c>
      <c r="D65" s="30">
        <v>39210.05456763001</v>
      </c>
      <c r="E65" s="31">
        <v>25563.143037420003</v>
      </c>
      <c r="F65" s="30">
        <v>64773.19760505001</v>
      </c>
      <c r="G65" s="32"/>
    </row>
    <row r="66" spans="2:7" s="5" customFormat="1" ht="8.25" customHeight="1">
      <c r="B66" s="8"/>
      <c r="C66" s="7" t="s">
        <v>159</v>
      </c>
      <c r="D66" s="30">
        <v>39324.55334303999</v>
      </c>
      <c r="E66" s="31">
        <v>25634.550457280002</v>
      </c>
      <c r="F66" s="30">
        <v>64959.103800319994</v>
      </c>
      <c r="G66" s="32"/>
    </row>
    <row r="67" spans="2:7" s="5" customFormat="1" ht="8.25" customHeight="1">
      <c r="B67" s="8"/>
      <c r="C67" s="7" t="s">
        <v>160</v>
      </c>
      <c r="D67" s="30">
        <v>39550.66829352</v>
      </c>
      <c r="E67" s="31">
        <v>26113.161</v>
      </c>
      <c r="F67" s="30">
        <v>65663.82929352</v>
      </c>
      <c r="G67" s="32"/>
    </row>
    <row r="68" spans="2:7" s="5" customFormat="1" ht="8.25" customHeight="1">
      <c r="B68" s="8"/>
      <c r="C68" s="7" t="s">
        <v>161</v>
      </c>
      <c r="D68" s="30">
        <v>38770.09648271999</v>
      </c>
      <c r="E68" s="31">
        <v>26107.678</v>
      </c>
      <c r="F68" s="30">
        <v>64877.77448271999</v>
      </c>
      <c r="G68" s="32"/>
    </row>
    <row r="69" spans="2:7" s="5" customFormat="1" ht="8.25" customHeight="1">
      <c r="B69" s="8"/>
      <c r="C69" s="7" t="s">
        <v>162</v>
      </c>
      <c r="D69" s="30">
        <v>38301.76590805998</v>
      </c>
      <c r="E69" s="31">
        <v>25923.146925290002</v>
      </c>
      <c r="F69" s="30">
        <v>64224.91283334998</v>
      </c>
      <c r="G69" s="32"/>
    </row>
    <row r="70" spans="2:7" s="5" customFormat="1" ht="8.25" customHeight="1">
      <c r="B70" s="8"/>
      <c r="C70" s="7" t="s">
        <v>163</v>
      </c>
      <c r="D70" s="30">
        <v>40344.32002512998</v>
      </c>
      <c r="E70" s="31">
        <v>25088.061004289997</v>
      </c>
      <c r="F70" s="30">
        <v>65432.38102941998</v>
      </c>
      <c r="G70" s="32"/>
    </row>
    <row r="71" spans="2:7" s="5" customFormat="1" ht="8.25" customHeight="1">
      <c r="B71" s="8"/>
      <c r="C71" s="7" t="s">
        <v>164</v>
      </c>
      <c r="D71" s="30">
        <v>38446.46854922</v>
      </c>
      <c r="E71" s="31">
        <v>24907.827936397407</v>
      </c>
      <c r="F71" s="30">
        <v>63354.29648561741</v>
      </c>
      <c r="G71" s="32"/>
    </row>
    <row r="72" spans="2:7" s="5" customFormat="1" ht="8.25" customHeight="1">
      <c r="B72" s="8"/>
      <c r="C72" s="7" t="s">
        <v>165</v>
      </c>
      <c r="D72" s="30">
        <v>38419.365798340004</v>
      </c>
      <c r="E72" s="31">
        <v>24476.077984520685</v>
      </c>
      <c r="F72" s="30">
        <v>62895.44378286069</v>
      </c>
      <c r="G72" s="32"/>
    </row>
    <row r="73" spans="2:7" s="5" customFormat="1" ht="8.25" customHeight="1">
      <c r="B73" s="8"/>
      <c r="C73" s="7" t="s">
        <v>166</v>
      </c>
      <c r="D73" s="30">
        <v>40107.27943143998</v>
      </c>
      <c r="E73" s="31">
        <v>24762.08878380609</v>
      </c>
      <c r="F73" s="30">
        <v>64869.36821524607</v>
      </c>
      <c r="G73" s="32"/>
    </row>
    <row r="74" spans="2:7" s="5" customFormat="1" ht="8.25" customHeight="1">
      <c r="B74" s="8"/>
      <c r="C74" s="7" t="s">
        <v>167</v>
      </c>
      <c r="D74" s="30">
        <v>38942.70101861999</v>
      </c>
      <c r="E74" s="31">
        <v>24360.91581357646</v>
      </c>
      <c r="F74" s="30">
        <v>63303.61683219645</v>
      </c>
      <c r="G74" s="32"/>
    </row>
    <row r="75" spans="2:7" s="5" customFormat="1" ht="8.25" customHeight="1">
      <c r="B75" s="8"/>
      <c r="C75" s="7" t="s">
        <v>168</v>
      </c>
      <c r="D75" s="30">
        <v>39718.84247692001</v>
      </c>
      <c r="E75" s="31">
        <v>26220.261921350648</v>
      </c>
      <c r="F75" s="30">
        <v>65939.10439827066</v>
      </c>
      <c r="G75" s="32"/>
    </row>
    <row r="76" spans="2:7" s="5" customFormat="1" ht="8.25" customHeight="1">
      <c r="B76" s="8"/>
      <c r="C76" s="7" t="s">
        <v>169</v>
      </c>
      <c r="D76" s="30">
        <v>41649.463997080005</v>
      </c>
      <c r="E76" s="31">
        <v>26702.069000000003</v>
      </c>
      <c r="F76" s="30">
        <v>68351.53299708001</v>
      </c>
      <c r="G76" s="32"/>
    </row>
    <row r="77" spans="2:7" s="5" customFormat="1" ht="8.25" customHeight="1">
      <c r="B77" s="9">
        <v>2013</v>
      </c>
      <c r="C77" s="7" t="s">
        <v>158</v>
      </c>
      <c r="D77" s="30">
        <v>39954.05160689999</v>
      </c>
      <c r="E77" s="31">
        <v>26848.683353599998</v>
      </c>
      <c r="F77" s="30">
        <v>66802.73496049999</v>
      </c>
      <c r="G77" s="32"/>
    </row>
    <row r="78" spans="2:7" s="5" customFormat="1" ht="8.25" customHeight="1">
      <c r="B78" s="9"/>
      <c r="C78" s="7" t="s">
        <v>159</v>
      </c>
      <c r="D78" s="30">
        <v>39330.34547766999</v>
      </c>
      <c r="E78" s="31">
        <v>26894.22083711213</v>
      </c>
      <c r="F78" s="30">
        <v>66224.56631478212</v>
      </c>
      <c r="G78" s="32"/>
    </row>
    <row r="79" spans="2:7" s="5" customFormat="1" ht="8.25" customHeight="1">
      <c r="B79" s="9"/>
      <c r="C79" s="7" t="s">
        <v>160</v>
      </c>
      <c r="D79" s="30">
        <v>39831.95793635998</v>
      </c>
      <c r="E79" s="31">
        <v>27363.404779922203</v>
      </c>
      <c r="F79" s="30">
        <v>67195.36271628218</v>
      </c>
      <c r="G79" s="32"/>
    </row>
    <row r="80" spans="2:7" s="5" customFormat="1" ht="8.25" customHeight="1">
      <c r="B80" s="9"/>
      <c r="C80" s="7" t="s">
        <v>161</v>
      </c>
      <c r="D80" s="30">
        <v>41227.39971331002</v>
      </c>
      <c r="E80" s="31">
        <v>28011.01329471757</v>
      </c>
      <c r="F80" s="30">
        <v>69238.4130080276</v>
      </c>
      <c r="G80" s="32"/>
    </row>
    <row r="81" spans="2:7" s="5" customFormat="1" ht="8.25" customHeight="1">
      <c r="B81" s="9"/>
      <c r="C81" s="7" t="s">
        <v>162</v>
      </c>
      <c r="D81" s="30">
        <v>40147.97890314999</v>
      </c>
      <c r="E81" s="31">
        <v>27692.9909116918</v>
      </c>
      <c r="F81" s="30">
        <v>67840.96981484178</v>
      </c>
      <c r="G81" s="32"/>
    </row>
    <row r="82" spans="2:7" s="5" customFormat="1" ht="8.25" customHeight="1">
      <c r="B82" s="9"/>
      <c r="C82" s="7" t="s">
        <v>163</v>
      </c>
      <c r="D82" s="30">
        <v>41002.914277149976</v>
      </c>
      <c r="E82" s="31">
        <v>25240.390053479998</v>
      </c>
      <c r="F82" s="30">
        <v>66243.30433062997</v>
      </c>
      <c r="G82" s="32"/>
    </row>
    <row r="83" spans="2:7" s="5" customFormat="1" ht="8.25" customHeight="1">
      <c r="B83" s="9"/>
      <c r="C83" s="7" t="s">
        <v>164</v>
      </c>
      <c r="D83" s="30">
        <v>40083.39000541001</v>
      </c>
      <c r="E83" s="31">
        <v>25301.95265653</v>
      </c>
      <c r="F83" s="30">
        <v>65385.34266194001</v>
      </c>
      <c r="G83" s="32"/>
    </row>
    <row r="84" spans="2:7" s="5" customFormat="1" ht="8.25" customHeight="1">
      <c r="B84" s="9"/>
      <c r="C84" s="7" t="s">
        <v>165</v>
      </c>
      <c r="D84" s="30">
        <v>40678.87230387999</v>
      </c>
      <c r="E84" s="31">
        <v>25828.099069341042</v>
      </c>
      <c r="F84" s="30">
        <v>66506.97137322102</v>
      </c>
      <c r="G84" s="32"/>
    </row>
    <row r="85" spans="2:14" s="5" customFormat="1" ht="8.25" customHeight="1">
      <c r="B85" s="9"/>
      <c r="C85" s="7" t="s">
        <v>166</v>
      </c>
      <c r="D85" s="30">
        <v>42302.150438079996</v>
      </c>
      <c r="E85" s="37">
        <v>26871.613081710002</v>
      </c>
      <c r="F85" s="36">
        <f aca="true" t="shared" si="0" ref="F85:F119">D85+E85</f>
        <v>69173.76351979</v>
      </c>
      <c r="G85" s="42" t="e">
        <f>+D85-#REF!</f>
        <v>#REF!</v>
      </c>
      <c r="H85" s="38" t="e">
        <f>+E85-#REF!</f>
        <v>#REF!</v>
      </c>
      <c r="I85" s="38"/>
      <c r="J85" s="38">
        <v>42302.150438079996</v>
      </c>
      <c r="K85" s="38">
        <v>24106.751979629997</v>
      </c>
      <c r="L85" s="5">
        <v>66408.90241771</v>
      </c>
      <c r="M85" s="5">
        <v>42302.74444</v>
      </c>
      <c r="N85" s="39"/>
    </row>
    <row r="86" spans="2:14" s="5" customFormat="1" ht="8.25" customHeight="1">
      <c r="B86" s="9"/>
      <c r="C86" s="7" t="s">
        <v>182</v>
      </c>
      <c r="D86" s="30">
        <v>40817.37790930999</v>
      </c>
      <c r="E86" s="37">
        <v>27294.59991447</v>
      </c>
      <c r="F86" s="36">
        <f t="shared" si="0"/>
        <v>68111.97782377999</v>
      </c>
      <c r="G86" s="43" t="e">
        <f>+D86-#REF!</f>
        <v>#REF!</v>
      </c>
      <c r="H86" s="38" t="e">
        <f>+E86-#REF!</f>
        <v>#REF!</v>
      </c>
      <c r="I86" s="38"/>
      <c r="J86" s="38">
        <v>40817.37790930999</v>
      </c>
      <c r="K86" s="38">
        <v>24644.065162420004</v>
      </c>
      <c r="L86" s="5">
        <v>65461.44307172999</v>
      </c>
      <c r="M86" s="5">
        <v>40817.37791</v>
      </c>
      <c r="N86" s="39"/>
    </row>
    <row r="87" spans="2:14" s="5" customFormat="1" ht="8.25" customHeight="1">
      <c r="B87" s="9"/>
      <c r="C87" s="7" t="s">
        <v>183</v>
      </c>
      <c r="D87" s="30">
        <v>39902.84184146999</v>
      </c>
      <c r="E87" s="37">
        <v>27254.621404541664</v>
      </c>
      <c r="F87" s="36">
        <f t="shared" si="0"/>
        <v>67157.46324601166</v>
      </c>
      <c r="G87" s="43" t="e">
        <f>+D87-#REF!</f>
        <v>#REF!</v>
      </c>
      <c r="H87" s="38" t="e">
        <f>+E87-#REF!</f>
        <v>#REF!</v>
      </c>
      <c r="I87" s="38"/>
      <c r="J87" s="38">
        <v>39902.84184146999</v>
      </c>
      <c r="K87" s="38">
        <v>23914.195604300003</v>
      </c>
      <c r="L87" s="5">
        <v>63817.037445769995</v>
      </c>
      <c r="M87" s="5">
        <v>39902.84184</v>
      </c>
      <c r="N87" s="39"/>
    </row>
    <row r="88" spans="2:14" s="5" customFormat="1" ht="8.25" customHeight="1">
      <c r="B88" s="9"/>
      <c r="C88" s="7" t="s">
        <v>184</v>
      </c>
      <c r="D88" s="30">
        <v>41093.66951622999</v>
      </c>
      <c r="E88" s="37">
        <v>27835.42562183167</v>
      </c>
      <c r="F88" s="36">
        <f t="shared" si="0"/>
        <v>68929.09513806166</v>
      </c>
      <c r="G88" s="43" t="e">
        <f>+D88-#REF!</f>
        <v>#REF!</v>
      </c>
      <c r="H88" s="38" t="e">
        <f>+E88-#REF!</f>
        <v>#REF!</v>
      </c>
      <c r="I88" s="38"/>
      <c r="J88" s="38">
        <v>41093.66951622999</v>
      </c>
      <c r="K88" s="38">
        <v>23835.5838616</v>
      </c>
      <c r="L88" s="5">
        <v>64929.253377829984</v>
      </c>
      <c r="M88" s="5">
        <v>41093.66952</v>
      </c>
      <c r="N88" s="39"/>
    </row>
    <row r="89" spans="1:14" s="5" customFormat="1" ht="8.25" customHeight="1">
      <c r="A89" s="5">
        <v>1</v>
      </c>
      <c r="B89" s="9">
        <v>2014</v>
      </c>
      <c r="C89" s="7" t="s">
        <v>185</v>
      </c>
      <c r="D89" s="30">
        <v>40001.76348400997</v>
      </c>
      <c r="E89" s="37">
        <v>28102.67571450642</v>
      </c>
      <c r="F89" s="36">
        <f t="shared" si="0"/>
        <v>68104.4391985164</v>
      </c>
      <c r="G89" s="43" t="e">
        <f>+D89-#REF!</f>
        <v>#REF!</v>
      </c>
      <c r="H89" s="38" t="e">
        <f>+E89-#REF!</f>
        <v>#REF!</v>
      </c>
      <c r="I89" s="38"/>
      <c r="J89" s="38">
        <v>40001.76348400997</v>
      </c>
      <c r="K89" s="38">
        <v>24101.45629715474</v>
      </c>
      <c r="L89" s="5">
        <v>64103.219781164706</v>
      </c>
      <c r="M89" s="5">
        <v>40001.7637</v>
      </c>
      <c r="N89" s="39"/>
    </row>
    <row r="90" spans="1:14" s="5" customFormat="1" ht="8.25" customHeight="1">
      <c r="A90" s="5">
        <v>2</v>
      </c>
      <c r="B90" s="9"/>
      <c r="C90" s="7" t="s">
        <v>186</v>
      </c>
      <c r="D90" s="30">
        <v>39977.27360338001</v>
      </c>
      <c r="E90" s="37">
        <v>28282.428143706406</v>
      </c>
      <c r="F90" s="36">
        <f t="shared" si="0"/>
        <v>68259.70174708642</v>
      </c>
      <c r="G90" s="43" t="e">
        <f>+D90-#REF!</f>
        <v>#REF!</v>
      </c>
      <c r="H90" s="38" t="e">
        <f>+E90-#REF!</f>
        <v>#REF!</v>
      </c>
      <c r="I90" s="38"/>
      <c r="J90" s="38">
        <v>39977.27360338001</v>
      </c>
      <c r="K90" s="38">
        <v>24210.22134647474</v>
      </c>
      <c r="L90" s="5">
        <v>64187.49494985475</v>
      </c>
      <c r="M90" s="5">
        <v>39977.2736</v>
      </c>
      <c r="N90" s="39"/>
    </row>
    <row r="91" spans="1:14" s="5" customFormat="1" ht="8.25" customHeight="1">
      <c r="A91" s="5">
        <v>3</v>
      </c>
      <c r="B91" s="9"/>
      <c r="C91" s="7" t="s">
        <v>187</v>
      </c>
      <c r="D91" s="30">
        <v>40969.677416070015</v>
      </c>
      <c r="E91" s="37">
        <v>28405.54863481641</v>
      </c>
      <c r="F91" s="36">
        <f t="shared" si="0"/>
        <v>69375.22605088643</v>
      </c>
      <c r="G91" s="43" t="e">
        <f>+D91-#REF!</f>
        <v>#REF!</v>
      </c>
      <c r="H91" s="38" t="e">
        <f>+E91-#REF!</f>
        <v>#REF!</v>
      </c>
      <c r="I91" s="38"/>
      <c r="J91" s="38">
        <v>40969.677416070015</v>
      </c>
      <c r="K91" s="38">
        <v>24461.874311314736</v>
      </c>
      <c r="L91" s="5">
        <v>65431.55172738475</v>
      </c>
      <c r="M91" s="5">
        <v>40969.67742</v>
      </c>
      <c r="N91" s="39"/>
    </row>
    <row r="92" spans="1:14" s="5" customFormat="1" ht="8.25" customHeight="1">
      <c r="A92" s="5">
        <v>4</v>
      </c>
      <c r="B92" s="9"/>
      <c r="C92" s="7" t="s">
        <v>188</v>
      </c>
      <c r="D92" s="30">
        <v>40282.60096862246</v>
      </c>
      <c r="E92" s="37">
        <v>28586.439857926413</v>
      </c>
      <c r="F92" s="36">
        <f t="shared" si="0"/>
        <v>68869.04082654887</v>
      </c>
      <c r="G92" s="43" t="e">
        <f>+D92-#REF!</f>
        <v>#REF!</v>
      </c>
      <c r="H92" s="38" t="e">
        <f>+E92-#REF!</f>
        <v>#REF!</v>
      </c>
      <c r="I92" s="38"/>
      <c r="J92" s="38">
        <v>40282.60096862246</v>
      </c>
      <c r="K92" s="38">
        <v>24642.389193264742</v>
      </c>
      <c r="L92" s="5">
        <v>64924.990161887195</v>
      </c>
      <c r="M92" s="5">
        <v>40282.60097</v>
      </c>
      <c r="N92" s="39"/>
    </row>
    <row r="93" spans="1:14" s="5" customFormat="1" ht="8.25" customHeight="1">
      <c r="A93" s="5">
        <v>5</v>
      </c>
      <c r="B93" s="9"/>
      <c r="C93" s="7" t="s">
        <v>145</v>
      </c>
      <c r="D93" s="30">
        <v>40903.75408513</v>
      </c>
      <c r="E93" s="37">
        <v>28847.14172448474</v>
      </c>
      <c r="F93" s="36">
        <f t="shared" si="0"/>
        <v>69750.89580961474</v>
      </c>
      <c r="G93" s="43" t="e">
        <f>+D93-#REF!</f>
        <v>#REF!</v>
      </c>
      <c r="H93" s="38" t="e">
        <f>+E93-#REF!</f>
        <v>#REF!</v>
      </c>
      <c r="I93" s="38"/>
      <c r="J93" s="38">
        <v>40903.75408513</v>
      </c>
      <c r="K93" s="38">
        <v>24963.06191604474</v>
      </c>
      <c r="L93" s="5">
        <v>65866.81600117474</v>
      </c>
      <c r="M93" s="5">
        <v>40903.75409</v>
      </c>
      <c r="N93" s="39"/>
    </row>
    <row r="94" spans="1:14" s="5" customFormat="1" ht="8.25" customHeight="1">
      <c r="A94" s="5">
        <v>6</v>
      </c>
      <c r="B94" s="9"/>
      <c r="C94" s="7" t="s">
        <v>163</v>
      </c>
      <c r="D94" s="30">
        <v>41087.57194115873</v>
      </c>
      <c r="E94" s="37">
        <v>28992.334465694737</v>
      </c>
      <c r="F94" s="36">
        <f t="shared" si="0"/>
        <v>70079.90640685346</v>
      </c>
      <c r="G94" s="43" t="e">
        <f>+D94-#REF!</f>
        <v>#REF!</v>
      </c>
      <c r="H94" s="38" t="e">
        <f>+E94-#REF!</f>
        <v>#REF!</v>
      </c>
      <c r="I94" s="38"/>
      <c r="J94" s="38">
        <v>41087.57194115873</v>
      </c>
      <c r="K94" s="38">
        <v>25059.51951118474</v>
      </c>
      <c r="L94" s="5">
        <v>66147.09145234346</v>
      </c>
      <c r="M94" s="5">
        <v>41087.57194</v>
      </c>
      <c r="N94" s="39"/>
    </row>
    <row r="95" spans="1:14" s="5" customFormat="1" ht="8.25" customHeight="1">
      <c r="A95" s="5">
        <v>7</v>
      </c>
      <c r="B95" s="9"/>
      <c r="C95" s="7" t="s">
        <v>164</v>
      </c>
      <c r="D95" s="30">
        <v>40369.453767539984</v>
      </c>
      <c r="E95" s="37">
        <v>28823.819843744743</v>
      </c>
      <c r="F95" s="36">
        <f t="shared" si="0"/>
        <v>69193.27361128473</v>
      </c>
      <c r="G95" s="43" t="e">
        <f>+D95-#REF!</f>
        <v>#REF!</v>
      </c>
      <c r="H95" s="38" t="e">
        <f>+E95-#REF!</f>
        <v>#REF!</v>
      </c>
      <c r="I95" s="38"/>
      <c r="J95" s="38">
        <v>40369.453767539984</v>
      </c>
      <c r="K95" s="38">
        <v>24952.24476959474</v>
      </c>
      <c r="L95" s="5">
        <v>65321.698537134725</v>
      </c>
      <c r="M95" s="5">
        <v>40369.45377</v>
      </c>
      <c r="N95" s="39"/>
    </row>
    <row r="96" spans="1:14" s="5" customFormat="1" ht="8.25" customHeight="1">
      <c r="A96" s="5">
        <v>8</v>
      </c>
      <c r="B96" s="8"/>
      <c r="C96" s="7" t="s">
        <v>165</v>
      </c>
      <c r="D96" s="30">
        <v>40296.80962424</v>
      </c>
      <c r="E96" s="37">
        <v>28710.10361294474</v>
      </c>
      <c r="F96" s="36">
        <f t="shared" si="0"/>
        <v>69006.91323718474</v>
      </c>
      <c r="G96" s="43" t="e">
        <f>+D96-#REF!</f>
        <v>#REF!</v>
      </c>
      <c r="H96" s="38" t="e">
        <f>+E96-#REF!</f>
        <v>#REF!</v>
      </c>
      <c r="I96" s="38"/>
      <c r="J96" s="38">
        <v>40296.80962424</v>
      </c>
      <c r="K96" s="38">
        <v>24971.459578724738</v>
      </c>
      <c r="L96" s="5">
        <v>65268.26920296474</v>
      </c>
      <c r="M96" s="5">
        <v>40296.80962</v>
      </c>
      <c r="N96" s="39"/>
    </row>
    <row r="97" spans="1:14" s="11" customFormat="1" ht="8.25" customHeight="1">
      <c r="A97" s="5">
        <v>9</v>
      </c>
      <c r="B97" s="13"/>
      <c r="C97" s="14" t="s">
        <v>189</v>
      </c>
      <c r="D97" s="30">
        <v>40087.22348552</v>
      </c>
      <c r="E97" s="37">
        <v>28122.15327341474</v>
      </c>
      <c r="F97" s="36">
        <f t="shared" si="0"/>
        <v>68209.37675893474</v>
      </c>
      <c r="G97" s="43" t="e">
        <f>+D97-#REF!</f>
        <v>#REF!</v>
      </c>
      <c r="H97" s="38" t="e">
        <f>+E97-#REF!</f>
        <v>#REF!</v>
      </c>
      <c r="I97" s="38"/>
      <c r="J97" s="38">
        <v>40087.22348552</v>
      </c>
      <c r="K97" s="38">
        <v>24382.70376034474</v>
      </c>
      <c r="L97" s="11">
        <v>64469.92724586474</v>
      </c>
      <c r="M97" s="11">
        <v>40087.22349</v>
      </c>
      <c r="N97" s="39"/>
    </row>
    <row r="98" spans="1:14" s="11" customFormat="1" ht="8.25" customHeight="1">
      <c r="A98" s="5">
        <v>10</v>
      </c>
      <c r="B98" s="13"/>
      <c r="C98" s="14" t="s">
        <v>182</v>
      </c>
      <c r="D98" s="30">
        <v>39814.017177860005</v>
      </c>
      <c r="E98" s="37">
        <v>28043.583404119996</v>
      </c>
      <c r="F98" s="36">
        <f t="shared" si="0"/>
        <v>67857.60058198</v>
      </c>
      <c r="G98" s="43" t="e">
        <f>+D98-#REF!</f>
        <v>#REF!</v>
      </c>
      <c r="H98" s="38" t="e">
        <f>+E98-#REF!</f>
        <v>#REF!</v>
      </c>
      <c r="I98" s="38"/>
      <c r="J98" s="38">
        <v>39814.017177860005</v>
      </c>
      <c r="K98" s="38">
        <v>24280.984404509996</v>
      </c>
      <c r="L98" s="11">
        <v>64095.00158237</v>
      </c>
      <c r="M98" s="11">
        <v>39814.01718</v>
      </c>
      <c r="N98" s="39"/>
    </row>
    <row r="99" spans="1:14" s="11" customFormat="1" ht="8.25" customHeight="1">
      <c r="A99" s="5">
        <v>11</v>
      </c>
      <c r="B99" s="13"/>
      <c r="C99" s="14" t="s">
        <v>183</v>
      </c>
      <c r="D99" s="30">
        <v>39911.14598967999</v>
      </c>
      <c r="E99" s="37">
        <v>27514.95323063</v>
      </c>
      <c r="F99" s="36">
        <f t="shared" si="0"/>
        <v>67426.09922030999</v>
      </c>
      <c r="G99" s="43" t="e">
        <f>+D99-#REF!</f>
        <v>#REF!</v>
      </c>
      <c r="H99" s="38" t="e">
        <f>+E99-#REF!</f>
        <v>#REF!</v>
      </c>
      <c r="I99" s="38"/>
      <c r="J99" s="38">
        <v>39911.14598967999</v>
      </c>
      <c r="K99" s="38">
        <v>23751.14319927</v>
      </c>
      <c r="L99" s="11">
        <v>63662.289188949995</v>
      </c>
      <c r="M99" s="11">
        <v>39911.14599</v>
      </c>
      <c r="N99" s="39"/>
    </row>
    <row r="100" spans="1:14" s="5" customFormat="1" ht="8.25" customHeight="1">
      <c r="A100" s="5">
        <v>12</v>
      </c>
      <c r="B100" s="8"/>
      <c r="C100" s="7" t="s">
        <v>184</v>
      </c>
      <c r="D100" s="30">
        <v>40452.82472460999</v>
      </c>
      <c r="E100" s="37">
        <v>28359.612751229997</v>
      </c>
      <c r="F100" s="36">
        <f t="shared" si="0"/>
        <v>68812.43747584</v>
      </c>
      <c r="G100" s="42" t="e">
        <f>+D100-#REF!</f>
        <v>#REF!</v>
      </c>
      <c r="H100" s="38" t="e">
        <f>+E100-#REF!</f>
        <v>#REF!</v>
      </c>
      <c r="I100" s="38"/>
      <c r="J100" s="38">
        <v>40452.82472460999</v>
      </c>
      <c r="K100" s="38">
        <v>24467.07237773</v>
      </c>
      <c r="L100" s="5">
        <v>64919.89710233999</v>
      </c>
      <c r="M100" s="5">
        <v>40446.93643</v>
      </c>
      <c r="N100" s="39"/>
    </row>
    <row r="101" spans="1:14" s="5" customFormat="1" ht="8.25" customHeight="1">
      <c r="A101" s="5">
        <v>13</v>
      </c>
      <c r="B101" s="9">
        <v>2015</v>
      </c>
      <c r="C101" s="7" t="s">
        <v>185</v>
      </c>
      <c r="D101" s="30">
        <v>39956.954043260004</v>
      </c>
      <c r="E101" s="37">
        <v>27904.387117519997</v>
      </c>
      <c r="F101" s="36">
        <f t="shared" si="0"/>
        <v>67861.34116078</v>
      </c>
      <c r="G101" s="43" t="e">
        <f>+D101-#REF!</f>
        <v>#REF!</v>
      </c>
      <c r="H101" s="38" t="e">
        <f>+E101-#REF!</f>
        <v>#REF!</v>
      </c>
      <c r="I101" s="38"/>
      <c r="J101" s="38">
        <v>39956.954043260004</v>
      </c>
      <c r="K101" s="38">
        <v>24252.653266669997</v>
      </c>
      <c r="L101" s="5">
        <v>64209.60730993</v>
      </c>
      <c r="M101" s="5">
        <v>39956.95404</v>
      </c>
      <c r="N101" s="39"/>
    </row>
    <row r="102" spans="1:14" s="5" customFormat="1" ht="8.25" customHeight="1">
      <c r="A102" s="5">
        <v>14</v>
      </c>
      <c r="B102" s="9"/>
      <c r="C102" s="7" t="s">
        <v>186</v>
      </c>
      <c r="D102" s="30">
        <v>38032.38583011</v>
      </c>
      <c r="E102" s="37">
        <v>27793.56116014</v>
      </c>
      <c r="F102" s="36">
        <f t="shared" si="0"/>
        <v>65825.94699025</v>
      </c>
      <c r="G102" s="43" t="e">
        <f>+D102-#REF!</f>
        <v>#REF!</v>
      </c>
      <c r="H102" s="38" t="e">
        <f>+E102-#REF!</f>
        <v>#REF!</v>
      </c>
      <c r="I102" s="38"/>
      <c r="J102" s="38">
        <v>38032.38583011</v>
      </c>
      <c r="K102" s="38">
        <v>24153.768162710003</v>
      </c>
      <c r="L102" s="5">
        <v>62186.15399282</v>
      </c>
      <c r="M102" s="5">
        <v>38032.38583</v>
      </c>
      <c r="N102" s="39"/>
    </row>
    <row r="103" spans="1:14" s="5" customFormat="1" ht="8.25" customHeight="1">
      <c r="A103" s="5">
        <v>15</v>
      </c>
      <c r="B103" s="9"/>
      <c r="C103" s="7" t="s">
        <v>187</v>
      </c>
      <c r="D103" s="30">
        <v>38427.469589570006</v>
      </c>
      <c r="E103" s="37">
        <v>26997.075484380002</v>
      </c>
      <c r="F103" s="36">
        <f t="shared" si="0"/>
        <v>65424.54507395001</v>
      </c>
      <c r="G103" s="43" t="e">
        <f>+D103-#REF!</f>
        <v>#REF!</v>
      </c>
      <c r="H103" s="38" t="e">
        <f>+E103-#REF!</f>
        <v>#REF!</v>
      </c>
      <c r="I103" s="38"/>
      <c r="J103" s="38">
        <v>38427.469589570006</v>
      </c>
      <c r="K103" s="38">
        <v>23405.148100320002</v>
      </c>
      <c r="L103" s="5">
        <v>61832.61768989001</v>
      </c>
      <c r="M103" s="5">
        <v>38427.46959</v>
      </c>
      <c r="N103" s="39"/>
    </row>
    <row r="104" spans="1:14" s="5" customFormat="1" ht="8.25" customHeight="1">
      <c r="A104" s="5">
        <v>16</v>
      </c>
      <c r="B104" s="9"/>
      <c r="C104" s="7" t="s">
        <v>188</v>
      </c>
      <c r="D104" s="30">
        <v>38818.55922202999</v>
      </c>
      <c r="E104" s="37">
        <v>27147.556801450002</v>
      </c>
      <c r="F104" s="36">
        <f t="shared" si="0"/>
        <v>65966.11602347999</v>
      </c>
      <c r="G104" s="43" t="e">
        <f>+D104-#REF!</f>
        <v>#REF!</v>
      </c>
      <c r="H104" s="38" t="e">
        <f>+E104-#REF!</f>
        <v>#REF!</v>
      </c>
      <c r="I104" s="38"/>
      <c r="J104" s="38">
        <v>38818.55922202999</v>
      </c>
      <c r="K104" s="38">
        <v>23584.24451653</v>
      </c>
      <c r="L104" s="5">
        <v>62402.80373855999</v>
      </c>
      <c r="M104" s="5">
        <v>38818.55922203</v>
      </c>
      <c r="N104" s="39"/>
    </row>
    <row r="105" spans="1:14" s="5" customFormat="1" ht="8.25" customHeight="1">
      <c r="A105" s="5">
        <v>17</v>
      </c>
      <c r="B105" s="9"/>
      <c r="C105" s="7" t="s">
        <v>145</v>
      </c>
      <c r="D105" s="30">
        <v>38722.950477829996</v>
      </c>
      <c r="E105" s="37">
        <v>28391.31596186</v>
      </c>
      <c r="F105" s="36">
        <f t="shared" si="0"/>
        <v>67114.26643968999</v>
      </c>
      <c r="G105" s="43" t="e">
        <f>+D105-#REF!</f>
        <v>#REF!</v>
      </c>
      <c r="H105" s="38" t="e">
        <f>+E105-#REF!</f>
        <v>#REF!</v>
      </c>
      <c r="I105" s="38"/>
      <c r="J105" s="38">
        <v>38722.950477829996</v>
      </c>
      <c r="K105" s="38">
        <v>24897.69365423</v>
      </c>
      <c r="L105" s="5">
        <v>63620.64413206</v>
      </c>
      <c r="M105" s="5">
        <v>38722.95047783</v>
      </c>
      <c r="N105" s="39"/>
    </row>
    <row r="106" spans="1:14" s="5" customFormat="1" ht="8.25" customHeight="1">
      <c r="A106" s="5">
        <v>18</v>
      </c>
      <c r="B106" s="9"/>
      <c r="C106" s="7" t="s">
        <v>163</v>
      </c>
      <c r="D106" s="30">
        <v>38179.324223780015</v>
      </c>
      <c r="E106" s="37">
        <v>28636.67337965</v>
      </c>
      <c r="F106" s="36">
        <f t="shared" si="0"/>
        <v>66815.99760343002</v>
      </c>
      <c r="G106" s="43" t="e">
        <f>+D106-#REF!</f>
        <v>#REF!</v>
      </c>
      <c r="H106" s="38" t="e">
        <f>+E106-#REF!</f>
        <v>#REF!</v>
      </c>
      <c r="I106" s="38"/>
      <c r="J106" s="38">
        <v>38179.324223780015</v>
      </c>
      <c r="K106" s="38">
        <v>25141.59502257</v>
      </c>
      <c r="L106" s="5">
        <v>63320.919246350015</v>
      </c>
      <c r="M106" s="5">
        <v>38179.32422378</v>
      </c>
      <c r="N106" s="39"/>
    </row>
    <row r="107" spans="1:14" s="5" customFormat="1" ht="8.25" customHeight="1">
      <c r="A107" s="5">
        <v>19</v>
      </c>
      <c r="B107" s="9"/>
      <c r="C107" s="7" t="s">
        <v>164</v>
      </c>
      <c r="D107" s="30">
        <v>37923.94716899001</v>
      </c>
      <c r="E107" s="37">
        <v>28831.875271990004</v>
      </c>
      <c r="F107" s="36">
        <f t="shared" si="0"/>
        <v>66755.82244098002</v>
      </c>
      <c r="G107" s="42" t="e">
        <f>+D107-#REF!</f>
        <v>#REF!</v>
      </c>
      <c r="H107" s="38" t="e">
        <f>+E107-#REF!</f>
        <v>#REF!</v>
      </c>
      <c r="I107" s="38"/>
      <c r="J107" s="38">
        <v>37923.94716899001</v>
      </c>
      <c r="K107" s="38">
        <v>25311.974056090003</v>
      </c>
      <c r="L107" s="5">
        <v>63235.92122508001</v>
      </c>
      <c r="M107" s="5">
        <v>38181.27050288</v>
      </c>
      <c r="N107" s="39"/>
    </row>
    <row r="108" spans="1:14" s="5" customFormat="1" ht="8.25" customHeight="1">
      <c r="A108" s="5">
        <v>20</v>
      </c>
      <c r="B108" s="9"/>
      <c r="C108" s="7" t="s">
        <v>165</v>
      </c>
      <c r="D108" s="30">
        <v>38403.080862489995</v>
      </c>
      <c r="E108" s="37">
        <v>27910.523790320003</v>
      </c>
      <c r="F108" s="36">
        <f t="shared" si="0"/>
        <v>66313.60465281</v>
      </c>
      <c r="G108" s="43" t="e">
        <f>+D108-#REF!</f>
        <v>#REF!</v>
      </c>
      <c r="H108" s="38" t="e">
        <f>+E108-#REF!</f>
        <v>#REF!</v>
      </c>
      <c r="I108" s="38"/>
      <c r="J108" s="38">
        <v>38403.080862489995</v>
      </c>
      <c r="K108" s="38">
        <v>24414.20274804</v>
      </c>
      <c r="L108" s="5">
        <v>62817.283610529994</v>
      </c>
      <c r="M108" s="5">
        <v>38403.08086249</v>
      </c>
      <c r="N108" s="39"/>
    </row>
    <row r="109" spans="1:14" s="5" customFormat="1" ht="8.25" customHeight="1">
      <c r="A109" s="5">
        <v>21</v>
      </c>
      <c r="B109" s="9"/>
      <c r="C109" s="7" t="s">
        <v>166</v>
      </c>
      <c r="D109" s="30">
        <v>38245.37253602</v>
      </c>
      <c r="E109" s="37">
        <v>27888.34032417</v>
      </c>
      <c r="F109" s="36">
        <f t="shared" si="0"/>
        <v>66133.71286018999</v>
      </c>
      <c r="G109" s="43" t="e">
        <f>+D109-#REF!</f>
        <v>#REF!</v>
      </c>
      <c r="H109" s="38" t="e">
        <f>+E109-#REF!</f>
        <v>#REF!</v>
      </c>
      <c r="I109" s="38"/>
      <c r="J109" s="38">
        <v>38245.37253602</v>
      </c>
      <c r="K109" s="38">
        <v>24391.090074830005</v>
      </c>
      <c r="L109" s="5">
        <v>62636.46261085</v>
      </c>
      <c r="M109" s="5">
        <v>38245.37253602</v>
      </c>
      <c r="N109" s="39"/>
    </row>
    <row r="110" spans="1:14" s="5" customFormat="1" ht="8.25" customHeight="1">
      <c r="A110" s="5">
        <v>22</v>
      </c>
      <c r="B110" s="9"/>
      <c r="C110" s="7" t="s">
        <v>182</v>
      </c>
      <c r="D110" s="30">
        <v>38593.14009216003</v>
      </c>
      <c r="E110" s="37">
        <v>27863.913321829994</v>
      </c>
      <c r="F110" s="36">
        <f t="shared" si="0"/>
        <v>66457.05341399003</v>
      </c>
      <c r="G110" s="43" t="e">
        <f>+D110-#REF!</f>
        <v>#REF!</v>
      </c>
      <c r="H110" s="38" t="e">
        <f>+E110-#REF!</f>
        <v>#REF!</v>
      </c>
      <c r="I110" s="38"/>
      <c r="J110" s="38">
        <v>38593.14009216003</v>
      </c>
      <c r="K110" s="38">
        <v>24365.714730059997</v>
      </c>
      <c r="L110" s="5">
        <v>62958.854822220026</v>
      </c>
      <c r="M110" s="5">
        <v>38593.14009216</v>
      </c>
      <c r="N110" s="39"/>
    </row>
    <row r="111" spans="1:14" s="5" customFormat="1" ht="8.25" customHeight="1">
      <c r="A111" s="5">
        <v>23</v>
      </c>
      <c r="B111" s="9"/>
      <c r="C111" s="7" t="s">
        <v>183</v>
      </c>
      <c r="D111" s="30">
        <v>38458.77644417003</v>
      </c>
      <c r="E111" s="37">
        <v>27106.05151082</v>
      </c>
      <c r="F111" s="36">
        <f t="shared" si="0"/>
        <v>65564.82795499003</v>
      </c>
      <c r="G111" s="43" t="e">
        <f>+D111-#REF!</f>
        <v>#REF!</v>
      </c>
      <c r="H111" s="38" t="e">
        <f>+E111-#REF!</f>
        <v>#REF!</v>
      </c>
      <c r="I111" s="38"/>
      <c r="J111" s="38">
        <v>38458.77644417003</v>
      </c>
      <c r="K111" s="38">
        <v>23608.23245213</v>
      </c>
      <c r="L111" s="5">
        <v>62067.00889630003</v>
      </c>
      <c r="M111" s="5">
        <v>38458.77644417</v>
      </c>
      <c r="N111" s="39"/>
    </row>
    <row r="112" spans="1:14" s="5" customFormat="1" ht="8.25" customHeight="1">
      <c r="A112" s="5">
        <v>24</v>
      </c>
      <c r="B112" s="9"/>
      <c r="C112" s="7" t="s">
        <v>184</v>
      </c>
      <c r="D112" s="30">
        <v>38642.55871094001</v>
      </c>
      <c r="E112" s="37">
        <v>26198.64115105</v>
      </c>
      <c r="F112" s="36">
        <f t="shared" si="0"/>
        <v>64841.19986199001</v>
      </c>
      <c r="G112" s="43" t="e">
        <f>+D112-#REF!</f>
        <v>#REF!</v>
      </c>
      <c r="H112" s="38" t="e">
        <f>+E112-#REF!</f>
        <v>#REF!</v>
      </c>
      <c r="I112" s="38"/>
      <c r="J112" s="38">
        <v>38642.55871094001</v>
      </c>
      <c r="K112" s="38">
        <v>25580.688634680002</v>
      </c>
      <c r="L112" s="5">
        <v>64223.24734562001</v>
      </c>
      <c r="M112" s="5">
        <v>38642.55871094</v>
      </c>
      <c r="N112" s="39"/>
    </row>
    <row r="113" spans="1:14" s="5" customFormat="1" ht="8.25" customHeight="1">
      <c r="A113" s="5">
        <v>25</v>
      </c>
      <c r="B113" s="9">
        <v>2016</v>
      </c>
      <c r="C113" s="7" t="s">
        <v>185</v>
      </c>
      <c r="D113" s="30">
        <v>38459.28136314001</v>
      </c>
      <c r="E113" s="37">
        <v>28266.30882797878</v>
      </c>
      <c r="F113" s="36">
        <f t="shared" si="0"/>
        <v>66725.5901911188</v>
      </c>
      <c r="G113" s="43" t="e">
        <f>+D113-#REF!</f>
        <v>#REF!</v>
      </c>
      <c r="H113" s="38" t="e">
        <f>+E113-#REF!</f>
        <v>#REF!</v>
      </c>
      <c r="I113" s="38"/>
      <c r="J113" s="38">
        <v>38459.28136314001</v>
      </c>
      <c r="K113" s="38">
        <v>25016.56821206878</v>
      </c>
      <c r="L113" s="5">
        <v>63475.84957520879</v>
      </c>
      <c r="M113" s="5">
        <v>38459.28136314</v>
      </c>
      <c r="N113" s="39"/>
    </row>
    <row r="114" spans="1:14" s="5" customFormat="1" ht="8.25" customHeight="1">
      <c r="A114" s="5">
        <v>26</v>
      </c>
      <c r="B114" s="9"/>
      <c r="C114" s="7" t="s">
        <v>186</v>
      </c>
      <c r="D114" s="30">
        <v>38253.67939408999</v>
      </c>
      <c r="E114" s="37">
        <v>28844.725689990002</v>
      </c>
      <c r="F114" s="36">
        <f t="shared" si="0"/>
        <v>67098.40508407999</v>
      </c>
      <c r="G114" s="42" t="e">
        <f>+D114-#REF!</f>
        <v>#REF!</v>
      </c>
      <c r="H114" s="38" t="e">
        <f>+E114-#REF!</f>
        <v>#REF!</v>
      </c>
      <c r="I114" s="38"/>
      <c r="J114" s="38">
        <v>38253.67939408999</v>
      </c>
      <c r="K114" s="38">
        <v>25594.006441120004</v>
      </c>
      <c r="L114" s="5">
        <v>63847.685835209995</v>
      </c>
      <c r="M114" s="5">
        <v>38254.66846176</v>
      </c>
      <c r="N114" s="39"/>
    </row>
    <row r="115" spans="1:14" s="5" customFormat="1" ht="8.25" customHeight="1">
      <c r="A115" s="5">
        <v>27</v>
      </c>
      <c r="B115" s="9"/>
      <c r="C115" s="7" t="s">
        <v>187</v>
      </c>
      <c r="D115" s="30">
        <v>39552.9803237</v>
      </c>
      <c r="E115" s="37">
        <v>29498.44162328061</v>
      </c>
      <c r="F115" s="36">
        <f t="shared" si="0"/>
        <v>69051.42194698061</v>
      </c>
      <c r="G115" s="38" t="e">
        <f>+D115-#REF!</f>
        <v>#REF!</v>
      </c>
      <c r="H115" s="38" t="e">
        <f>+E115-#REF!</f>
        <v>#REF!</v>
      </c>
      <c r="I115" s="38"/>
      <c r="J115" s="38">
        <v>39552.9803237</v>
      </c>
      <c r="K115" s="38">
        <v>26193.89424986</v>
      </c>
      <c r="L115" s="5">
        <v>65746.87457356</v>
      </c>
      <c r="M115" s="5">
        <v>39552.9803237</v>
      </c>
      <c r="N115" s="39"/>
    </row>
    <row r="116" spans="1:14" s="5" customFormat="1" ht="8.25" customHeight="1">
      <c r="A116" s="5">
        <v>28</v>
      </c>
      <c r="B116" s="9"/>
      <c r="C116" s="7" t="s">
        <v>188</v>
      </c>
      <c r="D116" s="30">
        <v>39868.06233712</v>
      </c>
      <c r="E116" s="37">
        <v>29791.645372778512</v>
      </c>
      <c r="F116" s="36">
        <f t="shared" si="0"/>
        <v>69659.7077098985</v>
      </c>
      <c r="G116" s="38" t="e">
        <f>+D116-#REF!</f>
        <v>#REF!</v>
      </c>
      <c r="H116" s="38" t="e">
        <f>+E116-#REF!</f>
        <v>#REF!</v>
      </c>
      <c r="I116" s="38"/>
      <c r="J116" s="38">
        <v>39868.06233712</v>
      </c>
      <c r="K116" s="38">
        <v>26486.240003280003</v>
      </c>
      <c r="L116" s="5">
        <v>66354.3023404</v>
      </c>
      <c r="M116" s="5">
        <v>39868.06233712</v>
      </c>
      <c r="N116" s="39"/>
    </row>
    <row r="117" spans="1:14" s="5" customFormat="1" ht="8.25" customHeight="1">
      <c r="A117" s="5">
        <v>29</v>
      </c>
      <c r="B117" s="9"/>
      <c r="C117" s="7" t="s">
        <v>145</v>
      </c>
      <c r="D117" s="30">
        <v>39848.212592649994</v>
      </c>
      <c r="E117" s="37">
        <v>29680.83984852275</v>
      </c>
      <c r="F117" s="36">
        <f t="shared" si="0"/>
        <v>69529.05244117274</v>
      </c>
      <c r="G117" s="38" t="e">
        <f>+D117-#REF!</f>
        <v>#REF!</v>
      </c>
      <c r="H117" s="38" t="e">
        <f>+E117-#REF!</f>
        <v>#REF!</v>
      </c>
      <c r="I117" s="38"/>
      <c r="J117" s="38">
        <v>39848.212592649994</v>
      </c>
      <c r="K117" s="38">
        <v>26374.23770027</v>
      </c>
      <c r="L117" s="5">
        <v>66222.45029292</v>
      </c>
      <c r="M117" s="5">
        <v>39848.21259265</v>
      </c>
      <c r="N117" s="39"/>
    </row>
    <row r="118" spans="1:14" s="5" customFormat="1" ht="8.25" customHeight="1">
      <c r="A118" s="5">
        <v>30</v>
      </c>
      <c r="B118" s="9"/>
      <c r="C118" s="7" t="s">
        <v>163</v>
      </c>
      <c r="D118" s="30">
        <v>39693.94863694</v>
      </c>
      <c r="E118" s="37">
        <v>30026.045706524623</v>
      </c>
      <c r="F118" s="36">
        <f t="shared" si="0"/>
        <v>69719.99434346461</v>
      </c>
      <c r="G118" s="38" t="e">
        <f>+D118-#REF!</f>
        <v>#REF!</v>
      </c>
      <c r="H118" s="38" t="e">
        <f>+E118-#REF!</f>
        <v>#REF!</v>
      </c>
      <c r="I118" s="38"/>
      <c r="J118" s="38">
        <v>39693.94863694</v>
      </c>
      <c r="K118" s="38">
        <v>26768.23091163</v>
      </c>
      <c r="L118" s="5">
        <v>66462.17954857</v>
      </c>
      <c r="M118" s="5">
        <v>39693.94863694</v>
      </c>
      <c r="N118" s="39"/>
    </row>
    <row r="119" spans="1:14" s="5" customFormat="1" ht="8.25" customHeight="1">
      <c r="A119" s="5">
        <v>31</v>
      </c>
      <c r="B119" s="9"/>
      <c r="C119" s="7" t="s">
        <v>164</v>
      </c>
      <c r="D119" s="30">
        <v>39426.71364917999</v>
      </c>
      <c r="E119" s="37">
        <v>29053.058196285234</v>
      </c>
      <c r="F119" s="36">
        <f t="shared" si="0"/>
        <v>68479.77184546522</v>
      </c>
      <c r="G119" s="38" t="e">
        <f>+D119-#REF!</f>
        <v>#REF!</v>
      </c>
      <c r="H119" s="38" t="e">
        <f>+E119-#REF!</f>
        <v>#REF!</v>
      </c>
      <c r="I119" s="38"/>
      <c r="J119" s="38">
        <v>39426.71364917999</v>
      </c>
      <c r="K119" s="38">
        <v>25793.86049733</v>
      </c>
      <c r="L119" s="5">
        <v>65220.574146509985</v>
      </c>
      <c r="M119" s="5">
        <v>39426.71364918</v>
      </c>
      <c r="N119" s="39"/>
    </row>
    <row r="120" spans="1:12" s="5" customFormat="1" ht="8.25" customHeight="1">
      <c r="A120" s="5">
        <v>32</v>
      </c>
      <c r="B120" s="9"/>
      <c r="C120" s="7" t="s">
        <v>165</v>
      </c>
      <c r="D120" s="30">
        <f>+'Planilla liquidez internacional'!M$14</f>
        <v>37952.469655589986</v>
      </c>
      <c r="E120" s="37">
        <v>29834.889794438706</v>
      </c>
      <c r="F120" s="36">
        <f>D120+E120</f>
        <v>67787.35945002869</v>
      </c>
      <c r="G120" s="38" t="e">
        <f>+D120-#REF!</f>
        <v>#REF!</v>
      </c>
      <c r="H120" s="38" t="e">
        <f>+E120-#REF!</f>
        <v>#REF!</v>
      </c>
      <c r="I120" s="38"/>
      <c r="J120" s="38">
        <v>39076.99017403001</v>
      </c>
      <c r="K120" s="38">
        <v>28310.304299731026</v>
      </c>
      <c r="L120" s="5">
        <v>67387.29447376104</v>
      </c>
    </row>
    <row r="121" spans="1:9" s="5" customFormat="1" ht="8.25" customHeight="1">
      <c r="A121" s="5">
        <v>33</v>
      </c>
      <c r="B121" s="9"/>
      <c r="C121" s="7" t="s">
        <v>166</v>
      </c>
      <c r="D121" s="30"/>
      <c r="E121" s="31"/>
      <c r="F121" s="30"/>
      <c r="G121" s="32"/>
      <c r="H121" s="38"/>
      <c r="I121" s="38"/>
    </row>
    <row r="122" spans="1:9" s="5" customFormat="1" ht="8.25" customHeight="1">
      <c r="A122" s="5">
        <v>34</v>
      </c>
      <c r="B122" s="9"/>
      <c r="C122" s="7" t="s">
        <v>182</v>
      </c>
      <c r="D122" s="30"/>
      <c r="E122" s="31"/>
      <c r="F122" s="30"/>
      <c r="G122" s="32"/>
      <c r="H122" s="38"/>
      <c r="I122" s="38"/>
    </row>
    <row r="123" spans="1:9" s="5" customFormat="1" ht="8.25" customHeight="1">
      <c r="A123" s="5">
        <v>35</v>
      </c>
      <c r="B123" s="9"/>
      <c r="C123" s="7" t="s">
        <v>183</v>
      </c>
      <c r="D123" s="30"/>
      <c r="E123" s="31"/>
      <c r="F123" s="30"/>
      <c r="G123" s="32"/>
      <c r="H123" s="38"/>
      <c r="I123" s="38"/>
    </row>
    <row r="124" spans="1:9" s="5" customFormat="1" ht="8.25" customHeight="1">
      <c r="A124" s="5">
        <v>36</v>
      </c>
      <c r="B124" s="9"/>
      <c r="C124" s="7" t="s">
        <v>184</v>
      </c>
      <c r="D124" s="30"/>
      <c r="E124" s="31"/>
      <c r="F124" s="30"/>
      <c r="G124" s="32"/>
      <c r="H124" s="38"/>
      <c r="I124" s="38"/>
    </row>
    <row r="125" spans="1:9" s="5" customFormat="1" ht="8.25" customHeight="1">
      <c r="A125" s="5">
        <v>37</v>
      </c>
      <c r="B125" s="9"/>
      <c r="C125" s="7"/>
      <c r="D125" s="30"/>
      <c r="E125" s="31"/>
      <c r="F125" s="30"/>
      <c r="G125" s="32"/>
      <c r="H125" s="38"/>
      <c r="I125" s="38"/>
    </row>
    <row r="126" spans="2:7" s="5" customFormat="1" ht="8.25" customHeight="1">
      <c r="B126" s="9"/>
      <c r="C126" s="7"/>
      <c r="D126" s="30"/>
      <c r="E126" s="31"/>
      <c r="F126" s="30"/>
      <c r="G126" s="32"/>
    </row>
    <row r="127" spans="2:7" s="5" customFormat="1" ht="8.25" customHeight="1">
      <c r="B127" s="9"/>
      <c r="C127" s="7"/>
      <c r="D127" s="30"/>
      <c r="E127" s="31"/>
      <c r="F127" s="30"/>
      <c r="G127" s="32"/>
    </row>
    <row r="128" spans="2:7" s="5" customFormat="1" ht="8.25" customHeight="1">
      <c r="B128" s="9"/>
      <c r="C128" s="7"/>
      <c r="D128" s="30"/>
      <c r="E128" s="31"/>
      <c r="F128" s="30"/>
      <c r="G128" s="32"/>
    </row>
    <row r="129" spans="2:7" s="5" customFormat="1" ht="8.25" customHeight="1">
      <c r="B129" s="9"/>
      <c r="C129" s="7"/>
      <c r="D129" s="30"/>
      <c r="E129" s="31"/>
      <c r="F129" s="30"/>
      <c r="G129" s="32"/>
    </row>
    <row r="130" spans="2:7" s="5" customFormat="1" ht="8.25" customHeight="1">
      <c r="B130" s="9"/>
      <c r="C130" s="7"/>
      <c r="D130" s="30"/>
      <c r="E130" s="31"/>
      <c r="F130" s="30"/>
      <c r="G130" s="32"/>
    </row>
    <row r="131" spans="2:7" s="5" customFormat="1" ht="8.25" customHeight="1">
      <c r="B131" s="9"/>
      <c r="C131" s="7"/>
      <c r="D131" s="30"/>
      <c r="E131" s="31"/>
      <c r="F131" s="30"/>
      <c r="G131" s="32"/>
    </row>
    <row r="132" spans="2:7" s="5" customFormat="1" ht="8.25" customHeight="1">
      <c r="B132" s="9"/>
      <c r="C132" s="7"/>
      <c r="D132" s="30"/>
      <c r="E132" s="31"/>
      <c r="F132" s="30"/>
      <c r="G132" s="32"/>
    </row>
    <row r="133" spans="2:7" s="5" customFormat="1" ht="8.25" customHeight="1">
      <c r="B133" s="9"/>
      <c r="C133" s="7"/>
      <c r="D133" s="30"/>
      <c r="E133" s="30"/>
      <c r="F133" s="30"/>
      <c r="G133" s="32"/>
    </row>
    <row r="134" spans="2:7" s="5" customFormat="1" ht="4.5" customHeight="1">
      <c r="B134" s="8"/>
      <c r="C134" s="7"/>
      <c r="D134" s="30"/>
      <c r="E134" s="31"/>
      <c r="F134" s="30"/>
      <c r="G134" s="32"/>
    </row>
    <row r="135" spans="2:7" s="5" customFormat="1" ht="9.75" customHeight="1">
      <c r="B135" s="6" t="s">
        <v>181</v>
      </c>
      <c r="C135" s="7"/>
      <c r="D135" s="32"/>
      <c r="E135" s="32"/>
      <c r="F135" s="32"/>
      <c r="G135" s="32"/>
    </row>
    <row r="136" spans="2:7" s="5" customFormat="1" ht="9.75" customHeight="1">
      <c r="B136" s="6"/>
      <c r="C136" s="6"/>
      <c r="D136" s="33"/>
      <c r="E136" s="33"/>
      <c r="F136" s="34"/>
      <c r="G136" s="34"/>
    </row>
    <row r="137" spans="2:7" s="5" customFormat="1" ht="9" customHeight="1">
      <c r="B137" s="6" t="s">
        <v>171</v>
      </c>
      <c r="C137" s="6"/>
      <c r="D137" s="33"/>
      <c r="E137" s="33"/>
      <c r="F137" s="34"/>
      <c r="G137" s="34"/>
    </row>
    <row r="138" spans="2:7" s="5" customFormat="1" ht="9" customHeight="1">
      <c r="B138" s="6" t="s">
        <v>172</v>
      </c>
      <c r="C138" s="6"/>
      <c r="D138" s="33"/>
      <c r="E138" s="33"/>
      <c r="F138" s="34"/>
      <c r="G138" s="34"/>
    </row>
    <row r="139" spans="2:7" s="5" customFormat="1" ht="9" customHeight="1">
      <c r="B139" s="6" t="s">
        <v>173</v>
      </c>
      <c r="C139" s="6"/>
      <c r="D139" s="33"/>
      <c r="E139" s="33"/>
      <c r="F139" s="34"/>
      <c r="G139" s="34"/>
    </row>
    <row r="140" spans="2:7" s="5" customFormat="1" ht="9" customHeight="1">
      <c r="B140" s="6" t="str">
        <f>"(1)"</f>
        <v>(1)</v>
      </c>
      <c r="C140" s="6"/>
      <c r="D140" s="33"/>
      <c r="E140" s="33"/>
      <c r="F140" s="34"/>
      <c r="G140" s="34"/>
    </row>
    <row r="141" spans="2:7" s="5" customFormat="1" ht="9" customHeight="1">
      <c r="B141" s="6"/>
      <c r="C141" s="6" t="s">
        <v>174</v>
      </c>
      <c r="D141" s="33"/>
      <c r="E141" s="33"/>
      <c r="F141" s="34"/>
      <c r="G141" s="34"/>
    </row>
    <row r="142" spans="2:7" s="5" customFormat="1" ht="9" customHeight="1">
      <c r="B142" s="6" t="str">
        <f>"(2)"</f>
        <v>(2)</v>
      </c>
      <c r="C142" s="6" t="s">
        <v>175</v>
      </c>
      <c r="D142" s="33"/>
      <c r="E142" s="33"/>
      <c r="F142" s="34"/>
      <c r="G142" s="34"/>
    </row>
    <row r="143" spans="2:7" s="5" customFormat="1" ht="9" customHeight="1">
      <c r="B143" s="6" t="str">
        <f>"(3)"</f>
        <v>(3)</v>
      </c>
      <c r="C143" s="6" t="s">
        <v>176</v>
      </c>
      <c r="D143" s="33"/>
      <c r="E143" s="33"/>
      <c r="F143" s="34"/>
      <c r="G143" s="34"/>
    </row>
    <row r="144" spans="2:7" s="5" customFormat="1" ht="9" customHeight="1">
      <c r="B144" s="6" t="str">
        <f>"(4)"</f>
        <v>(4)</v>
      </c>
      <c r="C144" s="6" t="s">
        <v>178</v>
      </c>
      <c r="D144" s="33"/>
      <c r="E144" s="33"/>
      <c r="F144" s="34"/>
      <c r="G144" s="34"/>
    </row>
    <row r="145" spans="2:7" s="5" customFormat="1" ht="9" customHeight="1">
      <c r="B145" s="6"/>
      <c r="C145" s="6" t="s">
        <v>177</v>
      </c>
      <c r="D145" s="33"/>
      <c r="E145" s="33"/>
      <c r="F145" s="34"/>
      <c r="G145" s="34"/>
    </row>
    <row r="146" spans="2:7" s="5" customFormat="1" ht="9" customHeight="1">
      <c r="B146" s="6" t="str">
        <f>"(5)"</f>
        <v>(5)</v>
      </c>
      <c r="C146" s="6" t="s">
        <v>179</v>
      </c>
      <c r="D146" s="33"/>
      <c r="E146" s="33"/>
      <c r="F146" s="34"/>
      <c r="G146" s="34"/>
    </row>
    <row r="147" spans="3:7" s="5" customFormat="1" ht="9" customHeight="1">
      <c r="C147" s="6" t="s">
        <v>180</v>
      </c>
      <c r="D147" s="33"/>
      <c r="E147" s="33"/>
      <c r="F147" s="34"/>
      <c r="G147" s="34"/>
    </row>
    <row r="148" spans="3:7" ht="12.75">
      <c r="C148" s="12"/>
      <c r="D148" s="34"/>
      <c r="E148" s="34"/>
      <c r="F148" s="34"/>
      <c r="G148" s="34"/>
    </row>
    <row r="149" spans="4:7" ht="12.75">
      <c r="D149" s="35"/>
      <c r="E149" s="35"/>
      <c r="F149" s="35"/>
      <c r="G149" s="35"/>
    </row>
    <row r="150" spans="4:7" ht="12.75">
      <c r="D150" s="35"/>
      <c r="E150" s="35"/>
      <c r="F150" s="35"/>
      <c r="G150" s="35"/>
    </row>
    <row r="151" spans="4:7" ht="12.75">
      <c r="D151" s="35"/>
      <c r="E151" s="35"/>
      <c r="F151" s="35"/>
      <c r="G151" s="35"/>
    </row>
    <row r="152" spans="4:7" ht="12.75">
      <c r="D152" s="35"/>
      <c r="E152" s="35"/>
      <c r="F152" s="35"/>
      <c r="G152" s="35"/>
    </row>
    <row r="153" spans="4:7" ht="12.75">
      <c r="D153" s="35"/>
      <c r="E153" s="35"/>
      <c r="F153" s="35"/>
      <c r="G153" s="35"/>
    </row>
  </sheetData>
  <sheetProtection/>
  <printOptions/>
  <pageMargins left="0.9055118110236221" right="0.7874015748031497" top="1.1811023622047245" bottom="1.377952755905511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Chile</dc:creator>
  <cp:keywords/>
  <dc:description/>
  <cp:lastModifiedBy>Melanie Vera A.</cp:lastModifiedBy>
  <cp:lastPrinted>2009-09-15T15:02:35Z</cp:lastPrinted>
  <dcterms:created xsi:type="dcterms:W3CDTF">2000-04-27T13:48:16Z</dcterms:created>
  <dcterms:modified xsi:type="dcterms:W3CDTF">2020-05-26T23:38:18Z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