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3D537ED1-AA69-40AF-A25E-97C413C381A3}" xr6:coauthVersionLast="47" xr6:coauthVersionMax="47" xr10:uidLastSave="{00000000-0000-0000-0000-000000000000}"/>
  <bookViews>
    <workbookView xWindow="-120" yWindow="-120" windowWidth="29040" windowHeight="15990" tabRatio="784" firstSheet="1"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'1_01'!$FO$2:$GA$37</definedName>
    <definedName name="_xlnm.Print_Area" localSheetId="5">'1_02'!$FO$2:$GA$37</definedName>
    <definedName name="_xlnm.Print_Area" localSheetId="6">'1_03'!$FO$2:$GA$37</definedName>
    <definedName name="_xlnm.Print_Area" localSheetId="7">'1_04'!$FO$2:$GA$37</definedName>
    <definedName name="_xlnm.Print_Area" localSheetId="8">'1_05'!$FO$2:$GA$37</definedName>
    <definedName name="_xlnm.Print_Area" localSheetId="9">'1_06'!$FO$2:$GA$37</definedName>
    <definedName name="_xlnm.Print_Area" localSheetId="10">'1_07'!$FO$2:$GA$37</definedName>
    <definedName name="_xlnm.Print_Area" localSheetId="11">'1_08'!$FO$2:$GA$37</definedName>
    <definedName name="_xlnm.Print_Area" localSheetId="12">'1_09'!$FO$2:$GA$37</definedName>
    <definedName name="_xlnm.Print_Area" localSheetId="13">'1_10'!$FO$2:$GA$37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A33" i="8" l="1"/>
  <c r="GA7" i="41"/>
  <c r="GA8" i="41"/>
  <c r="GA9" i="41"/>
  <c r="GA10" i="41"/>
  <c r="GA11" i="41"/>
  <c r="GA12" i="41"/>
  <c r="GA13" i="41"/>
  <c r="GA14" i="41"/>
  <c r="GA15" i="41"/>
  <c r="GA16" i="41"/>
  <c r="GA17" i="41"/>
  <c r="GA18" i="41"/>
  <c r="GA19" i="41"/>
  <c r="GA20" i="41"/>
  <c r="GA21" i="41"/>
  <c r="GA22" i="41"/>
  <c r="GA23" i="41"/>
  <c r="GA24" i="41"/>
  <c r="GA25" i="41"/>
  <c r="GA26" i="41"/>
  <c r="GA27" i="41"/>
  <c r="GA28" i="41"/>
  <c r="GA29" i="41"/>
  <c r="GA30" i="41"/>
  <c r="GA31" i="41"/>
  <c r="GA32" i="41"/>
  <c r="GA33" i="41"/>
  <c r="GA33" i="35"/>
  <c r="GA33" i="37"/>
  <c r="GA7" i="7"/>
  <c r="GA8" i="7"/>
  <c r="GA9" i="7"/>
  <c r="GA10" i="7"/>
  <c r="GA11" i="7"/>
  <c r="GA12" i="7"/>
  <c r="GA13" i="7"/>
  <c r="GA14" i="7"/>
  <c r="GA15" i="7"/>
  <c r="GA16" i="7"/>
  <c r="GA17" i="7"/>
  <c r="GA18" i="7"/>
  <c r="GA19" i="7"/>
  <c r="GA20" i="7"/>
  <c r="GA21" i="7"/>
  <c r="GA22" i="7"/>
  <c r="GA23" i="7"/>
  <c r="GA24" i="7"/>
  <c r="GA25" i="7"/>
  <c r="GA26" i="7"/>
  <c r="GA27" i="7"/>
  <c r="GA28" i="7"/>
  <c r="GA29" i="7"/>
  <c r="GA30" i="7"/>
  <c r="GA31" i="7"/>
  <c r="GA32" i="7"/>
  <c r="GA33" i="7"/>
  <c r="FZ33" i="37"/>
  <c r="FZ33" i="35"/>
  <c r="FZ7" i="41"/>
  <c r="FZ8" i="41"/>
  <c r="FZ9" i="41"/>
  <c r="FZ10" i="41"/>
  <c r="FZ11" i="41"/>
  <c r="FZ12" i="41"/>
  <c r="FZ13" i="41"/>
  <c r="FZ14" i="41"/>
  <c r="FZ15" i="41"/>
  <c r="FZ16" i="41"/>
  <c r="FZ17" i="41"/>
  <c r="FZ18" i="41"/>
  <c r="FZ19" i="41"/>
  <c r="FZ20" i="41"/>
  <c r="FZ21" i="41"/>
  <c r="FZ22" i="41"/>
  <c r="FZ23" i="41"/>
  <c r="FZ24" i="41"/>
  <c r="FZ25" i="41"/>
  <c r="FZ26" i="41"/>
  <c r="FZ27" i="41"/>
  <c r="FZ28" i="41"/>
  <c r="FZ29" i="41"/>
  <c r="FZ30" i="41"/>
  <c r="FZ31" i="41"/>
  <c r="FZ32" i="41"/>
  <c r="FZ33" i="8"/>
  <c r="FZ33" i="41"/>
  <c r="FZ20" i="7"/>
  <c r="FZ22" i="7"/>
  <c r="FZ24" i="7"/>
  <c r="FZ25" i="7"/>
  <c r="FZ26" i="7"/>
  <c r="FZ27" i="7"/>
  <c r="FZ33" i="7"/>
  <c r="FZ11" i="7"/>
  <c r="FZ7" i="7"/>
  <c r="FZ8" i="7"/>
  <c r="FZ9" i="7"/>
  <c r="FZ10" i="7"/>
  <c r="FZ12" i="7"/>
  <c r="FZ13" i="7"/>
  <c r="FZ14" i="7"/>
  <c r="FZ15" i="7"/>
  <c r="FZ16" i="7"/>
  <c r="FZ17" i="7"/>
  <c r="FZ18" i="7"/>
  <c r="FZ19" i="7"/>
  <c r="FZ31" i="7"/>
  <c r="FZ32" i="7"/>
  <c r="FY22" i="41"/>
  <c r="FY30" i="7"/>
  <c r="FY9" i="41"/>
  <c r="FY12" i="41"/>
  <c r="FY16" i="41"/>
  <c r="FY17" i="41"/>
  <c r="FY18" i="41"/>
  <c r="FY31" i="41"/>
  <c r="FY32" i="41"/>
  <c r="FY7" i="41"/>
  <c r="FY8" i="41"/>
  <c r="FY10" i="41"/>
  <c r="FY13" i="41"/>
  <c r="FY14" i="41"/>
  <c r="FY15" i="41"/>
  <c r="FZ23" i="7"/>
  <c r="FZ21" i="7"/>
  <c r="FZ30" i="7"/>
  <c r="FZ29" i="7"/>
  <c r="FZ28" i="7"/>
  <c r="FY33" i="35"/>
  <c r="FY27" i="7"/>
  <c r="FY26" i="7"/>
  <c r="FY21" i="41"/>
  <c r="FY14" i="7"/>
  <c r="FY30" i="41"/>
  <c r="FY29" i="41"/>
  <c r="FY28" i="41"/>
  <c r="FY25" i="7"/>
  <c r="FY19" i="7"/>
  <c r="FY15" i="7"/>
  <c r="FY12" i="7"/>
  <c r="FY11" i="7"/>
  <c r="FY13" i="7"/>
  <c r="FY25" i="41"/>
  <c r="FY10" i="7"/>
  <c r="FY24" i="7"/>
  <c r="FY18" i="7"/>
  <c r="FY32" i="7"/>
  <c r="FY31" i="7"/>
  <c r="FY29" i="7"/>
  <c r="FY22" i="7"/>
  <c r="FY23" i="7"/>
  <c r="FY21" i="7"/>
  <c r="FY20" i="7"/>
  <c r="FY33" i="37"/>
  <c r="FY17" i="7"/>
  <c r="FY16" i="7"/>
  <c r="FY26" i="41"/>
  <c r="FY9" i="7"/>
  <c r="FY24" i="41"/>
  <c r="FY8" i="7"/>
  <c r="FY23" i="41"/>
  <c r="FY7" i="7"/>
  <c r="FY20" i="41"/>
  <c r="FY28" i="7"/>
  <c r="FY33" i="8"/>
  <c r="FY27" i="41"/>
  <c r="FY19" i="41"/>
  <c r="FY11" i="41"/>
  <c r="FY33" i="7"/>
  <c r="FY33" i="41"/>
  <c r="FX14" i="7"/>
  <c r="FX22" i="7"/>
  <c r="FX30" i="7"/>
  <c r="FX11" i="7"/>
  <c r="FX19" i="7"/>
  <c r="FX27" i="7"/>
  <c r="FX7" i="7"/>
  <c r="FX15" i="7"/>
  <c r="FX23" i="7"/>
  <c r="FX31" i="7"/>
  <c r="FX12" i="41"/>
  <c r="FX20" i="41"/>
  <c r="FX28" i="41"/>
  <c r="FX7" i="41"/>
  <c r="FX8" i="41"/>
  <c r="FX9" i="41"/>
  <c r="FX10" i="41"/>
  <c r="FX11" i="41"/>
  <c r="FX13" i="41"/>
  <c r="FX15" i="41"/>
  <c r="FX16" i="41"/>
  <c r="FX17" i="41"/>
  <c r="FX18" i="41"/>
  <c r="FX19" i="41"/>
  <c r="FX21" i="41"/>
  <c r="FX23" i="41"/>
  <c r="FX24" i="41"/>
  <c r="FX25" i="41"/>
  <c r="FX26" i="41"/>
  <c r="FX27" i="41"/>
  <c r="FX29" i="41"/>
  <c r="FX31" i="41"/>
  <c r="FX32" i="41"/>
  <c r="FX33" i="35"/>
  <c r="FX33" i="37"/>
  <c r="FX8" i="7"/>
  <c r="FX9" i="7"/>
  <c r="FX10" i="7"/>
  <c r="FX12" i="7"/>
  <c r="FX13" i="7"/>
  <c r="FX16" i="7"/>
  <c r="FX17" i="7"/>
  <c r="FX18" i="7"/>
  <c r="FX20" i="7"/>
  <c r="FX21" i="7"/>
  <c r="FX24" i="7"/>
  <c r="FX25" i="7"/>
  <c r="FX26" i="7"/>
  <c r="FX28" i="7"/>
  <c r="FX29" i="7"/>
  <c r="FX32" i="7"/>
  <c r="FW8" i="7"/>
  <c r="FW9" i="41"/>
  <c r="FW10" i="41"/>
  <c r="FW12" i="7"/>
  <c r="FW17" i="41"/>
  <c r="FW18" i="7"/>
  <c r="FW20" i="7"/>
  <c r="FW25" i="41"/>
  <c r="FW26" i="41"/>
  <c r="FW28" i="7"/>
  <c r="FW32" i="7"/>
  <c r="FW7" i="7"/>
  <c r="FW15" i="7"/>
  <c r="FW21" i="7"/>
  <c r="FW14" i="41"/>
  <c r="FW17" i="7"/>
  <c r="FW25" i="7"/>
  <c r="FW29" i="41"/>
  <c r="FW30" i="41"/>
  <c r="FW13" i="41"/>
  <c r="FW21" i="41"/>
  <c r="FW22" i="41"/>
  <c r="FW13" i="7"/>
  <c r="FW26" i="7"/>
  <c r="FW29" i="7"/>
  <c r="FV12" i="7"/>
  <c r="FV16" i="41"/>
  <c r="FV24" i="41"/>
  <c r="FV32" i="41"/>
  <c r="FV7" i="41"/>
  <c r="FV23" i="41"/>
  <c r="FV31" i="41"/>
  <c r="FV8" i="41"/>
  <c r="FV15" i="41"/>
  <c r="FV25" i="41"/>
  <c r="FV17" i="41"/>
  <c r="FV9" i="41"/>
  <c r="FW24" i="7"/>
  <c r="FW16" i="7"/>
  <c r="FX33" i="8"/>
  <c r="FX33" i="41"/>
  <c r="FW32" i="41"/>
  <c r="FW24" i="41"/>
  <c r="FW16" i="41"/>
  <c r="FW8" i="41"/>
  <c r="FX30" i="41"/>
  <c r="FX22" i="41"/>
  <c r="FX14" i="41"/>
  <c r="FW33" i="37"/>
  <c r="FW33" i="35"/>
  <c r="FW10" i="7"/>
  <c r="FW23" i="7"/>
  <c r="FW15" i="41"/>
  <c r="FW30" i="7"/>
  <c r="FW22" i="7"/>
  <c r="FW14" i="7"/>
  <c r="FW18" i="41"/>
  <c r="FW9" i="7"/>
  <c r="FW31" i="7"/>
  <c r="FW33" i="8"/>
  <c r="FW33" i="7"/>
  <c r="FW28" i="41"/>
  <c r="FW20" i="41"/>
  <c r="FW12" i="41"/>
  <c r="FW27" i="41"/>
  <c r="FW19" i="41"/>
  <c r="FW11" i="41"/>
  <c r="FW27" i="7"/>
  <c r="FW19" i="7"/>
  <c r="FW11" i="7"/>
  <c r="FW31" i="41"/>
  <c r="FW23" i="41"/>
  <c r="FW7" i="41"/>
  <c r="FV26" i="7"/>
  <c r="FV18" i="7"/>
  <c r="FV10" i="7"/>
  <c r="FV28" i="41"/>
  <c r="FV20" i="41"/>
  <c r="FV12" i="41"/>
  <c r="FV30" i="7"/>
  <c r="FV22" i="41"/>
  <c r="FV14" i="7"/>
  <c r="FV33" i="37"/>
  <c r="FV27" i="7"/>
  <c r="FV19" i="7"/>
  <c r="FV11" i="7"/>
  <c r="FV29" i="7"/>
  <c r="FV21" i="7"/>
  <c r="FV13" i="7"/>
  <c r="FV33" i="35"/>
  <c r="FV25" i="7"/>
  <c r="FV17" i="7"/>
  <c r="FV9" i="7"/>
  <c r="FV27" i="41"/>
  <c r="FV19" i="41"/>
  <c r="FV11" i="41"/>
  <c r="FV32" i="7"/>
  <c r="FV24" i="7"/>
  <c r="FV16" i="7"/>
  <c r="FV8" i="7"/>
  <c r="FV26" i="41"/>
  <c r="FV18" i="41"/>
  <c r="FV10" i="41"/>
  <c r="FV31" i="7"/>
  <c r="FV23" i="7"/>
  <c r="FV15" i="7"/>
  <c r="FV7" i="7"/>
  <c r="FV28" i="7"/>
  <c r="FV20" i="7"/>
  <c r="FV30" i="41"/>
  <c r="FV14" i="41"/>
  <c r="FV29" i="41"/>
  <c r="FV13" i="41"/>
  <c r="FV22" i="7"/>
  <c r="FV21" i="41"/>
  <c r="FV33" i="8"/>
  <c r="FX33" i="7"/>
  <c r="FW33" i="41"/>
  <c r="FV33" i="7"/>
  <c r="FV33" i="41"/>
  <c r="FU10" i="41"/>
  <c r="FU11" i="41"/>
  <c r="FU17" i="41"/>
  <c r="FU19" i="41"/>
  <c r="FU25" i="41"/>
  <c r="FU27" i="41"/>
  <c r="FS7" i="41"/>
  <c r="FR7" i="41"/>
  <c r="FR23" i="41"/>
  <c r="FR31" i="41"/>
  <c r="FR8" i="41"/>
  <c r="FR16" i="41"/>
  <c r="FR32" i="41"/>
  <c r="FQ17" i="41"/>
  <c r="FQ19" i="41"/>
  <c r="FP8" i="7"/>
  <c r="FP7" i="41"/>
  <c r="FP10" i="41"/>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T12" i="41"/>
  <c r="FP30" i="41"/>
  <c r="FR30" i="41"/>
  <c r="FR14" i="41"/>
  <c r="FQ25" i="41"/>
  <c r="FS26" i="41"/>
  <c r="FS18" i="41"/>
  <c r="FS10" i="41"/>
  <c r="FS11" i="41"/>
  <c r="FU31" i="41"/>
  <c r="FU23" i="41"/>
  <c r="FU15" i="41"/>
  <c r="FU7" i="41"/>
  <c r="FO29" i="41"/>
  <c r="FO13" i="41"/>
  <c r="FP18" i="41"/>
  <c r="FQ11" i="41"/>
  <c r="FT32" i="41"/>
  <c r="FO7" i="41"/>
  <c r="FR25" i="41"/>
  <c r="FT19" i="41"/>
  <c r="FT11" i="41"/>
  <c r="FU32" i="41"/>
  <c r="FU24" i="41"/>
  <c r="FU16" i="41"/>
  <c r="FU8" i="41"/>
  <c r="FU9" i="41"/>
  <c r="FQ26" i="41"/>
  <c r="FQ18" i="41"/>
  <c r="FQ10" i="41"/>
  <c r="FQ27" i="41"/>
  <c r="FT10" i="41"/>
  <c r="FT31" i="7"/>
  <c r="FU30" i="7"/>
  <c r="FU22" i="7"/>
  <c r="FU14" i="7"/>
  <c r="FR22" i="41"/>
  <c r="FT31" i="41"/>
  <c r="FU28" i="41"/>
  <c r="FU20" i="41"/>
  <c r="FU12" i="41"/>
  <c r="FR25" i="7"/>
  <c r="FU16" i="7"/>
  <c r="FP32" i="7"/>
  <c r="FU26" i="7"/>
  <c r="FU18" i="7"/>
  <c r="FU10" i="7"/>
  <c r="FU32" i="7"/>
  <c r="FR15" i="41"/>
  <c r="FU26" i="41"/>
  <c r="FU18" i="41"/>
  <c r="FU17" i="7"/>
  <c r="FU9" i="7"/>
  <c r="FP31" i="41"/>
  <c r="FP15" i="41"/>
  <c r="FS12" i="41"/>
  <c r="FR26" i="7"/>
  <c r="FU31" i="7"/>
  <c r="FU23" i="7"/>
  <c r="FU15" i="7"/>
  <c r="FU7" i="7"/>
  <c r="FU27" i="7"/>
  <c r="FU19" i="7"/>
  <c r="FU11" i="7"/>
  <c r="FP33" i="37"/>
  <c r="FR33" i="37"/>
  <c r="FP14" i="41"/>
  <c r="FR21" i="41"/>
  <c r="FS19" i="41"/>
  <c r="FT26" i="7"/>
  <c r="FT18" i="41"/>
  <c r="FT10" i="7"/>
  <c r="FT25" i="41"/>
  <c r="FT17" i="41"/>
  <c r="FP28" i="7"/>
  <c r="FP12" i="7"/>
  <c r="FQ32" i="41"/>
  <c r="FQ24" i="41"/>
  <c r="FQ16" i="41"/>
  <c r="FQ8" i="41"/>
  <c r="FT18" i="7"/>
  <c r="FT16" i="41"/>
  <c r="FR18" i="41"/>
  <c r="FT9" i="7"/>
  <c r="FT15" i="41"/>
  <c r="FP26" i="41"/>
  <c r="FR17" i="41"/>
  <c r="FR9" i="41"/>
  <c r="FS31" i="41"/>
  <c r="FS23" i="41"/>
  <c r="FP25" i="41"/>
  <c r="FP17" i="41"/>
  <c r="FP9" i="41"/>
  <c r="FS22" i="41"/>
  <c r="FQ28" i="41"/>
  <c r="FO25" i="7"/>
  <c r="FO17" i="7"/>
  <c r="FP29" i="7"/>
  <c r="FS26" i="7"/>
  <c r="FS18" i="7"/>
  <c r="FS10" i="7"/>
  <c r="FS15" i="7"/>
  <c r="FU20" i="7"/>
  <c r="FU12" i="7"/>
  <c r="FQ29" i="7"/>
  <c r="FP24" i="7"/>
  <c r="FQ27" i="7"/>
  <c r="FR30" i="7"/>
  <c r="FR22" i="7"/>
  <c r="FT24" i="7"/>
  <c r="FQ28" i="7"/>
  <c r="FO26" i="41"/>
  <c r="FO18" i="41"/>
  <c r="FQ29" i="41"/>
  <c r="FQ25" i="7"/>
  <c r="FQ21" i="7"/>
  <c r="FT25" i="7"/>
  <c r="FT32" i="7"/>
  <c r="FQ20" i="7"/>
  <c r="FR9" i="7"/>
  <c r="FO9" i="7"/>
  <c r="FO9" i="41"/>
  <c r="FQ33" i="35"/>
  <c r="FS27" i="7"/>
  <c r="FU13" i="7"/>
  <c r="FR33" i="35"/>
  <c r="FP22" i="41"/>
  <c r="FP8" i="41"/>
  <c r="FP23" i="7"/>
  <c r="FP27" i="7"/>
  <c r="FP11" i="7"/>
  <c r="FP13" i="41"/>
  <c r="FQ13" i="7"/>
  <c r="FQ19" i="7"/>
  <c r="FQ20" i="41"/>
  <c r="FR17" i="7"/>
  <c r="FT24" i="41"/>
  <c r="FT8" i="41"/>
  <c r="FU33" i="35"/>
  <c r="FU24" i="7"/>
  <c r="FO33" i="37"/>
  <c r="FO17" i="41"/>
  <c r="FU29" i="7"/>
  <c r="FU21" i="7"/>
  <c r="FP33" i="35"/>
  <c r="FP16" i="7"/>
  <c r="FU28" i="7"/>
  <c r="FP23" i="41"/>
  <c r="FQ33" i="8"/>
  <c r="FQ33" i="7"/>
  <c r="FT33" i="37"/>
  <c r="FS33" i="37"/>
  <c r="FU8" i="7"/>
  <c r="FO21" i="41"/>
  <c r="FP22" i="7"/>
  <c r="FP31" i="7"/>
  <c r="FP15" i="7"/>
  <c r="FP19" i="7"/>
  <c r="FP29" i="41"/>
  <c r="FP21" i="41"/>
  <c r="FP21" i="7"/>
  <c r="FQ21" i="41"/>
  <c r="FR26" i="41"/>
  <c r="FR10" i="41"/>
  <c r="FS27" i="41"/>
  <c r="FS33" i="8"/>
  <c r="FS33" i="41"/>
  <c r="FT26" i="41"/>
  <c r="FT17" i="7"/>
  <c r="FT9" i="41"/>
  <c r="FU25" i="7"/>
  <c r="FO33" i="35"/>
  <c r="FP14" i="7"/>
  <c r="FP20" i="7"/>
  <c r="FQ8" i="7"/>
  <c r="FQ13" i="41"/>
  <c r="FQ12" i="7"/>
  <c r="FO26" i="7"/>
  <c r="FO18" i="7"/>
  <c r="FO33" i="8"/>
  <c r="FO33" i="7"/>
  <c r="FO10" i="41"/>
  <c r="FO25" i="41"/>
  <c r="FP13" i="7"/>
  <c r="FQ12" i="41"/>
  <c r="FQ11" i="7"/>
  <c r="FR10" i="7"/>
  <c r="FR14" i="7"/>
  <c r="FR24" i="41"/>
  <c r="FS28" i="41"/>
  <c r="FS20" i="41"/>
  <c r="FT23" i="41"/>
  <c r="FT15" i="7"/>
  <c r="FT7" i="41"/>
  <c r="FT16" i="7"/>
  <c r="FT8" i="7"/>
  <c r="FT30" i="7"/>
  <c r="FT22" i="7"/>
  <c r="FT14" i="7"/>
  <c r="FP30" i="7"/>
  <c r="FR18" i="7"/>
  <c r="FS33" i="35"/>
  <c r="FS19" i="7"/>
  <c r="FS11" i="7"/>
  <c r="FS31" i="7"/>
  <c r="FS23" i="7"/>
  <c r="FS7" i="7"/>
  <c r="FT33" i="35"/>
  <c r="FT23" i="7"/>
  <c r="FT7" i="7"/>
  <c r="FT11" i="7"/>
  <c r="FO32" i="41"/>
  <c r="FO24" i="41"/>
  <c r="FO16" i="41"/>
  <c r="FR29" i="7"/>
  <c r="FR13" i="7"/>
  <c r="FR33" i="8"/>
  <c r="FR33" i="7"/>
  <c r="FS15" i="41"/>
  <c r="FU33" i="37"/>
  <c r="FQ33" i="37"/>
  <c r="FR29" i="41"/>
  <c r="FR13" i="41"/>
  <c r="FR24" i="7"/>
  <c r="FR16" i="7"/>
  <c r="FR8" i="7"/>
  <c r="FS30" i="41"/>
  <c r="FS14" i="41"/>
  <c r="FU30" i="41"/>
  <c r="FU22" i="41"/>
  <c r="FU14" i="41"/>
  <c r="FU29" i="41"/>
  <c r="FU21" i="41"/>
  <c r="FU13" i="41"/>
  <c r="FU33" i="8"/>
  <c r="FT29" i="7"/>
  <c r="FT21" i="7"/>
  <c r="FT13" i="7"/>
  <c r="FP26" i="7"/>
  <c r="FP18" i="7"/>
  <c r="FP10" i="7"/>
  <c r="FS30" i="7"/>
  <c r="FP25" i="7"/>
  <c r="FP17" i="7"/>
  <c r="FP9" i="7"/>
  <c r="FQ17" i="7"/>
  <c r="FQ9" i="7"/>
  <c r="FQ32" i="7"/>
  <c r="FQ24" i="7"/>
  <c r="FQ16" i="7"/>
  <c r="FR32" i="7"/>
  <c r="FO32" i="7"/>
  <c r="FO16" i="7"/>
  <c r="FS22" i="7"/>
  <c r="FS32" i="7"/>
  <c r="FS24" i="7"/>
  <c r="FS16" i="7"/>
  <c r="FS8" i="7"/>
  <c r="FT27" i="7"/>
  <c r="FT19" i="7"/>
  <c r="FT20" i="7"/>
  <c r="FO7" i="7"/>
  <c r="FO31" i="7"/>
  <c r="FO23" i="7"/>
  <c r="FO15" i="7"/>
  <c r="FO8" i="7"/>
  <c r="FS29" i="7"/>
  <c r="FS21" i="7"/>
  <c r="FS13" i="7"/>
  <c r="FT28" i="7"/>
  <c r="FO24" i="7"/>
  <c r="FO30" i="7"/>
  <c r="FO22" i="7"/>
  <c r="FO14" i="7"/>
  <c r="FO29" i="7"/>
  <c r="FO21" i="7"/>
  <c r="FO13" i="7"/>
  <c r="FR21" i="7"/>
  <c r="FR28" i="7"/>
  <c r="FO27" i="41"/>
  <c r="FO19" i="41"/>
  <c r="FO11" i="41"/>
  <c r="FQ9" i="41"/>
  <c r="FS13" i="41"/>
  <c r="FT12" i="7"/>
  <c r="FT20" i="41"/>
  <c r="FS21" i="41"/>
  <c r="FO8" i="41"/>
  <c r="FP27" i="41"/>
  <c r="FP19" i="41"/>
  <c r="FP11" i="41"/>
  <c r="FR27" i="7"/>
  <c r="FR19" i="7"/>
  <c r="FR11" i="7"/>
  <c r="FS14" i="7"/>
  <c r="FT27" i="41"/>
  <c r="FP28" i="41"/>
  <c r="FQ10" i="7"/>
  <c r="FR20" i="7"/>
  <c r="FT28" i="41"/>
  <c r="FS29" i="41"/>
  <c r="FS28" i="7"/>
  <c r="FS20" i="7"/>
  <c r="FS12" i="7"/>
  <c r="FP20" i="41"/>
  <c r="FQ31" i="7"/>
  <c r="FQ23" i="7"/>
  <c r="FQ15" i="7"/>
  <c r="FQ18" i="7"/>
  <c r="FP32" i="41"/>
  <c r="FP24" i="41"/>
  <c r="FP16" i="41"/>
  <c r="FP7" i="7"/>
  <c r="FQ30" i="7"/>
  <c r="FQ22" i="7"/>
  <c r="FQ14" i="7"/>
  <c r="FP12" i="41"/>
  <c r="FQ26" i="7"/>
  <c r="FR12" i="7"/>
  <c r="FO28" i="41"/>
  <c r="FO20" i="7"/>
  <c r="FO12" i="41"/>
  <c r="FR31" i="7"/>
  <c r="FR23" i="7"/>
  <c r="FR15" i="7"/>
  <c r="FS25" i="7"/>
  <c r="FS17" i="7"/>
  <c r="FS9" i="7"/>
  <c r="FO33" i="41"/>
  <c r="FO10" i="7"/>
  <c r="FO27" i="7"/>
  <c r="FO31" i="41"/>
  <c r="FO23" i="41"/>
  <c r="FO15" i="41"/>
  <c r="FQ31" i="41"/>
  <c r="FQ23" i="41"/>
  <c r="FQ15" i="41"/>
  <c r="FQ7" i="41"/>
  <c r="FR7" i="7"/>
  <c r="FR28" i="41"/>
  <c r="FR20" i="41"/>
  <c r="FR12" i="41"/>
  <c r="FS25" i="41"/>
  <c r="FS17" i="41"/>
  <c r="FS9" i="41"/>
  <c r="FT30" i="41"/>
  <c r="FT22" i="41"/>
  <c r="FT14" i="41"/>
  <c r="FO12" i="7"/>
  <c r="FO30" i="41"/>
  <c r="FO22" i="41"/>
  <c r="FO14" i="41"/>
  <c r="FP33" i="8"/>
  <c r="FQ30" i="41"/>
  <c r="FQ22" i="41"/>
  <c r="FQ14" i="41"/>
  <c r="FR27" i="41"/>
  <c r="FR19" i="41"/>
  <c r="FR11" i="41"/>
  <c r="FS32" i="41"/>
  <c r="FS24" i="41"/>
  <c r="FS16" i="41"/>
  <c r="FS8" i="41"/>
  <c r="FT29" i="41"/>
  <c r="FT21" i="41"/>
  <c r="FT13" i="41"/>
  <c r="FO11" i="7"/>
  <c r="FT33" i="8"/>
  <c r="FO28" i="7"/>
  <c r="FO19" i="7"/>
  <c r="FO20" i="41"/>
  <c r="FQ7" i="7"/>
  <c r="FQ33" i="41"/>
  <c r="FR33" i="41"/>
  <c r="FS33" i="7"/>
  <c r="FU33" i="7"/>
  <c r="FU33" i="41"/>
  <c r="FP33" i="7"/>
  <c r="FP33" i="41"/>
  <c r="FT33" i="41"/>
  <c r="FT33" i="7"/>
</calcChain>
</file>

<file path=xl/sharedStrings.xml><?xml version="1.0" encoding="utf-8"?>
<sst xmlns="http://schemas.openxmlformats.org/spreadsheetml/2006/main" count="10178" uniqueCount="230">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</sst>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88B4C03B-5DB3-4019-8A9A-0E8335D607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FB4030B4-9BF3-4A29-8339-F1B2D2DAB7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2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20051</xdr:rowOff>
    </xdr:to>
    <xdr:pic>
      <xdr:nvPicPr>
        <xdr:cNvPr id="2" name="Imagen 1">
          <a:extLst>
            <a:ext uri="{FF2B5EF4-FFF2-40B4-BE49-F238E27FC236}">
              <a16:creationId xmlns:a16="http://schemas.microsoft.com/office/drawing/2014/main" id="{2B60FB7E-9246-4E96-A07E-A0CF3357AF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543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85F6046C-E720-45C3-A24B-E57D670699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9F8E61D6-67C4-483B-BEB1-C38F17C20B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6AE4065B-5D79-4C5F-B753-F191BC4D3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43EC9B54-7381-4933-B144-9E4DE43B6E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1D39A5E-F720-4812-900A-79AB4F9F18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D2EC2B4F-8682-4015-B6AB-FBA6D506B2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E67A011-46C6-4074-8233-E9E6406878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G17" sqref="G17"/>
    </sheetView>
  </sheetViews>
  <sheetFormatPr baseColWidth="10" defaultColWidth="11.42578125" defaultRowHeight="15"/>
  <cols>
    <col min="1" max="2" width="11.42578125" style="24"/>
    <col min="3" max="11" width="11.7109375" style="24" customWidth="1"/>
    <col min="12" max="16384" width="11.42578125" style="24"/>
  </cols>
  <sheetData>
    <row r="7" spans="4:10" ht="35.25">
      <c r="D7" s="38"/>
      <c r="E7" s="39"/>
      <c r="F7" s="39"/>
      <c r="G7" s="39"/>
      <c r="H7" s="39"/>
      <c r="I7" s="39"/>
      <c r="J7" s="39"/>
    </row>
    <row r="8" spans="4:10" ht="35.25">
      <c r="D8" s="38" t="s">
        <v>17</v>
      </c>
      <c r="E8" s="39"/>
      <c r="F8" s="39"/>
      <c r="G8" s="39"/>
      <c r="H8" s="39"/>
      <c r="I8" s="39"/>
      <c r="J8" s="39"/>
    </row>
    <row r="9" spans="4:10" ht="20.100000000000001" customHeight="1">
      <c r="D9" s="39"/>
      <c r="E9" s="39"/>
      <c r="F9" s="39"/>
      <c r="G9" s="39"/>
      <c r="H9" s="39"/>
      <c r="I9" s="39"/>
      <c r="J9" s="39"/>
    </row>
    <row r="10" spans="4:10" ht="30">
      <c r="D10" s="41" t="s">
        <v>81</v>
      </c>
      <c r="E10" s="39"/>
      <c r="F10" s="39"/>
      <c r="G10" s="39"/>
      <c r="H10" s="39"/>
      <c r="I10" s="39"/>
      <c r="J10" s="39"/>
    </row>
    <row r="11" spans="4:10" ht="20.100000000000001" customHeight="1"/>
    <row r="12" spans="4:10" ht="23.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GA38"/>
  <sheetViews>
    <sheetView zoomScale="95" zoomScaleNormal="95" workbookViewId="0">
      <pane xSplit="2" ySplit="6" topLeftCell="FJ7" activePane="bottomRight" state="frozenSplit"/>
      <selection activeCell="FO3" sqref="FO3"/>
      <selection pane="topRight" activeCell="FO3" sqref="FO3"/>
      <selection pane="bottomLeft" activeCell="FO3" sqref="FO3"/>
      <selection pane="bottomRight" activeCell="FO3" sqref="FO3"/>
    </sheetView>
  </sheetViews>
  <sheetFormatPr baseColWidth="10" defaultColWidth="11.42578125" defaultRowHeight="14.25"/>
  <cols>
    <col min="1" max="1" width="12.5703125" style="28" customWidth="1"/>
    <col min="2" max="2" width="28.7109375" style="28" customWidth="1"/>
    <col min="3" max="166" width="9.7109375" style="28" customWidth="1"/>
    <col min="167" max="183" width="10.85546875" style="28" customWidth="1"/>
    <col min="184" max="16384" width="11.42578125" style="28"/>
  </cols>
  <sheetData>
    <row r="1" spans="1:183">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3"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3" ht="21.95"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3"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3"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3"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row>
    <row r="7" spans="1:183"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c r="FV7" s="25">
        <f>IFERROR('1_02'!FV7+'1_05'!FV7,"ND")</f>
        <v>6498579.4811229995</v>
      </c>
      <c r="FW7" s="25">
        <f>IFERROR('1_02'!FW7+'1_05'!FW7,"ND")</f>
        <v>6621673.9848650005</v>
      </c>
      <c r="FX7" s="25">
        <f>IFERROR('1_02'!FX7+'1_05'!FX7,"ND")</f>
        <v>6629727.9483129997</v>
      </c>
      <c r="FY7" s="25">
        <f>IFERROR('1_02'!FY7+'1_05'!FY7,"ND")</f>
        <v>6629723.0648969999</v>
      </c>
      <c r="FZ7" s="25">
        <f>IFERROR('1_02'!FZ7+'1_05'!FZ7,"ND")</f>
        <v>6509209.821188</v>
      </c>
      <c r="GA7" s="25">
        <f>IFERROR('1_02'!GA7+'1_05'!GA7,"ND")</f>
        <v>6428648.9634750001</v>
      </c>
    </row>
    <row r="8" spans="1:183"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c r="FV8" s="25">
        <f>IFERROR('1_02'!FV8+'1_05'!FV8,"ND")</f>
        <v>1985443.457893</v>
      </c>
      <c r="FW8" s="25">
        <f>IFERROR('1_02'!FW8+'1_05'!FW8,"ND")</f>
        <v>2090291.180129</v>
      </c>
      <c r="FX8" s="25">
        <f>IFERROR('1_02'!FX8+'1_05'!FX8,"ND")</f>
        <v>2146708.5275699999</v>
      </c>
      <c r="FY8" s="25">
        <f>IFERROR('1_02'!FY8+'1_05'!FY8,"ND")</f>
        <v>2207065.7987299999</v>
      </c>
      <c r="FZ8" s="25">
        <f>IFERROR('1_02'!FZ8+'1_05'!FZ8,"ND")</f>
        <v>2250786.6985619999</v>
      </c>
      <c r="GA8" s="25">
        <f>IFERROR('1_02'!GA8+'1_05'!GA8,"ND")</f>
        <v>2193492.5405839998</v>
      </c>
    </row>
    <row r="9" spans="1:183"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c r="FV9" s="25">
        <f>IFERROR('1_02'!FV9+'1_05'!FV9,"ND")</f>
        <v>3585046.804769</v>
      </c>
      <c r="FW9" s="25">
        <f>IFERROR('1_02'!FW9+'1_05'!FW9,"ND")</f>
        <v>3503481.7034440003</v>
      </c>
      <c r="FX9" s="25">
        <f>IFERROR('1_02'!FX9+'1_05'!FX9,"ND")</f>
        <v>3476472.4464119999</v>
      </c>
      <c r="FY9" s="25">
        <f>IFERROR('1_02'!FY9+'1_05'!FY9,"ND")</f>
        <v>3483565.1740980004</v>
      </c>
      <c r="FZ9" s="25">
        <f>IFERROR('1_02'!FZ9+'1_05'!FZ9,"ND")</f>
        <v>3470252.9568520002</v>
      </c>
      <c r="GA9" s="25">
        <f>IFERROR('1_02'!GA9+'1_05'!GA9,"ND")</f>
        <v>3413519.4384349999</v>
      </c>
    </row>
    <row r="10" spans="1:183"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c r="FV10" s="25">
        <f>IFERROR('1_02'!FV10+'1_05'!FV10,"ND")</f>
        <v>23681169.259984002</v>
      </c>
      <c r="FW10" s="25">
        <f>IFERROR('1_02'!FW10+'1_05'!FW10,"ND")</f>
        <v>24053655.831092</v>
      </c>
      <c r="FX10" s="25">
        <f>IFERROR('1_02'!FX10+'1_05'!FX10,"ND")</f>
        <v>24403196.062256999</v>
      </c>
      <c r="FY10" s="25">
        <f>IFERROR('1_02'!FY10+'1_05'!FY10,"ND")</f>
        <v>23832281.831592001</v>
      </c>
      <c r="FZ10" s="25">
        <f>IFERROR('1_02'!FZ10+'1_05'!FZ10,"ND")</f>
        <v>24089782.714609001</v>
      </c>
      <c r="GA10" s="25">
        <f>IFERROR('1_02'!GA10+'1_05'!GA10,"ND")</f>
        <v>23578693.376198001</v>
      </c>
    </row>
    <row r="11" spans="1:183"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c r="FV11" s="25">
        <f>IFERROR('1_02'!FV11+'1_05'!FV11,"ND")</f>
        <v>20969167.523695</v>
      </c>
      <c r="FW11" s="25">
        <f>IFERROR('1_02'!FW11+'1_05'!FW11,"ND")</f>
        <v>21299139.130442999</v>
      </c>
      <c r="FX11" s="25">
        <f>IFERROR('1_02'!FX11+'1_05'!FX11,"ND")</f>
        <v>21050376.045086998</v>
      </c>
      <c r="FY11" s="25">
        <f>IFERROR('1_02'!FY11+'1_05'!FY11,"ND")</f>
        <v>20432751.211162999</v>
      </c>
      <c r="FZ11" s="25">
        <f>IFERROR('1_02'!FZ11+'1_05'!FZ11,"ND")</f>
        <v>20241568.259519998</v>
      </c>
      <c r="GA11" s="25">
        <f>IFERROR('1_02'!GA11+'1_05'!GA11,"ND")</f>
        <v>19789013.364399999</v>
      </c>
    </row>
    <row r="12" spans="1:183"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c r="FV12" s="25" t="str">
        <f>IFERROR('1_02'!FV12+'1_05'!FV12,"ND")</f>
        <v>ND</v>
      </c>
      <c r="FW12" s="25" t="str">
        <f>IFERROR('1_02'!FW12+'1_05'!FW12,"ND")</f>
        <v>ND</v>
      </c>
      <c r="FX12" s="25" t="str">
        <f>IFERROR('1_02'!FX12+'1_05'!FX12,"ND")</f>
        <v>ND</v>
      </c>
      <c r="FY12" s="25" t="str">
        <f>IFERROR('1_02'!FY12+'1_05'!FY12,"ND")</f>
        <v>ND</v>
      </c>
      <c r="FZ12" s="25" t="str">
        <f>IFERROR('1_02'!FZ12+'1_05'!FZ12,"ND")</f>
        <v>ND</v>
      </c>
      <c r="GA12" s="25" t="str">
        <f>IFERROR('1_02'!GA12+'1_05'!GA12,"ND")</f>
        <v>ND</v>
      </c>
    </row>
    <row r="13" spans="1:183"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c r="FV13" s="49">
        <f>IFERROR('1_02'!FV13+'1_05'!FV13,"ND")</f>
        <v>17241070.073422998</v>
      </c>
      <c r="FW13" s="49">
        <f>IFERROR('1_02'!FW13+'1_05'!FW13,"ND")</f>
        <v>17245825.726819001</v>
      </c>
      <c r="FX13" s="49">
        <f>IFERROR('1_02'!FX13+'1_05'!FX13,"ND")</f>
        <v>17322440.083755001</v>
      </c>
      <c r="FY13" s="49">
        <f>IFERROR('1_02'!FY13+'1_05'!FY13,"ND")</f>
        <v>17377707.982024997</v>
      </c>
      <c r="FZ13" s="49">
        <f>IFERROR('1_02'!FZ13+'1_05'!FZ13,"ND")</f>
        <v>17456660.80305</v>
      </c>
      <c r="GA13" s="49">
        <f>IFERROR('1_02'!GA13+'1_05'!GA13,"ND")</f>
        <v>17497093.017855</v>
      </c>
    </row>
    <row r="14" spans="1:183"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c r="FV14" s="25" t="str">
        <f>IFERROR('1_02'!FV14+'1_05'!FV14,"ND")</f>
        <v>ND</v>
      </c>
      <c r="FW14" s="25" t="str">
        <f>IFERROR('1_02'!FW14+'1_05'!FW14,"ND")</f>
        <v>ND</v>
      </c>
      <c r="FX14" s="25" t="str">
        <f>IFERROR('1_02'!FX14+'1_05'!FX14,"ND")</f>
        <v>ND</v>
      </c>
      <c r="FY14" s="25" t="str">
        <f>IFERROR('1_02'!FY14+'1_05'!FY14,"ND")</f>
        <v>ND</v>
      </c>
      <c r="FZ14" s="25" t="str">
        <f>IFERROR('1_02'!FZ14+'1_05'!FZ14,"ND")</f>
        <v>ND</v>
      </c>
      <c r="GA14" s="25" t="str">
        <f>IFERROR('1_02'!GA14+'1_05'!GA14,"ND")</f>
        <v>ND</v>
      </c>
    </row>
    <row r="15" spans="1:183"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c r="FV15" s="25">
        <f>IFERROR('1_02'!FV15+'1_05'!FV15,"ND")</f>
        <v>18389.016715000002</v>
      </c>
      <c r="FW15" s="25">
        <f>IFERROR('1_02'!FW15+'1_05'!FW15,"ND")</f>
        <v>18572.591926000001</v>
      </c>
      <c r="FX15" s="25">
        <f>IFERROR('1_02'!FX15+'1_05'!FX15,"ND")</f>
        <v>18822.664939999999</v>
      </c>
      <c r="FY15" s="25">
        <f>IFERROR('1_02'!FY15+'1_05'!FY15,"ND")</f>
        <v>19326.521358000002</v>
      </c>
      <c r="FZ15" s="25">
        <f>IFERROR('1_02'!FZ15+'1_05'!FZ15,"ND")</f>
        <v>19084.133387999998</v>
      </c>
      <c r="GA15" s="25">
        <f>IFERROR('1_02'!GA15+'1_05'!GA15,"ND")</f>
        <v>19597.902865</v>
      </c>
    </row>
    <row r="16" spans="1:183"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c r="FV16" s="25">
        <f>IFERROR('1_02'!FV16+'1_05'!FV16,"ND")</f>
        <v>2308928.2092949999</v>
      </c>
      <c r="FW16" s="25">
        <f>IFERROR('1_02'!FW16+'1_05'!FW16,"ND")</f>
        <v>2333075.6768670003</v>
      </c>
      <c r="FX16" s="25">
        <f>IFERROR('1_02'!FX16+'1_05'!FX16,"ND")</f>
        <v>2328609.7461739997</v>
      </c>
      <c r="FY16" s="25">
        <f>IFERROR('1_02'!FY16+'1_05'!FY16,"ND")</f>
        <v>2356113.283483</v>
      </c>
      <c r="FZ16" s="25">
        <f>IFERROR('1_02'!FZ16+'1_05'!FZ16,"ND")</f>
        <v>2404191.2610279997</v>
      </c>
      <c r="GA16" s="25">
        <f>IFERROR('1_02'!GA16+'1_05'!GA16,"ND")</f>
        <v>2450311.2232149998</v>
      </c>
    </row>
    <row r="17" spans="2:183"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c r="FV17" s="25">
        <f>IFERROR('1_02'!FV17+'1_05'!FV17,"ND")</f>
        <v>14048820.830261</v>
      </c>
      <c r="FW17" s="25">
        <f>IFERROR('1_02'!FW17+'1_05'!FW17,"ND")</f>
        <v>14405989.000682</v>
      </c>
      <c r="FX17" s="25">
        <f>IFERROR('1_02'!FX17+'1_05'!FX17,"ND")</f>
        <v>14435564.184562</v>
      </c>
      <c r="FY17" s="25">
        <f>IFERROR('1_02'!FY17+'1_05'!FY17,"ND")</f>
        <v>14348988.067580001</v>
      </c>
      <c r="FZ17" s="25">
        <f>IFERROR('1_02'!FZ17+'1_05'!FZ17,"ND")</f>
        <v>14443981.380185999</v>
      </c>
      <c r="GA17" s="25">
        <f>IFERROR('1_02'!GA17+'1_05'!GA17,"ND")</f>
        <v>14138665.415279999</v>
      </c>
    </row>
    <row r="18" spans="2:183"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c r="FV18" s="25" t="str">
        <f>IFERROR('1_02'!FV18+'1_05'!FV18,"ND")</f>
        <v>ND</v>
      </c>
      <c r="FW18" s="25" t="str">
        <f>IFERROR('1_02'!FW18+'1_05'!FW18,"ND")</f>
        <v>ND</v>
      </c>
      <c r="FX18" s="25" t="str">
        <f>IFERROR('1_02'!FX18+'1_05'!FX18,"ND")</f>
        <v>ND</v>
      </c>
      <c r="FY18" s="25" t="str">
        <f>IFERROR('1_02'!FY18+'1_05'!FY18,"ND")</f>
        <v>ND</v>
      </c>
      <c r="FZ18" s="25" t="str">
        <f>IFERROR('1_02'!FZ18+'1_05'!FZ18,"ND")</f>
        <v>ND</v>
      </c>
      <c r="GA18" s="25" t="str">
        <f>IFERROR('1_02'!GA18+'1_05'!GA18,"ND")</f>
        <v>ND</v>
      </c>
    </row>
    <row r="19" spans="2:183"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c r="FV19" s="25" t="str">
        <f>IFERROR('1_02'!FV19+'1_05'!FV19,"ND")</f>
        <v>ND</v>
      </c>
      <c r="FW19" s="25" t="str">
        <f>IFERROR('1_02'!FW19+'1_05'!FW19,"ND")</f>
        <v>ND</v>
      </c>
      <c r="FX19" s="25" t="str">
        <f>IFERROR('1_02'!FX19+'1_05'!FX19,"ND")</f>
        <v>ND</v>
      </c>
      <c r="FY19" s="25" t="str">
        <f>IFERROR('1_02'!FY19+'1_05'!FY19,"ND")</f>
        <v>ND</v>
      </c>
      <c r="FZ19" s="25" t="str">
        <f>IFERROR('1_02'!FZ19+'1_05'!FZ19,"ND")</f>
        <v>ND</v>
      </c>
      <c r="GA19" s="25" t="str">
        <f>IFERROR('1_02'!GA19+'1_05'!GA19,"ND")</f>
        <v>ND</v>
      </c>
    </row>
    <row r="20" spans="2:183"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c r="FV20" s="25">
        <f>IFERROR('1_02'!FV20+'1_05'!FV20,"ND")</f>
        <v>193.027997</v>
      </c>
      <c r="FW20" s="25">
        <f>IFERROR('1_02'!FW20+'1_05'!FW20,"ND")</f>
        <v>190.900936</v>
      </c>
      <c r="FX20" s="25">
        <f>IFERROR('1_02'!FX20+'1_05'!FX20,"ND")</f>
        <v>185.70521500000001</v>
      </c>
      <c r="FY20" s="25">
        <f>IFERROR('1_02'!FY20+'1_05'!FY20,"ND")</f>
        <v>182.089932</v>
      </c>
      <c r="FZ20" s="25">
        <f>IFERROR('1_02'!FZ20+'1_05'!FZ20,"ND")</f>
        <v>179.04289800000001</v>
      </c>
      <c r="GA20" s="25">
        <f>IFERROR('1_02'!GA20+'1_05'!GA20,"ND")</f>
        <v>176.08031800000001</v>
      </c>
    </row>
    <row r="21" spans="2:183"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c r="FV21" s="25">
        <f>IFERROR('1_02'!FV21+'1_05'!FV21,"ND")</f>
        <v>20946424.503872</v>
      </c>
      <c r="FW21" s="25">
        <f>IFERROR('1_02'!FW21+'1_05'!FW21,"ND")</f>
        <v>21581509.223943003</v>
      </c>
      <c r="FX21" s="25">
        <f>IFERROR('1_02'!FX21+'1_05'!FX21,"ND")</f>
        <v>21625174.084938001</v>
      </c>
      <c r="FY21" s="25">
        <f>IFERROR('1_02'!FY21+'1_05'!FY21,"ND")</f>
        <v>21234032.551952001</v>
      </c>
      <c r="FZ21" s="25">
        <f>IFERROR('1_02'!FZ21+'1_05'!FZ21,"ND")</f>
        <v>20946060.378896002</v>
      </c>
      <c r="GA21" s="25">
        <f>IFERROR('1_02'!GA21+'1_05'!GA21,"ND")</f>
        <v>20192513.429664999</v>
      </c>
    </row>
    <row r="22" spans="2:183"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c r="FV22" s="25">
        <f>IFERROR('1_02'!FV22+'1_05'!FV22,"ND")</f>
        <v>6077604.0278009996</v>
      </c>
      <c r="FW22" s="25">
        <f>IFERROR('1_02'!FW22+'1_05'!FW22,"ND")</f>
        <v>6176017.3526519993</v>
      </c>
      <c r="FX22" s="25">
        <f>IFERROR('1_02'!FX22+'1_05'!FX22,"ND")</f>
        <v>6145253.1710569998</v>
      </c>
      <c r="FY22" s="25">
        <f>IFERROR('1_02'!FY22+'1_05'!FY22,"ND")</f>
        <v>6127598.6739429999</v>
      </c>
      <c r="FZ22" s="25">
        <f>IFERROR('1_02'!FZ22+'1_05'!FZ22,"ND")</f>
        <v>6120309.2487439997</v>
      </c>
      <c r="GA22" s="25">
        <f>IFERROR('1_02'!GA22+'1_05'!GA22,"ND")</f>
        <v>6075742.6936619999</v>
      </c>
    </row>
    <row r="23" spans="2:183"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c r="FV23" s="25" t="str">
        <f>IFERROR('1_02'!FV23+'1_05'!FV23,"ND")</f>
        <v>ND</v>
      </c>
      <c r="FW23" s="25" t="str">
        <f>IFERROR('1_02'!FW23+'1_05'!FW23,"ND")</f>
        <v>ND</v>
      </c>
      <c r="FX23" s="25" t="str">
        <f>IFERROR('1_02'!FX23+'1_05'!FX23,"ND")</f>
        <v>ND</v>
      </c>
      <c r="FY23" s="25" t="str">
        <f>IFERROR('1_02'!FY23+'1_05'!FY23,"ND")</f>
        <v>ND</v>
      </c>
      <c r="FZ23" s="25" t="str">
        <f>IFERROR('1_02'!FZ23+'1_05'!FZ23,"ND")</f>
        <v>ND</v>
      </c>
      <c r="GA23" s="25" t="str">
        <f>IFERROR('1_02'!GA23+'1_05'!GA23,"ND")</f>
        <v>ND</v>
      </c>
    </row>
    <row r="24" spans="2:183"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c r="FV24" s="25">
        <f>IFERROR('1_02'!FV24+'1_05'!FV24,"ND")</f>
        <v>253222.01755600001</v>
      </c>
      <c r="FW24" s="25">
        <f>IFERROR('1_02'!FW24+'1_05'!FW24,"ND")</f>
        <v>258718.86629000001</v>
      </c>
      <c r="FX24" s="25">
        <f>IFERROR('1_02'!FX24+'1_05'!FX24,"ND")</f>
        <v>253792.498165</v>
      </c>
      <c r="FY24" s="25">
        <f>IFERROR('1_02'!FY24+'1_05'!FY24,"ND")</f>
        <v>226898.97611300001</v>
      </c>
      <c r="FZ24" s="25">
        <f>IFERROR('1_02'!FZ24+'1_05'!FZ24,"ND")</f>
        <v>223489.81616000002</v>
      </c>
      <c r="GA24" s="25">
        <f>IFERROR('1_02'!GA24+'1_05'!GA24,"ND")</f>
        <v>235958.85850500001</v>
      </c>
    </row>
    <row r="25" spans="2:183"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c r="FV25" s="25" t="str">
        <f>IFERROR('1_02'!FV25+'1_05'!FV25,"ND")</f>
        <v>ND</v>
      </c>
      <c r="FW25" s="25" t="str">
        <f>IFERROR('1_02'!FW25+'1_05'!FW25,"ND")</f>
        <v>ND</v>
      </c>
      <c r="FX25" s="25" t="str">
        <f>IFERROR('1_02'!FX25+'1_05'!FX25,"ND")</f>
        <v>ND</v>
      </c>
      <c r="FY25" s="25" t="str">
        <f>IFERROR('1_02'!FY25+'1_05'!FY25,"ND")</f>
        <v>ND</v>
      </c>
      <c r="FZ25" s="25" t="str">
        <f>IFERROR('1_02'!FZ25+'1_05'!FZ25,"ND")</f>
        <v>ND</v>
      </c>
      <c r="GA25" s="25" t="str">
        <f>IFERROR('1_02'!GA25+'1_05'!GA25,"ND")</f>
        <v>ND</v>
      </c>
    </row>
    <row r="26" spans="2:183"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c r="FV26" s="25" t="str">
        <f>IFERROR('1_02'!FV26+'1_05'!FV26,"ND")</f>
        <v>ND</v>
      </c>
      <c r="FW26" s="25" t="str">
        <f>IFERROR('1_02'!FW26+'1_05'!FW26,"ND")</f>
        <v>ND</v>
      </c>
      <c r="FX26" s="25" t="str">
        <f>IFERROR('1_02'!FX26+'1_05'!FX26,"ND")</f>
        <v>ND</v>
      </c>
      <c r="FY26" s="25" t="str">
        <f>IFERROR('1_02'!FY26+'1_05'!FY26,"ND")</f>
        <v>ND</v>
      </c>
      <c r="FZ26" s="25" t="str">
        <f>IFERROR('1_02'!FZ26+'1_05'!FZ26,"ND")</f>
        <v>ND</v>
      </c>
      <c r="GA26" s="25" t="str">
        <f>IFERROR('1_02'!GA26+'1_05'!GA26,"ND")</f>
        <v>ND</v>
      </c>
    </row>
    <row r="27" spans="2:183"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c r="FV27" s="25">
        <f>IFERROR('1_02'!FV27+'1_05'!FV27,"ND")</f>
        <v>201208.67586399999</v>
      </c>
      <c r="FW27" s="25">
        <f>IFERROR('1_02'!FW27+'1_05'!FW27,"ND")</f>
        <v>219494.84881200001</v>
      </c>
      <c r="FX27" s="25">
        <f>IFERROR('1_02'!FX27+'1_05'!FX27,"ND")</f>
        <v>225881.12550600001</v>
      </c>
      <c r="FY27" s="25">
        <f>IFERROR('1_02'!FY27+'1_05'!FY27,"ND")</f>
        <v>236241.45648199998</v>
      </c>
      <c r="FZ27" s="25">
        <f>IFERROR('1_02'!FZ27+'1_05'!FZ27,"ND")</f>
        <v>244628.16320499999</v>
      </c>
      <c r="GA27" s="25">
        <f>IFERROR('1_02'!GA27+'1_05'!GA27,"ND")</f>
        <v>231031.18770500002</v>
      </c>
    </row>
    <row r="28" spans="2:183"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c r="FV28" s="25">
        <f>IFERROR('1_02'!FV28+'1_05'!FV28,"ND")</f>
        <v>5541.2942309999999</v>
      </c>
      <c r="FW28" s="25">
        <f>IFERROR('1_02'!FW28+'1_05'!FW28,"ND")</f>
        <v>7950.9111460000004</v>
      </c>
      <c r="FX28" s="25">
        <f>IFERROR('1_02'!FX28+'1_05'!FX28,"ND")</f>
        <v>7745.9110179999998</v>
      </c>
      <c r="FY28" s="25">
        <f>IFERROR('1_02'!FY28+'1_05'!FY28,"ND")</f>
        <v>7268.4525480000002</v>
      </c>
      <c r="FZ28" s="25">
        <f>IFERROR('1_02'!FZ28+'1_05'!FZ28,"ND")</f>
        <v>10494.918351</v>
      </c>
      <c r="GA28" s="25">
        <f>IFERROR('1_02'!GA28+'1_05'!GA28,"ND")</f>
        <v>10179.184354999999</v>
      </c>
    </row>
    <row r="29" spans="2:183"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c r="FV29" s="25" t="str">
        <f>IFERROR('1_02'!FV29+'1_05'!FV29,"ND")</f>
        <v>ND</v>
      </c>
      <c r="FW29" s="25" t="str">
        <f>IFERROR('1_02'!FW29+'1_05'!FW29,"ND")</f>
        <v>ND</v>
      </c>
      <c r="FX29" s="25" t="str">
        <f>IFERROR('1_02'!FX29+'1_05'!FX29,"ND")</f>
        <v>ND</v>
      </c>
      <c r="FY29" s="25" t="str">
        <f>IFERROR('1_02'!FY29+'1_05'!FY29,"ND")</f>
        <v>ND</v>
      </c>
      <c r="FZ29" s="25" t="str">
        <f>IFERROR('1_02'!FZ29+'1_05'!FZ29,"ND")</f>
        <v>ND</v>
      </c>
      <c r="GA29" s="25" t="str">
        <f>IFERROR('1_02'!GA29+'1_05'!GA29,"ND")</f>
        <v>ND</v>
      </c>
    </row>
    <row r="30" spans="2:183"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c r="FV30" s="25">
        <f>IFERROR('1_02'!FV30+'1_05'!FV30,"ND")</f>
        <v>17718170.553048</v>
      </c>
      <c r="FW30" s="25">
        <f>IFERROR('1_02'!FW30+'1_05'!FW30,"ND")</f>
        <v>18235150.590245001</v>
      </c>
      <c r="FX30" s="25">
        <f>IFERROR('1_02'!FX30+'1_05'!FX30,"ND")</f>
        <v>18127032.67763</v>
      </c>
      <c r="FY30" s="25">
        <f>IFERROR('1_02'!FY30+'1_05'!FY30,"ND")</f>
        <v>17948374.399133001</v>
      </c>
      <c r="FZ30" s="25">
        <f>IFERROR('1_02'!FZ30+'1_05'!FZ30,"ND")</f>
        <v>17931825.661389001</v>
      </c>
      <c r="GA30" s="25">
        <f>IFERROR('1_02'!GA30+'1_05'!GA30,"ND")</f>
        <v>17182787.211509001</v>
      </c>
    </row>
    <row r="31" spans="2:183"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c r="FV31" s="25" t="str">
        <f>IFERROR('1_02'!FV31+'1_05'!FV31,"ND")</f>
        <v>ND</v>
      </c>
      <c r="FW31" s="25" t="str">
        <f>IFERROR('1_02'!FW31+'1_05'!FW31,"ND")</f>
        <v>ND</v>
      </c>
      <c r="FX31" s="25" t="str">
        <f>IFERROR('1_02'!FX31+'1_05'!FX31,"ND")</f>
        <v>ND</v>
      </c>
      <c r="FY31" s="25" t="str">
        <f>IFERROR('1_02'!FY31+'1_05'!FY31,"ND")</f>
        <v>ND</v>
      </c>
      <c r="FZ31" s="25" t="str">
        <f>IFERROR('1_02'!FZ31+'1_05'!FZ31,"ND")</f>
        <v>ND</v>
      </c>
      <c r="GA31" s="25" t="str">
        <f>IFERROR('1_02'!GA31+'1_05'!GA31,"ND")</f>
        <v>ND</v>
      </c>
    </row>
    <row r="32" spans="2:183"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c r="FV32" s="25">
        <f>IFERROR('1_02'!FV32+'1_05'!FV32,"ND")</f>
        <v>4733.8100839999997</v>
      </c>
      <c r="FW32" s="25">
        <f>IFERROR('1_02'!FW32+'1_05'!FW32,"ND")</f>
        <v>4764.5259159999996</v>
      </c>
      <c r="FX32" s="25">
        <f>IFERROR('1_02'!FX32+'1_05'!FX32,"ND")</f>
        <v>4796.2656120000001</v>
      </c>
      <c r="FY32" s="25">
        <f>IFERROR('1_02'!FY32+'1_05'!FY32,"ND")</f>
        <v>4826.981444</v>
      </c>
      <c r="FZ32" s="25">
        <f>IFERROR('1_02'!FZ32+'1_05'!FZ32,"ND")</f>
        <v>4858.7211390000002</v>
      </c>
      <c r="GA32" s="25">
        <f>IFERROR('1_02'!GA32+'1_05'!GA32,"ND")</f>
        <v>4815.1276669999997</v>
      </c>
    </row>
    <row r="33" spans="2:183"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c r="FV33" s="26">
        <f>IFERROR('1_02'!FV33+'1_05'!FV33,"ND")</f>
        <v>135543712.56761101</v>
      </c>
      <c r="FW33" s="26">
        <f>IFERROR('1_02'!FW33+'1_05'!FW33,"ND")</f>
        <v>138055502.04620698</v>
      </c>
      <c r="FX33" s="26">
        <f>IFERROR('1_02'!FX33+'1_05'!FX33,"ND")</f>
        <v>138201779.148211</v>
      </c>
      <c r="FY33" s="26">
        <f>IFERROR('1_02'!FY33+'1_05'!FY33,"ND")</f>
        <v>136472946.516473</v>
      </c>
      <c r="FZ33" s="26">
        <f>IFERROR('1_02'!FZ33+'1_05'!FZ33,"ND")</f>
        <v>136367363.97916499</v>
      </c>
      <c r="GA33" s="26">
        <f>IFERROR('1_02'!GA33+'1_05'!GA33,"ND")</f>
        <v>133442239.01569299</v>
      </c>
    </row>
    <row r="34" spans="2:183" s="14" customFormat="1" ht="2.1" customHeight="1"/>
    <row r="35" spans="2:183"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3"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3"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83" ht="27">
      <c r="B38" s="44" t="s">
        <v>100</v>
      </c>
    </row>
  </sheetData>
  <hyperlinks>
    <hyperlink ref="B10" location="Notas_generales!B4:C4" display="Banco de Chile (2)" xr:uid="{00000000-0004-0000-0900-000000000000}"/>
    <hyperlink ref="B23" location="Notas_generales!B6:C8" display="Banco Sudamericano (4) (5) (6)" xr:uid="{00000000-0004-0000-0900-000001000000}"/>
    <hyperlink ref="B26" location="Notas_generales!B9:C10" display="DnB NOR Bank ASA (7) (8)" xr:uid="{00000000-0004-0000-0900-000002000000}"/>
    <hyperlink ref="B9" location="Notas_generales!B3:C3" display="Banco Consorcio (1)" xr:uid="{00000000-0004-0000-0900-000003000000}"/>
    <hyperlink ref="B17" location="Notas_generales!B12:C12" display="Banco Itaú Corpbanca (10)" xr:uid="{00000000-0004-0000-0900-000004000000}"/>
    <hyperlink ref="B24" location="Notas_generales!B14:C14" display="China Construction Bank, agencia en Chile (11)" xr:uid="{00000000-0004-0000-0900-000005000000}"/>
    <hyperlink ref="B25" location="Notas_generales!B14:C14" display="Deutsche Bank (Chile) (12)" xr:uid="{00000000-0004-0000-0900-000006000000}"/>
    <hyperlink ref="B18" location="Notas_generales!B15:C15" display="Banco Paris (13)" xr:uid="{00000000-0004-0000-0900-000007000000}"/>
    <hyperlink ref="B19" location="Notas_generales!B16:C16" display="Banco Penta (14)" xr:uid="{00000000-0004-0000-0900-000008000000}"/>
    <hyperlink ref="B29" location="Notas_generales!B17:C17" display="Rabobank Chile (15)" xr:uid="{00000000-0004-0000-0900-000009000000}"/>
    <hyperlink ref="B8" location="Notas_generales!B11:C11" display="Banco BTG Pactual Chile (9)" xr:uid="{00000000-0004-0000-0900-00000A000000}"/>
    <hyperlink ref="B12" location="Notas_generales!B20:C20" display="Banco de la Nación Argentina (18)" xr:uid="{00000000-0004-0000-0900-00000B000000}"/>
    <hyperlink ref="B14" location="Notas_generales!B22:C22" display="Banco do Brasil S.A. (20)" xr:uid="{00000000-0004-0000-0900-00000C000000}"/>
    <hyperlink ref="B31" location="Notas_generales!B21:C21" display="The Bank of Tokyo - Mitsubishi Ufj. Ltd. (19)" xr:uid="{00000000-0004-0000-0900-00000D000000}"/>
    <hyperlink ref="B32" location="Notas_generales!B18:C18" display="Bank of China (16)" xr:uid="{00000000-0004-0000-0900-00000E000000}"/>
    <hyperlink ref="A2" location="Índice_general!E8:F8" display="Índice general" xr:uid="{00000000-0004-0000-0900-00000F000000}"/>
    <hyperlink ref="A3" location="Notas_generales!B2:C2" display="Notas generales" xr:uid="{00000000-0004-0000-0900-000010000000}"/>
    <hyperlink ref="A4" r:id="rId1" xr:uid="{00000000-0004-0000-09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GA39"/>
  <sheetViews>
    <sheetView zoomScale="95" zoomScaleNormal="95" workbookViewId="0">
      <pane xSplit="2" ySplit="6" topLeftCell="FJ7" activePane="bottomRight" state="frozenSplit"/>
      <selection activeCell="FO3" sqref="FO3"/>
      <selection pane="topRight" activeCell="FO3" sqref="FO3"/>
      <selection pane="bottomLeft" activeCell="FO3" sqref="FO3"/>
      <selection pane="bottomRight" activeCell="FO3" sqref="FO3"/>
    </sheetView>
  </sheetViews>
  <sheetFormatPr baseColWidth="10" defaultColWidth="11.42578125" defaultRowHeight="9"/>
  <cols>
    <col min="1" max="1" width="12.5703125" style="14" customWidth="1"/>
    <col min="2" max="2" width="28.7109375" style="14" customWidth="1"/>
    <col min="3" max="166" width="9.7109375" style="14" customWidth="1"/>
    <col min="167" max="183" width="10.85546875" style="14" customWidth="1"/>
    <col min="184" max="16384" width="11.42578125" style="14"/>
  </cols>
  <sheetData>
    <row r="1" spans="1:183"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3"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3" ht="21.95"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3"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3"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3"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row>
    <row r="7" spans="1:183"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c r="FV7" s="25">
        <v>6211554.7933750004</v>
      </c>
      <c r="FW7" s="25">
        <v>6252955.0928819999</v>
      </c>
      <c r="FX7" s="25">
        <v>6353433.0879459996</v>
      </c>
      <c r="FY7" s="25">
        <v>6426508.178262</v>
      </c>
      <c r="FZ7" s="25">
        <v>6432457.1790929995</v>
      </c>
      <c r="GA7" s="25">
        <v>6436040.3834260004</v>
      </c>
    </row>
    <row r="8" spans="1:183"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c r="FV8" s="25">
        <v>1432031.2860129999</v>
      </c>
      <c r="FW8" s="25">
        <v>1450581.1634170001</v>
      </c>
      <c r="FX8" s="25">
        <v>1462417.470094</v>
      </c>
      <c r="FY8" s="25">
        <v>1447012.174623</v>
      </c>
      <c r="FZ8" s="25">
        <v>1467597.595676</v>
      </c>
      <c r="GA8" s="25">
        <v>1498091.5538379999</v>
      </c>
    </row>
    <row r="9" spans="1:183"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c r="FV9" s="25">
        <v>4079980.5488740001</v>
      </c>
      <c r="FW9" s="25">
        <v>4061335.6238389998</v>
      </c>
      <c r="FX9" s="25">
        <v>4113873.1379300002</v>
      </c>
      <c r="FY9" s="25">
        <v>4149857.8574049999</v>
      </c>
      <c r="FZ9" s="25">
        <v>4127196.7859319998</v>
      </c>
      <c r="GA9" s="25">
        <v>4132003.095032</v>
      </c>
    </row>
    <row r="10" spans="1:183"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c r="FV10" s="25">
        <v>30763870.904925998</v>
      </c>
      <c r="FW10" s="25">
        <v>30909126.329236999</v>
      </c>
      <c r="FX10" s="25">
        <v>31178345.133207999</v>
      </c>
      <c r="FY10" s="25">
        <v>31284727.953421</v>
      </c>
      <c r="FZ10" s="25">
        <v>31523723.610946</v>
      </c>
      <c r="GA10" s="25">
        <v>31561023.390724</v>
      </c>
    </row>
    <row r="11" spans="1:183"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c r="FV11" s="25">
        <v>25161812.554295</v>
      </c>
      <c r="FW11" s="25">
        <v>25312313.268307999</v>
      </c>
      <c r="FX11" s="25">
        <v>25398504.047922999</v>
      </c>
      <c r="FY11" s="25">
        <v>25285519.848650001</v>
      </c>
      <c r="FZ11" s="25">
        <v>25460902.635134</v>
      </c>
      <c r="GA11" s="25">
        <v>25392978.023919001</v>
      </c>
    </row>
    <row r="12" spans="1:183"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row>
    <row r="13" spans="1:183"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c r="FV13" s="49">
        <v>27932150.105250999</v>
      </c>
      <c r="FW13" s="49">
        <v>28171890.642469</v>
      </c>
      <c r="FX13" s="49">
        <v>28526562.504742</v>
      </c>
      <c r="FY13" s="49">
        <v>28739127.479036</v>
      </c>
      <c r="FZ13" s="49">
        <v>29036413.376013</v>
      </c>
      <c r="GA13" s="49">
        <v>29344208.672456</v>
      </c>
    </row>
    <row r="14" spans="1:183"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row>
    <row r="15" spans="1:183"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c r="FV15" s="25">
        <v>1733711.1525409999</v>
      </c>
      <c r="FW15" s="25">
        <v>1725646.977832</v>
      </c>
      <c r="FX15" s="25">
        <v>1717483.2271080001</v>
      </c>
      <c r="FY15" s="25">
        <v>1713663.35412</v>
      </c>
      <c r="FZ15" s="25">
        <v>1701080.5704020001</v>
      </c>
      <c r="GA15" s="25">
        <v>1687725.805132</v>
      </c>
    </row>
    <row r="16" spans="1:183"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c r="FV16" s="25">
        <v>2244049.9932420002</v>
      </c>
      <c r="FW16" s="25">
        <v>2263616.3959499998</v>
      </c>
      <c r="FX16" s="25">
        <v>2192534.0133230002</v>
      </c>
      <c r="FY16" s="25">
        <v>2222514.8899150002</v>
      </c>
      <c r="FZ16" s="25">
        <v>2282323.0065410002</v>
      </c>
      <c r="GA16" s="25">
        <v>2334383.532935</v>
      </c>
    </row>
    <row r="17" spans="2:183"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c r="FV17" s="25">
        <v>17429969.895257998</v>
      </c>
      <c r="FW17" s="25">
        <v>17642717.541450001</v>
      </c>
      <c r="FX17" s="25">
        <v>17845505.699818999</v>
      </c>
      <c r="FY17" s="25">
        <v>18092182.108805001</v>
      </c>
      <c r="FZ17" s="25">
        <v>18258057.556078002</v>
      </c>
      <c r="GA17" s="25">
        <v>18277225.376672</v>
      </c>
    </row>
    <row r="18" spans="2:183"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row>
    <row r="19" spans="2:183"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row>
    <row r="20" spans="2:183"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c r="FV20" s="25">
        <v>94353.345801000003</v>
      </c>
      <c r="FW20" s="25">
        <v>93118.912935</v>
      </c>
      <c r="FX20" s="25">
        <v>93613.672432000007</v>
      </c>
      <c r="FY20" s="25">
        <v>93770.902788000007</v>
      </c>
      <c r="FZ20" s="25">
        <v>92906.730978000007</v>
      </c>
      <c r="GA20" s="25">
        <v>93170.623007000002</v>
      </c>
    </row>
    <row r="21" spans="2:183"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c r="FV21" s="25">
        <v>32863360.374207001</v>
      </c>
      <c r="FW21" s="25">
        <v>33086238.147530001</v>
      </c>
      <c r="FX21" s="25">
        <v>33413982.379997</v>
      </c>
      <c r="FY21" s="25">
        <v>33508430.905156001</v>
      </c>
      <c r="FZ21" s="25">
        <v>33536414.924848001</v>
      </c>
      <c r="GA21" s="25">
        <v>33572831.824262001</v>
      </c>
    </row>
    <row r="22" spans="2:183"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c r="FV22" s="25">
        <v>5786186.4377990002</v>
      </c>
      <c r="FW22" s="25">
        <v>5848372.2840590002</v>
      </c>
      <c r="FX22" s="25">
        <v>5901622.3313119998</v>
      </c>
      <c r="FY22" s="25">
        <v>5974693.8365700003</v>
      </c>
      <c r="FZ22" s="25">
        <v>6026984.1111660004</v>
      </c>
      <c r="GA22" s="25">
        <v>6036504.0898190001</v>
      </c>
    </row>
    <row r="23" spans="2:183"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row>
    <row r="24" spans="2:183"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c r="FV24" s="25">
        <v>123898.932967</v>
      </c>
      <c r="FW24" s="25">
        <v>121739.612293</v>
      </c>
      <c r="FX24" s="25">
        <v>120610.82163999999</v>
      </c>
      <c r="FY24" s="25">
        <v>108265.693856</v>
      </c>
      <c r="FZ24" s="25">
        <v>107330.53216</v>
      </c>
      <c r="GA24" s="25">
        <v>123389.193938</v>
      </c>
    </row>
    <row r="25" spans="2:183"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row>
    <row r="26" spans="2:183"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row>
    <row r="27" spans="2:183"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c r="FV27" s="25">
        <v>107935.189854</v>
      </c>
      <c r="FW27" s="25">
        <v>112098.97145300001</v>
      </c>
      <c r="FX27" s="25">
        <v>109759.31537700001</v>
      </c>
      <c r="FY27" s="25">
        <v>109735.93683000001</v>
      </c>
      <c r="FZ27" s="25">
        <v>130750.729043</v>
      </c>
      <c r="GA27" s="25">
        <v>130272.800303</v>
      </c>
    </row>
    <row r="28" spans="2:183"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c r="FV28" s="25">
        <v>5541.2942309999999</v>
      </c>
      <c r="FW28" s="25">
        <v>7950.9111460000004</v>
      </c>
      <c r="FX28" s="25">
        <v>7745.9110179999998</v>
      </c>
      <c r="FY28" s="25">
        <v>7268.4525480000002</v>
      </c>
      <c r="FZ28" s="25">
        <v>10494.918351</v>
      </c>
      <c r="GA28" s="25">
        <v>10179.184354999999</v>
      </c>
    </row>
    <row r="29" spans="2:183"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row>
    <row r="30" spans="2:183"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c r="FV30" s="25">
        <v>25679172.37012</v>
      </c>
      <c r="FW30" s="25">
        <v>25918207.836396001</v>
      </c>
      <c r="FX30" s="25">
        <v>26224224.823993001</v>
      </c>
      <c r="FY30" s="25">
        <v>26279125.593357999</v>
      </c>
      <c r="FZ30" s="25">
        <v>26645474.754891001</v>
      </c>
      <c r="GA30" s="25">
        <v>26440231.459940001</v>
      </c>
    </row>
    <row r="31" spans="2:183"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row>
    <row r="32" spans="2:183"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c r="FV32" s="25">
        <v>4733.8100839999997</v>
      </c>
      <c r="FW32" s="25">
        <v>4764.5259159999996</v>
      </c>
      <c r="FX32" s="25">
        <v>4796.2656120000001</v>
      </c>
      <c r="FY32" s="25">
        <v>4826.981444</v>
      </c>
      <c r="FZ32" s="25">
        <v>4858.7211390000002</v>
      </c>
      <c r="GA32" s="25">
        <v>4815.1276669999997</v>
      </c>
    </row>
    <row r="33" spans="2:183"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c r="FV33" s="26">
        <v>181654312.98883796</v>
      </c>
      <c r="FW33" s="26">
        <v>182982674.23711202</v>
      </c>
      <c r="FX33" s="26">
        <v>184665013.84347403</v>
      </c>
      <c r="FY33" s="26">
        <v>185447232.14678699</v>
      </c>
      <c r="FZ33" s="26">
        <v>186844967.73839104</v>
      </c>
      <c r="GA33" s="26">
        <v>187075074.13742501</v>
      </c>
    </row>
    <row r="34" spans="2:183" ht="2.1" customHeight="1"/>
    <row r="35" spans="2:183">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83"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3"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83" ht="27">
      <c r="B38" s="44" t="s">
        <v>100</v>
      </c>
    </row>
    <row r="39" spans="2:18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A00-000000000000}"/>
    <hyperlink ref="B23" location="Notas_generales!B6:C8" display="Banco Sudamericano (4) (5) (6)" xr:uid="{00000000-0004-0000-0A00-000001000000}"/>
    <hyperlink ref="B26" location="Notas_generales!B9:C10" display="DnB NOR Bank ASA (7) (8)" xr:uid="{00000000-0004-0000-0A00-000002000000}"/>
    <hyperlink ref="B9" location="Notas_generales!B3:C3" display="Banco Consorcio (1)" xr:uid="{00000000-0004-0000-0A00-000003000000}"/>
    <hyperlink ref="B17" location="Notas_generales!B12:C12" display="Banco Itaú Corpbanca (10)" xr:uid="{00000000-0004-0000-0A00-000004000000}"/>
    <hyperlink ref="B24" location="Notas_generales!B14:C14" display="China Construction Bank, agencia en Chile (11)" xr:uid="{00000000-0004-0000-0A00-000005000000}"/>
    <hyperlink ref="B25" location="Notas_generales!B14:C14" display="Deutsche Bank (Chile) (12)" xr:uid="{00000000-0004-0000-0A00-000006000000}"/>
    <hyperlink ref="B18" location="Notas_generales!B15:C15" display="Banco Paris (13)" xr:uid="{00000000-0004-0000-0A00-000007000000}"/>
    <hyperlink ref="B19" location="Notas_generales!B16:C16" display="Banco Penta (14)" xr:uid="{00000000-0004-0000-0A00-000008000000}"/>
    <hyperlink ref="B29" location="Notas_generales!B17:C17" display="Rabobank Chile (15)" xr:uid="{00000000-0004-0000-0A00-000009000000}"/>
    <hyperlink ref="B8" location="Notas_generales!B11:C11" display="Banco BTG Pactual Chile (9)" xr:uid="{00000000-0004-0000-0A00-00000A000000}"/>
    <hyperlink ref="B12" location="Notas_generales!B20:C20" display="Banco de la Nación Argentina (18)" xr:uid="{00000000-0004-0000-0A00-00000B000000}"/>
    <hyperlink ref="B14" location="Notas_generales!B22:C22" display="Banco do Brasil S.A. (20)" xr:uid="{00000000-0004-0000-0A00-00000C000000}"/>
    <hyperlink ref="B31" location="Notas_generales!B21:C21" display="The Bank of Tokyo - Mitsubishi Ufj. Ltd. (19)" xr:uid="{00000000-0004-0000-0A00-00000D000000}"/>
    <hyperlink ref="B32" location="Notas_generales!B18:C18" display="Bank of China (16)" xr:uid="{00000000-0004-0000-0A00-00000E000000}"/>
    <hyperlink ref="A2" location="Índice_general!E8:F8" display="Índice general" xr:uid="{00000000-0004-0000-0A00-00000F000000}"/>
    <hyperlink ref="A3" location="Notas_generales!B2:C2" display="Notas generales" xr:uid="{00000000-0004-0000-0A00-000010000000}"/>
    <hyperlink ref="A4" r:id="rId1" xr:uid="{00000000-0004-0000-0A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GA39"/>
  <sheetViews>
    <sheetView zoomScale="95" zoomScaleNormal="95" workbookViewId="0">
      <pane xSplit="2" ySplit="6" topLeftCell="FJ7" activePane="bottomRight" state="frozenSplit"/>
      <selection activeCell="FO3" sqref="FO3"/>
      <selection pane="topRight" activeCell="FO3" sqref="FO3"/>
      <selection pane="bottomLeft" activeCell="FO3" sqref="FO3"/>
      <selection pane="bottomRight" activeCell="FO3" sqref="FO3"/>
    </sheetView>
  </sheetViews>
  <sheetFormatPr baseColWidth="10" defaultColWidth="11.42578125" defaultRowHeight="9"/>
  <cols>
    <col min="1" max="1" width="12.5703125" style="14" customWidth="1"/>
    <col min="2" max="2" width="28.7109375" style="14" customWidth="1"/>
    <col min="3" max="166" width="9.7109375" style="14" customWidth="1"/>
    <col min="167" max="183" width="10.85546875" style="14" customWidth="1"/>
    <col min="184" max="16384" width="11.42578125" style="14"/>
  </cols>
  <sheetData>
    <row r="1" spans="1:183"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3"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3" ht="21.95"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3"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3"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3"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row>
    <row r="7" spans="1:183"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c r="FV7" s="25">
        <v>596622.61616000021</v>
      </c>
      <c r="FW7" s="25">
        <v>600130.52315499994</v>
      </c>
      <c r="FX7" s="25">
        <v>607320.27026790183</v>
      </c>
      <c r="FY7" s="25">
        <v>627506.18483415956</v>
      </c>
      <c r="FZ7" s="25">
        <v>639975.71333000006</v>
      </c>
      <c r="GA7" s="25">
        <v>604607.73945999995</v>
      </c>
    </row>
    <row r="8" spans="1:183"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108432.46372519099</v>
      </c>
      <c r="FQ8" s="25">
        <v>95948.898159045901</v>
      </c>
      <c r="FR8" s="25">
        <v>111514.59128360379</v>
      </c>
      <c r="FS8" s="25">
        <v>199765.99392417917</v>
      </c>
      <c r="FT8" s="25">
        <v>243806.46936682693</v>
      </c>
      <c r="FU8" s="25">
        <v>269462.41730100813</v>
      </c>
      <c r="FV8" s="25">
        <v>235784.79484707073</v>
      </c>
      <c r="FW8" s="25">
        <v>258840.21391060186</v>
      </c>
      <c r="FX8" s="25">
        <v>259784.0338859336</v>
      </c>
      <c r="FY8" s="25">
        <v>312443.01069956017</v>
      </c>
      <c r="FZ8" s="25">
        <v>325385.77956519241</v>
      </c>
      <c r="GA8" s="25">
        <v>285311.83726836968</v>
      </c>
    </row>
    <row r="9" spans="1:183"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68701.479906000022</v>
      </c>
      <c r="FS9" s="25">
        <v>78121.109513999967</v>
      </c>
      <c r="FT9" s="25">
        <v>77039.885488999978</v>
      </c>
      <c r="FU9" s="25">
        <v>70278.667185720056</v>
      </c>
      <c r="FV9" s="25">
        <v>70623.798293999978</v>
      </c>
      <c r="FW9" s="25">
        <v>66865.468115999975</v>
      </c>
      <c r="FX9" s="25">
        <v>68353.256695648903</v>
      </c>
      <c r="FY9" s="25">
        <v>91214.632420173395</v>
      </c>
      <c r="FZ9" s="25">
        <v>77526.410633793974</v>
      </c>
      <c r="GA9" s="25">
        <v>78390.787306570332</v>
      </c>
    </row>
    <row r="10" spans="1:183"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c r="FV10" s="25">
        <v>2390233.6196459732</v>
      </c>
      <c r="FW10" s="25">
        <v>2432246.2455291874</v>
      </c>
      <c r="FX10" s="25">
        <v>2495388.5621958496</v>
      </c>
      <c r="FY10" s="25">
        <v>2449274.1238695462</v>
      </c>
      <c r="FZ10" s="25">
        <v>2655566.0508229327</v>
      </c>
      <c r="GA10" s="25">
        <v>2477992.7310814634</v>
      </c>
    </row>
    <row r="11" spans="1:183"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c r="FV11" s="25">
        <v>2253037.9523829613</v>
      </c>
      <c r="FW11" s="25">
        <v>2277223.1739126039</v>
      </c>
      <c r="FX11" s="25">
        <v>2361206.8060417655</v>
      </c>
      <c r="FY11" s="25">
        <v>2366893.5934930011</v>
      </c>
      <c r="FZ11" s="25">
        <v>2325999.4048901447</v>
      </c>
      <c r="GA11" s="25">
        <v>2302562.6607349277</v>
      </c>
    </row>
    <row r="12" spans="1:183"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row>
    <row r="13" spans="1:183"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c r="FV13" s="25">
        <v>3275516.9424299523</v>
      </c>
      <c r="FW13" s="25">
        <v>3293225.4881198355</v>
      </c>
      <c r="FX13" s="25">
        <v>3578370.9581305012</v>
      </c>
      <c r="FY13" s="25">
        <v>3624171.8560648495</v>
      </c>
      <c r="FZ13" s="25">
        <v>3827768.843941235</v>
      </c>
      <c r="GA13" s="25">
        <v>3728289.4574213051</v>
      </c>
    </row>
    <row r="14" spans="1:183"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row>
    <row r="15" spans="1:183"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c r="FV15" s="25">
        <v>10.188264</v>
      </c>
      <c r="FW15" s="25">
        <v>10.315246</v>
      </c>
      <c r="FX15" s="25">
        <v>10.418259000000001</v>
      </c>
      <c r="FY15" s="25">
        <v>10.481926</v>
      </c>
      <c r="FZ15" s="25">
        <v>10.572011</v>
      </c>
      <c r="GA15" s="25">
        <v>10.625161</v>
      </c>
    </row>
    <row r="16" spans="1:183"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c r="FV16" s="25">
        <v>394141.50666010228</v>
      </c>
      <c r="FW16" s="25">
        <v>371740.33677927137</v>
      </c>
      <c r="FX16" s="25">
        <v>203555.33234255839</v>
      </c>
      <c r="FY16" s="25">
        <v>208264.53780035977</v>
      </c>
      <c r="FZ16" s="25">
        <v>210613.70248779247</v>
      </c>
      <c r="GA16" s="25">
        <v>214859.84147620763</v>
      </c>
    </row>
    <row r="17" spans="2:183"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c r="FV17" s="25">
        <v>1563657.9643091513</v>
      </c>
      <c r="FW17" s="25">
        <v>1574681.1911521014</v>
      </c>
      <c r="FX17" s="25">
        <v>1614745.4210504137</v>
      </c>
      <c r="FY17" s="25">
        <v>1600589.1121413349</v>
      </c>
      <c r="FZ17" s="25">
        <v>1778632.1173363884</v>
      </c>
      <c r="GA17" s="25">
        <v>1684529.6407948092</v>
      </c>
    </row>
    <row r="18" spans="2:183"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row>
    <row r="19" spans="2:183"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row>
    <row r="20" spans="2:183"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row>
    <row r="21" spans="2:183"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c r="FV21" s="25">
        <v>1929744.9613839712</v>
      </c>
      <c r="FW21" s="25">
        <v>1923041.0382464656</v>
      </c>
      <c r="FX21" s="25">
        <v>1868362.7789689626</v>
      </c>
      <c r="FY21" s="25">
        <v>1989738.5748171748</v>
      </c>
      <c r="FZ21" s="25">
        <v>1997907.3696921419</v>
      </c>
      <c r="GA21" s="25">
        <v>1834738.6071318914</v>
      </c>
    </row>
    <row r="22" spans="2:183"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c r="FV22" s="25">
        <v>184505.58974000998</v>
      </c>
      <c r="FW22" s="25">
        <v>186517.35445270341</v>
      </c>
      <c r="FX22" s="25">
        <v>204256.92285375678</v>
      </c>
      <c r="FY22" s="25">
        <v>223768.08551500845</v>
      </c>
      <c r="FZ22" s="25">
        <v>244145.10954447195</v>
      </c>
      <c r="GA22" s="25">
        <v>249536.69189972989</v>
      </c>
    </row>
    <row r="23" spans="2:183"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row>
    <row r="24" spans="2:183"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c r="FV24" s="25">
        <v>13715.788022000004</v>
      </c>
      <c r="FW24" s="25">
        <v>13736.917137999993</v>
      </c>
      <c r="FX24" s="25">
        <v>13655.608962358552</v>
      </c>
      <c r="FY24" s="25">
        <v>13319.340360999997</v>
      </c>
      <c r="FZ24" s="25">
        <v>12554.938583999989</v>
      </c>
      <c r="GA24" s="25">
        <v>12035.730641999995</v>
      </c>
    </row>
    <row r="25" spans="2:183"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row>
    <row r="26" spans="2:183"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row>
    <row r="27" spans="2:183"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c r="FV27" s="25">
        <v>28296.696728999996</v>
      </c>
      <c r="FW27" s="25">
        <v>31162.009195000006</v>
      </c>
      <c r="FX27" s="25">
        <v>26128.093072031996</v>
      </c>
      <c r="FY27" s="25">
        <v>26779.021952363062</v>
      </c>
      <c r="FZ27" s="25">
        <v>28818.049085363145</v>
      </c>
      <c r="GA27" s="25">
        <v>31133.949898341612</v>
      </c>
    </row>
    <row r="28" spans="2:183"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row>
    <row r="29" spans="2:183"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row>
    <row r="30" spans="2:183"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c r="FV30" s="25">
        <v>933340.18442592782</v>
      </c>
      <c r="FW30" s="25">
        <v>910073.03199328564</v>
      </c>
      <c r="FX30" s="25">
        <v>864940.42179209052</v>
      </c>
      <c r="FY30" s="25">
        <v>944870.40222369321</v>
      </c>
      <c r="FZ30" s="25">
        <v>991516.55545322469</v>
      </c>
      <c r="GA30" s="25">
        <v>933733.40954916761</v>
      </c>
    </row>
    <row r="31" spans="2:183"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row>
    <row r="32" spans="2:183"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row>
    <row r="33" spans="2:183"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12613000.360427579</v>
      </c>
      <c r="FQ33" s="68">
        <f t="shared" si="0"/>
        <v>12774868.496802866</v>
      </c>
      <c r="FR33" s="68">
        <f t="shared" si="0"/>
        <v>13062015.378220722</v>
      </c>
      <c r="FS33" s="68">
        <f t="shared" si="0"/>
        <v>13151550.272972805</v>
      </c>
      <c r="FT33" s="68">
        <f t="shared" si="0"/>
        <v>13845257.653882287</v>
      </c>
      <c r="FU33" s="68">
        <f t="shared" ref="FU33:FW33" si="1">SUM(FU7:FU32)</f>
        <v>14117920.158496451</v>
      </c>
      <c r="FV33" s="68">
        <f t="shared" ref="FV33:FY33" si="2">SUM(FV7:FV32)</f>
        <v>13869232.603294119</v>
      </c>
      <c r="FW33" s="68">
        <f t="shared" si="1"/>
        <v>13939493.306946056</v>
      </c>
      <c r="FX33" s="68">
        <f t="shared" si="2"/>
        <v>14166078.884518772</v>
      </c>
      <c r="FY33" s="68">
        <f t="shared" si="2"/>
        <v>14478842.958118226</v>
      </c>
      <c r="FZ33" s="68">
        <f t="shared" ref="FZ33:GA33" si="3">SUM(FZ7:FZ32)</f>
        <v>15116420.617377682</v>
      </c>
      <c r="GA33" s="68">
        <f t="shared" si="3"/>
        <v>14437733.709825784</v>
      </c>
    </row>
    <row r="34" spans="2:183" ht="2.1" customHeight="1"/>
    <row r="35" spans="2:183">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3"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3"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83" ht="27">
      <c r="B38" s="44" t="s">
        <v>100</v>
      </c>
    </row>
    <row r="39" spans="2:18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00000000-0004-0000-0B00-000000000000}"/>
    <hyperlink ref="B23" location="Notas_generales!B6:C8" display="Banco Sudamericano (4) (5) (6)" xr:uid="{00000000-0004-0000-0B00-000001000000}"/>
    <hyperlink ref="B26" location="Notas_generales!B9:C10" display="DnB NOR Bank ASA (7) (8)" xr:uid="{00000000-0004-0000-0B00-000002000000}"/>
    <hyperlink ref="B9" location="Notas_generales!B3:C3" display="Banco Consorcio (1)" xr:uid="{00000000-0004-0000-0B00-000003000000}"/>
    <hyperlink ref="B17" location="Notas_generales!B12:C12" display="Banco Itaú Corpbanca (10)" xr:uid="{00000000-0004-0000-0B00-000004000000}"/>
    <hyperlink ref="B24" location="Notas_generales!B14:C14" display="China Construction Bank, agencia en Chile (11)" xr:uid="{00000000-0004-0000-0B00-000005000000}"/>
    <hyperlink ref="B25" location="Notas_generales!B14:C14" display="Deutsche Bank (Chile) (12)" xr:uid="{00000000-0004-0000-0B00-000006000000}"/>
    <hyperlink ref="B18" location="Notas_generales!B15:C15" display="Banco Paris (13)" xr:uid="{00000000-0004-0000-0B00-000007000000}"/>
    <hyperlink ref="B19" location="Notas_generales!B16:C16" display="Banco Penta (14)" xr:uid="{00000000-0004-0000-0B00-000008000000}"/>
    <hyperlink ref="B29" location="Notas_generales!B17:C17" display="Rabobank Chile (15)" xr:uid="{00000000-0004-0000-0B00-000009000000}"/>
    <hyperlink ref="B8" location="Notas_generales!B11:C11" display="Banco BTG Pactual Chile (9)" xr:uid="{00000000-0004-0000-0B00-00000A000000}"/>
    <hyperlink ref="B12" location="Notas_generales!B20:C20" display="Banco de la Nación Argentina (18)" xr:uid="{00000000-0004-0000-0B00-00000B000000}"/>
    <hyperlink ref="B14" location="Notas_generales!B22:C22" display="Banco do Brasil S.A. (20)" xr:uid="{00000000-0004-0000-0B00-00000C000000}"/>
    <hyperlink ref="B31" location="Notas_generales!B21:C21" display="The Bank of Tokyo - Mitsubishi Ufj. Ltd. (19)" xr:uid="{00000000-0004-0000-0B00-00000D000000}"/>
    <hyperlink ref="B32" location="Notas_generales!B18:C18" display="Bank of China (16)" xr:uid="{00000000-0004-0000-0B00-00000E000000}"/>
    <hyperlink ref="A2" location="Índice_general!E8:F8" display="Índice general" xr:uid="{00000000-0004-0000-0B00-00000F000000}"/>
    <hyperlink ref="A3" location="Notas_generales!B2:C2" display="Notas generales" xr:uid="{00000000-0004-0000-0B00-000010000000}"/>
    <hyperlink ref="A4" r:id="rId1" xr:uid="{00000000-0004-0000-0B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GA39"/>
  <sheetViews>
    <sheetView zoomScale="95" zoomScaleNormal="95" workbookViewId="0">
      <pane xSplit="2" ySplit="6" topLeftCell="FJ7" activePane="bottomRight" state="frozenSplit"/>
      <selection activeCell="FO3" sqref="FO3"/>
      <selection pane="topRight" activeCell="FO3" sqref="FO3"/>
      <selection pane="bottomLeft" activeCell="FO3" sqref="FO3"/>
      <selection pane="bottomRight" activeCell="FO3" sqref="FO3"/>
    </sheetView>
  </sheetViews>
  <sheetFormatPr baseColWidth="10" defaultColWidth="11.42578125" defaultRowHeight="9"/>
  <cols>
    <col min="1" max="1" width="12.5703125" style="14" customWidth="1"/>
    <col min="2" max="2" width="28.7109375" style="14" customWidth="1"/>
    <col min="3" max="166" width="9.7109375" style="14" customWidth="1"/>
    <col min="167" max="183" width="10.85546875" style="14" customWidth="1"/>
    <col min="184" max="16384" width="11.42578125" style="14"/>
  </cols>
  <sheetData>
    <row r="1" spans="1:183"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3"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3" ht="21.95"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3"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3"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3"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row>
    <row r="7" spans="1:183"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c r="FV7" s="25">
        <v>1143.4816428903425</v>
      </c>
      <c r="FW7" s="25">
        <v>1137.7548693498964</v>
      </c>
      <c r="FX7" s="25">
        <v>1128.5584854492174</v>
      </c>
      <c r="FY7" s="25">
        <v>1101.8922755382575</v>
      </c>
      <c r="FZ7" s="25">
        <v>1081.6875803678838</v>
      </c>
      <c r="GA7" s="25">
        <v>1116.0375326221358</v>
      </c>
    </row>
    <row r="8" spans="1:183"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c r="FV8" s="25">
        <v>322.21839650043643</v>
      </c>
      <c r="FW8" s="25">
        <v>391.94362616563149</v>
      </c>
      <c r="FX8" s="25">
        <v>446.7556645661212</v>
      </c>
      <c r="FY8" s="25">
        <v>442.5493275356078</v>
      </c>
      <c r="FZ8" s="25">
        <v>480.41952908866676</v>
      </c>
      <c r="GA8" s="25">
        <v>478.98140303565037</v>
      </c>
    </row>
    <row r="9" spans="1:183"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c r="FV9" s="25">
        <v>661.15920634161273</v>
      </c>
      <c r="FW9" s="25">
        <v>549.55729767287778</v>
      </c>
      <c r="FX9" s="25">
        <v>506.92447272429143</v>
      </c>
      <c r="FY9" s="25">
        <v>500.59709349011808</v>
      </c>
      <c r="FZ9" s="25">
        <v>599.62027400030252</v>
      </c>
      <c r="GA9" s="25">
        <v>589.30900548514876</v>
      </c>
    </row>
    <row r="10" spans="1:183"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c r="FV10" s="25">
        <v>4226.4181164605316</v>
      </c>
      <c r="FW10" s="25">
        <v>3903.9176679078678</v>
      </c>
      <c r="FX10" s="25">
        <v>4253.0828898022864</v>
      </c>
      <c r="FY10" s="25">
        <v>4209.2104829203936</v>
      </c>
      <c r="FZ10" s="25">
        <v>4463.2562725587832</v>
      </c>
      <c r="GA10" s="25">
        <v>4451.6150024211156</v>
      </c>
    </row>
    <row r="11" spans="1:183"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c r="FV11" s="25">
        <v>4235.789354655315</v>
      </c>
      <c r="FW11" s="25">
        <v>3962.875090295031</v>
      </c>
      <c r="FX11" s="25">
        <v>3963.4169961155599</v>
      </c>
      <c r="FY11" s="25">
        <v>3634.0618265507342</v>
      </c>
      <c r="FZ11" s="25">
        <v>3752.4696738769767</v>
      </c>
      <c r="GA11" s="25">
        <v>3789.7663013179163</v>
      </c>
    </row>
    <row r="12" spans="1:183"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row>
    <row r="13" spans="1:183"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c r="FV13" s="49">
        <v>2264.6149439106234</v>
      </c>
      <c r="FW13" s="49">
        <v>2102.1646500766046</v>
      </c>
      <c r="FX13" s="49">
        <v>2650.9371568554229</v>
      </c>
      <c r="FY13" s="49">
        <v>2557.9052080843544</v>
      </c>
      <c r="FZ13" s="49">
        <v>2503.3075734081044</v>
      </c>
      <c r="GA13" s="49">
        <v>2636.636842559572</v>
      </c>
    </row>
    <row r="14" spans="1:183"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row>
    <row r="15" spans="1:183"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row>
    <row r="16" spans="1:183"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c r="FV16" s="25">
        <v>240.1166477559488</v>
      </c>
      <c r="FW16" s="25">
        <v>236.18609201138716</v>
      </c>
      <c r="FX16" s="25">
        <v>236.32976704678887</v>
      </c>
      <c r="FY16" s="25">
        <v>237.80466938611019</v>
      </c>
      <c r="FZ16" s="25">
        <v>243.90298049121009</v>
      </c>
      <c r="GA16" s="25">
        <v>243.40368750447325</v>
      </c>
    </row>
    <row r="17" spans="2:183"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c r="FV17" s="25">
        <v>3669.0409088843794</v>
      </c>
      <c r="FW17" s="25">
        <v>3595.293785207039</v>
      </c>
      <c r="FX17" s="25">
        <v>3546.8851008272413</v>
      </c>
      <c r="FY17" s="25">
        <v>3474.0571508247763</v>
      </c>
      <c r="FZ17" s="25">
        <v>3580.382024729206</v>
      </c>
      <c r="GA17" s="25">
        <v>3590.9363678739342</v>
      </c>
    </row>
    <row r="18" spans="2:183"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row>
    <row r="19" spans="2:183"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row>
    <row r="20" spans="2:183"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row>
    <row r="21" spans="2:183"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c r="FV21" s="25">
        <v>3999.9184855233475</v>
      </c>
      <c r="FW21" s="25">
        <v>4201.1848703933747</v>
      </c>
      <c r="FX21" s="25">
        <v>4335.9885589214118</v>
      </c>
      <c r="FY21" s="25">
        <v>4311.5082600651431</v>
      </c>
      <c r="FZ21" s="25">
        <v>4212.9719381054319</v>
      </c>
      <c r="GA21" s="25">
        <v>4259.9113937547045</v>
      </c>
    </row>
    <row r="22" spans="2:183"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c r="FV22" s="25">
        <v>1032.6690196868872</v>
      </c>
      <c r="FW22" s="25">
        <v>973.34504024327123</v>
      </c>
      <c r="FX22" s="25">
        <v>918.49390886481672</v>
      </c>
      <c r="FY22" s="25">
        <v>900.36480077177873</v>
      </c>
      <c r="FZ22" s="25">
        <v>910.33602614978304</v>
      </c>
      <c r="GA22" s="25">
        <v>926.50725257228191</v>
      </c>
    </row>
    <row r="23" spans="2:183"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row>
    <row r="24" spans="2:183"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c r="FV24" s="25">
        <v>136.92935745315211</v>
      </c>
      <c r="FW24" s="25">
        <v>132.34507644202898</v>
      </c>
      <c r="FX24" s="25">
        <v>131.45757795537969</v>
      </c>
      <c r="FY24" s="25">
        <v>121.59565581097493</v>
      </c>
      <c r="FZ24" s="25">
        <v>126.81018810368698</v>
      </c>
      <c r="GA24" s="25">
        <v>130.5865264866666</v>
      </c>
    </row>
    <row r="25" spans="2:183"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row>
    <row r="26" spans="2:183"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row>
    <row r="27" spans="2:183"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c r="FV27" s="25">
        <v>80.219119040709202</v>
      </c>
      <c r="FW27" s="25">
        <v>108.63971594824017</v>
      </c>
      <c r="FX27" s="25">
        <v>118.92947901534946</v>
      </c>
      <c r="FY27" s="25">
        <v>133.00106213205257</v>
      </c>
      <c r="FZ27" s="25">
        <v>121.40462221498295</v>
      </c>
      <c r="GA27" s="25">
        <v>109.14016887100955</v>
      </c>
    </row>
    <row r="28" spans="2:183"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row>
    <row r="29" spans="2:183"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row>
    <row r="30" spans="2:183"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c r="FV30" s="25">
        <v>6568.9731225187334</v>
      </c>
      <c r="FW30" s="25">
        <v>6318.3181937204972</v>
      </c>
      <c r="FX30" s="25">
        <v>6287.1118433529746</v>
      </c>
      <c r="FY30" s="25">
        <v>6180.3689352986648</v>
      </c>
      <c r="FZ30" s="25">
        <v>6178.9649744342705</v>
      </c>
      <c r="GA30" s="25">
        <v>6091.7824526734703</v>
      </c>
    </row>
    <row r="31" spans="2:183"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row>
    <row r="32" spans="2:183"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row>
    <row r="33" spans="2:183"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c r="FV33" s="26">
        <v>28581.548321622024</v>
      </c>
      <c r="FW33" s="26">
        <v>27613.525975433753</v>
      </c>
      <c r="FX33" s="26">
        <v>28524.871901496863</v>
      </c>
      <c r="FY33" s="26">
        <v>27804.916748408967</v>
      </c>
      <c r="FZ33" s="26">
        <v>28255.533657529286</v>
      </c>
      <c r="GA33" s="26">
        <v>28414.613937178077</v>
      </c>
    </row>
    <row r="34" spans="2:183" ht="2.1" customHeight="1"/>
    <row r="35" spans="2:183">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3"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3"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83" ht="27">
      <c r="B38" s="44" t="s">
        <v>100</v>
      </c>
    </row>
    <row r="39" spans="2:18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C00-000000000000}"/>
    <hyperlink ref="B23" location="Notas_generales!B6:C8" display="Banco Sudamericano (4) (5) (6)" xr:uid="{00000000-0004-0000-0C00-000001000000}"/>
    <hyperlink ref="B26" location="Notas_generales!B9:C10" display="DnB NOR Bank ASA (7) (8)" xr:uid="{00000000-0004-0000-0C00-000002000000}"/>
    <hyperlink ref="B9" location="Notas_generales!B3:C3" display="Banco Consorcio (1)" xr:uid="{00000000-0004-0000-0C00-000003000000}"/>
    <hyperlink ref="B17" location="Notas_generales!B12:C12" display="Banco Itaú Corpbanca (10)" xr:uid="{00000000-0004-0000-0C00-000004000000}"/>
    <hyperlink ref="B24" location="Notas_generales!B14:C14" display="China Construction Bank, agencia en Chile (11)" xr:uid="{00000000-0004-0000-0C00-000005000000}"/>
    <hyperlink ref="B25" location="Notas_generales!B14:C14" display="Deutsche Bank (Chile) (12)" xr:uid="{00000000-0004-0000-0C00-000006000000}"/>
    <hyperlink ref="B18" location="Notas_generales!B15:C15" display="Banco Paris (13)" xr:uid="{00000000-0004-0000-0C00-000007000000}"/>
    <hyperlink ref="B19" location="Notas_generales!B16:C16" display="Banco Penta (14)" xr:uid="{00000000-0004-0000-0C00-000008000000}"/>
    <hyperlink ref="B29" location="Notas_generales!B17:C17" display="Rabobank Chile (15)" xr:uid="{00000000-0004-0000-0C00-000009000000}"/>
    <hyperlink ref="B8" location="Notas_generales!B11:C11" display="Banco BTG Pactual Chile (9)" xr:uid="{00000000-0004-0000-0C00-00000A000000}"/>
    <hyperlink ref="B12" location="Notas_generales!B20:C20" display="Banco de la Nación Argentina (18)" xr:uid="{00000000-0004-0000-0C00-00000B000000}"/>
    <hyperlink ref="B14" location="Notas_generales!B22:C22" display="Banco do Brasil S.A. (20)" xr:uid="{00000000-0004-0000-0C00-00000C000000}"/>
    <hyperlink ref="B31" location="Notas_generales!B21:C21" display="The Bank of Tokyo - Mitsubishi Ufj. Ltd. (19)" xr:uid="{00000000-0004-0000-0C00-00000D000000}"/>
    <hyperlink ref="B32" location="Notas_generales!B18:C18" display="Bank of China (16)" xr:uid="{00000000-0004-0000-0C00-00000E000000}"/>
    <hyperlink ref="A2" location="Índice_general!E8:F8" display="Índice general" xr:uid="{00000000-0004-0000-0C00-00000F000000}"/>
    <hyperlink ref="A3" location="Notas_generales!B2:C2" display="Notas generales" xr:uid="{00000000-0004-0000-0C00-000010000000}"/>
    <hyperlink ref="A4" r:id="rId1" xr:uid="{00000000-0004-0000-0C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A40"/>
  <sheetViews>
    <sheetView zoomScale="95" zoomScaleNormal="95" workbookViewId="0">
      <pane xSplit="2" ySplit="6" topLeftCell="FJ7" activePane="bottomRight" state="frozenSplit"/>
      <selection activeCell="GA30" sqref="GA30"/>
      <selection pane="topRight" activeCell="GA30" sqref="GA30"/>
      <selection pane="bottomLeft" activeCell="GA30" sqref="GA30"/>
      <selection pane="bottomRight" activeCell="FO3" sqref="FO3"/>
    </sheetView>
  </sheetViews>
  <sheetFormatPr baseColWidth="10" defaultColWidth="11.42578125" defaultRowHeight="9"/>
  <cols>
    <col min="1" max="1" width="12.5703125" style="14" customWidth="1"/>
    <col min="2" max="2" width="28.7109375" style="14" customWidth="1"/>
    <col min="3" max="116" width="9.7109375" style="14" customWidth="1"/>
    <col min="117" max="123" width="9.5703125" style="14" customWidth="1"/>
    <col min="124" max="166" width="9.7109375" style="14" customWidth="1"/>
    <col min="167" max="183" width="10.85546875" style="14" customWidth="1"/>
    <col min="184" max="16384" width="11.42578125" style="14"/>
  </cols>
  <sheetData>
    <row r="1" spans="1:183"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3"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3" ht="21.95"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83"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3"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3"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row>
    <row r="7" spans="1:183"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c r="FV7" s="25">
        <v>186.72136386051608</v>
      </c>
      <c r="FW7" s="25">
        <v>168.55543165735</v>
      </c>
      <c r="FX7" s="25">
        <v>128.55012367271576</v>
      </c>
      <c r="FY7" s="25">
        <v>131.39321042159699</v>
      </c>
      <c r="FZ7" s="25">
        <v>111.45802230224197</v>
      </c>
      <c r="GA7" s="25">
        <v>95.533811252884462</v>
      </c>
    </row>
    <row r="8" spans="1:183"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2.350663124258332</v>
      </c>
      <c r="FQ8" s="25">
        <v>2.4804301907542432</v>
      </c>
      <c r="FR8" s="25">
        <v>2.4518326570737297</v>
      </c>
      <c r="FS8" s="25">
        <v>2.4273654973262921</v>
      </c>
      <c r="FT8" s="25">
        <v>2.3557882291520982</v>
      </c>
      <c r="FU8" s="25">
        <v>2.3495480272452443</v>
      </c>
      <c r="FV8" s="25">
        <v>37.916321762511743</v>
      </c>
      <c r="FW8" s="25">
        <v>2.3850471991699038</v>
      </c>
      <c r="FX8" s="25">
        <v>2.3469446454001863</v>
      </c>
      <c r="FY8" s="25">
        <v>51.723769972882664</v>
      </c>
      <c r="FZ8" s="25">
        <v>52.275036175038821</v>
      </c>
      <c r="GA8" s="25">
        <v>51.750422522588821</v>
      </c>
    </row>
    <row r="9" spans="1:183"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39.172864221672206</v>
      </c>
      <c r="FS9" s="25">
        <v>44.819266734441989</v>
      </c>
      <c r="FT9" s="25">
        <v>33.934509339434996</v>
      </c>
      <c r="FU9" s="25">
        <v>29.979274522481354</v>
      </c>
      <c r="FV9" s="25">
        <v>33.301554385507494</v>
      </c>
      <c r="FW9" s="25">
        <v>34.461963479296095</v>
      </c>
      <c r="FX9" s="25">
        <v>17.127302051784998</v>
      </c>
      <c r="FY9" s="25">
        <v>21.122460633572494</v>
      </c>
      <c r="FZ9" s="25">
        <v>23.409698976400541</v>
      </c>
      <c r="GA9" s="25">
        <v>26.927652033552153</v>
      </c>
    </row>
    <row r="10" spans="1:183"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c r="FV10" s="25">
        <v>1315.625748786463</v>
      </c>
      <c r="FW10" s="25">
        <v>1490.0808001147132</v>
      </c>
      <c r="FX10" s="25">
        <v>1424.6752826108611</v>
      </c>
      <c r="FY10" s="25">
        <v>1268.3574473417837</v>
      </c>
      <c r="FZ10" s="25">
        <v>1230.7565849287005</v>
      </c>
      <c r="GA10" s="25">
        <v>1217.9630117496165</v>
      </c>
    </row>
    <row r="11" spans="1:183"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c r="FV11" s="25">
        <v>1536.2282543526755</v>
      </c>
      <c r="FW11" s="25">
        <v>1542.1208854941985</v>
      </c>
      <c r="FX11" s="25">
        <v>1435.762224623541</v>
      </c>
      <c r="FY11" s="25">
        <v>1537.7281519896203</v>
      </c>
      <c r="FZ11" s="25">
        <v>1545.9071304194892</v>
      </c>
      <c r="GA11" s="25">
        <v>1583.3721971606453</v>
      </c>
    </row>
    <row r="12" spans="1:183"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row>
    <row r="13" spans="1:183"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c r="FV13" s="49">
        <v>1022.8476003990971</v>
      </c>
      <c r="FW13" s="49">
        <v>853.6441661016197</v>
      </c>
      <c r="FX13" s="49">
        <v>916.16508056820408</v>
      </c>
      <c r="FY13" s="49">
        <v>916.47728379060459</v>
      </c>
      <c r="FZ13" s="49">
        <v>832.05018415116206</v>
      </c>
      <c r="GA13" s="49">
        <v>775.50616745399589</v>
      </c>
    </row>
    <row r="14" spans="1:183"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row>
    <row r="15" spans="1:183"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row>
    <row r="16" spans="1:183"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c r="FV16" s="25">
        <v>19.531884923532981</v>
      </c>
      <c r="FW16" s="25">
        <v>32.089232982120734</v>
      </c>
      <c r="FX16" s="25">
        <v>16.729443567095085</v>
      </c>
      <c r="FY16" s="25">
        <v>19.147656951131964</v>
      </c>
      <c r="FZ16" s="25">
        <v>17.380541667005058</v>
      </c>
      <c r="GA16" s="25">
        <v>16.923419289697751</v>
      </c>
    </row>
    <row r="17" spans="2:183"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c r="FV17" s="25">
        <v>699.52096645525944</v>
      </c>
      <c r="FW17" s="25">
        <v>623.65317575558868</v>
      </c>
      <c r="FX17" s="25">
        <v>622.40780024720505</v>
      </c>
      <c r="FY17" s="25">
        <v>624.25660218578457</v>
      </c>
      <c r="FZ17" s="25">
        <v>675.29658520507201</v>
      </c>
      <c r="GA17" s="25">
        <v>682.50801776619414</v>
      </c>
    </row>
    <row r="18" spans="2:183"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row>
    <row r="19" spans="2:183"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row>
    <row r="20" spans="2:183"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row>
    <row r="21" spans="2:183"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c r="FV21" s="25">
        <v>1007.8951951752376</v>
      </c>
      <c r="FW21" s="25">
        <v>895.96707393223016</v>
      </c>
      <c r="FX21" s="25">
        <v>858.57245643655529</v>
      </c>
      <c r="FY21" s="25">
        <v>892.18645026589968</v>
      </c>
      <c r="FZ21" s="25">
        <v>1081.9012457235615</v>
      </c>
      <c r="GA21" s="25">
        <v>814.05623984366218</v>
      </c>
    </row>
    <row r="22" spans="2:183"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c r="FV22" s="25">
        <v>137.90371880149871</v>
      </c>
      <c r="FW22" s="25">
        <v>142.86325047546231</v>
      </c>
      <c r="FX22" s="25">
        <v>132.51521507160885</v>
      </c>
      <c r="FY22" s="25">
        <v>132.2840597427311</v>
      </c>
      <c r="FZ22" s="25">
        <v>135.79123650978818</v>
      </c>
      <c r="GA22" s="25">
        <v>140.68288429022562</v>
      </c>
    </row>
    <row r="23" spans="2:183"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row>
    <row r="24" spans="2:183"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c r="FV24" s="25">
        <v>45.706826910476018</v>
      </c>
      <c r="FW24" s="25">
        <v>44.659337633540382</v>
      </c>
      <c r="FX24" s="25">
        <v>54.138380336454823</v>
      </c>
      <c r="FY24" s="25">
        <v>54.223595880534397</v>
      </c>
      <c r="FZ24" s="25">
        <v>48.110038537073464</v>
      </c>
      <c r="GA24" s="25">
        <v>48.047510517417976</v>
      </c>
    </row>
    <row r="25" spans="2:183"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row>
    <row r="26" spans="2:183"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row>
    <row r="27" spans="2:183"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c r="FV27" s="25">
        <v>8.8064627382072604</v>
      </c>
      <c r="FW27" s="25">
        <v>5.498524844720496</v>
      </c>
      <c r="FX27" s="25">
        <v>11.614819867752368</v>
      </c>
      <c r="FY27" s="25">
        <v>12.012138919771376</v>
      </c>
      <c r="FZ27" s="25">
        <v>12.564272571158984</v>
      </c>
      <c r="GA27" s="25">
        <v>11.818207862653338</v>
      </c>
    </row>
    <row r="28" spans="2:183"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row>
    <row r="29" spans="2:183"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row>
    <row r="30" spans="2:183"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c r="FV30" s="25">
        <v>622.4625782998404</v>
      </c>
      <c r="FW30" s="25">
        <v>645.51446471606027</v>
      </c>
      <c r="FX30" s="25">
        <v>609.36590301354624</v>
      </c>
      <c r="FY30" s="25">
        <v>776.42078266678459</v>
      </c>
      <c r="FZ30" s="25">
        <v>795.83701934913529</v>
      </c>
      <c r="GA30" s="25">
        <v>782.91651943782779</v>
      </c>
    </row>
    <row r="31" spans="2:183"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row>
    <row r="32" spans="2:183"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row>
    <row r="33" spans="2:183"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6534.5380347897189</v>
      </c>
      <c r="FQ33" s="26">
        <f t="shared" si="0"/>
        <v>6550.9959490791334</v>
      </c>
      <c r="FR33" s="26">
        <f t="shared" si="0"/>
        <v>6538.0279604862098</v>
      </c>
      <c r="FS33" s="26">
        <f t="shared" si="0"/>
        <v>7021.2184711291811</v>
      </c>
      <c r="FT33" s="26">
        <f t="shared" si="0"/>
        <v>6740.9218171469865</v>
      </c>
      <c r="FU33" s="26">
        <f t="shared" ref="FU33:FW33" si="1">SUM(FU7:FU32)</f>
        <v>6595.6439783925625</v>
      </c>
      <c r="FV33" s="26">
        <f t="shared" ref="FV33:FX33" si="2">SUM(FV7:FV32)</f>
        <v>6674.4684768508232</v>
      </c>
      <c r="FW33" s="26">
        <f t="shared" si="1"/>
        <v>6481.4933543860698</v>
      </c>
      <c r="FX33" s="26">
        <f t="shared" si="2"/>
        <v>6229.9709767127242</v>
      </c>
      <c r="FY33" s="26">
        <f t="shared" ref="FY33:GA33" si="3">SUM(FY7:FY32)</f>
        <v>6437.3336107626974</v>
      </c>
      <c r="FZ33" s="26">
        <f t="shared" si="3"/>
        <v>6562.737596515828</v>
      </c>
      <c r="GA33" s="26">
        <f t="shared" si="3"/>
        <v>6248.0060611809622</v>
      </c>
    </row>
    <row r="34" spans="2:183" ht="2.1" customHeight="1"/>
    <row r="35" spans="2:183">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3"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3"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83" ht="27">
      <c r="B38" s="44" t="s">
        <v>100</v>
      </c>
    </row>
    <row r="40" spans="2:18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00000000-0004-0000-0D00-000000000000}"/>
    <hyperlink ref="B23" location="Notas_generales!B6:C8" display="Banco Sudamericano (4) (5) (6)" xr:uid="{00000000-0004-0000-0D00-000001000000}"/>
    <hyperlink ref="B26" location="Notas_generales!B9:C10" display="DnB NOR Bank ASA (7) (8)" xr:uid="{00000000-0004-0000-0D00-000002000000}"/>
    <hyperlink ref="B9" location="Notas_generales!B3:C3" display="Banco Consorcio (1)" xr:uid="{00000000-0004-0000-0D00-000003000000}"/>
    <hyperlink ref="B17" location="Notas_generales!B12:C12" display="Banco Itaú Corpbanca (10)" xr:uid="{00000000-0004-0000-0D00-000004000000}"/>
    <hyperlink ref="B24" location="Notas_generales!B14:C14" display="China Construction Bank, agencia en Chile (11)" xr:uid="{00000000-0004-0000-0D00-000005000000}"/>
    <hyperlink ref="B25" location="Notas_generales!B14:C14" display="Deutsche Bank (Chile) (12)" xr:uid="{00000000-0004-0000-0D00-000006000000}"/>
    <hyperlink ref="B18" location="Notas_generales!B15:C15" display="Banco Paris (13)" xr:uid="{00000000-0004-0000-0D00-000007000000}"/>
    <hyperlink ref="B19" location="Notas_generales!B16:C16" display="Banco Penta (14)" xr:uid="{00000000-0004-0000-0D00-000008000000}"/>
    <hyperlink ref="B29" location="Notas_generales!B17:C17" display="Rabobank Chile (15)" xr:uid="{00000000-0004-0000-0D00-000009000000}"/>
    <hyperlink ref="B8" location="Notas_generales!B11:C11" display="Banco BTG Pactual Chile (9)" xr:uid="{00000000-0004-0000-0D00-00000A000000}"/>
    <hyperlink ref="B12" location="Notas_generales!B20:C20" display="Banco de la Nación Argentina (18)" xr:uid="{00000000-0004-0000-0D00-00000B000000}"/>
    <hyperlink ref="B14" location="Notas_generales!B22:C22" display="Banco do Brasil S.A. (20)" xr:uid="{00000000-0004-0000-0D00-00000C000000}"/>
    <hyperlink ref="B31" location="Notas_generales!B21:C21" display="The Bank of Tokyo - Mitsubishi Ufj. Ltd. (19)" xr:uid="{00000000-0004-0000-0D00-00000D000000}"/>
    <hyperlink ref="B32" location="Notas_generales!B18:C18" display="Bank of China (16)" xr:uid="{00000000-0004-0000-0D00-00000E000000}"/>
    <hyperlink ref="A2" location="Índice_general!E8:F8" display="Índice general" xr:uid="{00000000-0004-0000-0D00-00000F000000}"/>
    <hyperlink ref="A3" location="Notas_generales!B2:C2" display="Notas generales" xr:uid="{00000000-0004-0000-0D00-000010000000}"/>
    <hyperlink ref="A4" r:id="rId1" xr:uid="{00000000-0004-0000-0D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2"/>
    <col min="2" max="2" width="13.7109375" style="3" customWidth="1"/>
    <col min="3" max="3" width="3.7109375" style="2" customWidth="1"/>
    <col min="4" max="4" width="5.7109375" style="2" customWidth="1"/>
    <col min="5" max="5" width="10.7109375" style="2" customWidth="1"/>
    <col min="6" max="6" width="50.7109375" style="2" customWidth="1"/>
    <col min="7" max="16384" width="11.42578125" style="2"/>
  </cols>
  <sheetData>
    <row r="2" spans="2:6" ht="15.95" customHeight="1">
      <c r="B2" s="1" t="s">
        <v>17</v>
      </c>
    </row>
    <row r="3" spans="2:6" ht="15.95" customHeight="1">
      <c r="B3" s="2" t="s">
        <v>40</v>
      </c>
    </row>
    <row r="4" spans="2:6" ht="15.95" customHeight="1">
      <c r="B4" s="27" t="s">
        <v>52</v>
      </c>
    </row>
    <row r="5" spans="2:6" ht="15.95" customHeight="1">
      <c r="B5" s="27" t="s">
        <v>124</v>
      </c>
    </row>
    <row r="6" spans="2:6" ht="15.95" customHeight="1">
      <c r="B6" s="27" t="s">
        <v>76</v>
      </c>
      <c r="C6" s="3" t="s">
        <v>23</v>
      </c>
      <c r="D6" s="3"/>
      <c r="E6" s="3"/>
    </row>
    <row r="7" spans="2:6" ht="15.95" customHeight="1">
      <c r="C7" s="3"/>
      <c r="D7" s="3" t="s">
        <v>63</v>
      </c>
    </row>
    <row r="8" spans="2:6" ht="15.95" customHeight="1">
      <c r="E8" s="2" t="s">
        <v>0</v>
      </c>
      <c r="F8" s="45" t="s">
        <v>8</v>
      </c>
    </row>
    <row r="9" spans="2:6" ht="15.95" customHeight="1">
      <c r="E9" s="2" t="s">
        <v>2</v>
      </c>
      <c r="F9" s="45" t="s">
        <v>1</v>
      </c>
    </row>
    <row r="10" spans="2:6" ht="15.95" customHeight="1">
      <c r="E10" s="2" t="s">
        <v>3</v>
      </c>
      <c r="F10" s="45" t="s">
        <v>5</v>
      </c>
    </row>
    <row r="11" spans="2:6" ht="15.95" customHeight="1">
      <c r="E11" s="2" t="s">
        <v>4</v>
      </c>
      <c r="F11" s="45" t="s">
        <v>6</v>
      </c>
    </row>
    <row r="12" spans="2:6" ht="15.95" customHeight="1">
      <c r="E12" s="2" t="s">
        <v>7</v>
      </c>
      <c r="F12" s="45" t="s">
        <v>78</v>
      </c>
    </row>
    <row r="13" spans="2:6" ht="15.95" customHeight="1">
      <c r="E13" s="2" t="s">
        <v>18</v>
      </c>
      <c r="F13" s="45" t="s">
        <v>104</v>
      </c>
    </row>
    <row r="14" spans="2:6" ht="15.95" customHeight="1">
      <c r="C14" s="3"/>
      <c r="D14" s="3" t="s">
        <v>38</v>
      </c>
      <c r="F14" s="45"/>
    </row>
    <row r="15" spans="2:6" ht="15.95" customHeight="1">
      <c r="E15" s="2" t="s">
        <v>19</v>
      </c>
      <c r="F15" s="45" t="s">
        <v>79</v>
      </c>
    </row>
    <row r="16" spans="2:6" ht="15.95" customHeight="1">
      <c r="E16" s="2" t="s">
        <v>21</v>
      </c>
      <c r="F16" s="45" t="s">
        <v>64</v>
      </c>
    </row>
    <row r="17" spans="2:6" ht="15.95" customHeight="1">
      <c r="C17" s="3"/>
      <c r="D17" s="3" t="s">
        <v>39</v>
      </c>
    </row>
    <row r="18" spans="2:6" ht="15.95" customHeight="1">
      <c r="E18" s="2" t="s">
        <v>22</v>
      </c>
      <c r="F18" s="45" t="s">
        <v>20</v>
      </c>
    </row>
    <row r="19" spans="2:6" ht="15.95" customHeight="1">
      <c r="E19" s="2" t="s">
        <v>105</v>
      </c>
      <c r="F19" s="45" t="s">
        <v>98</v>
      </c>
    </row>
    <row r="20" spans="2:6" ht="15.95" customHeight="1"/>
    <row r="21" spans="2:6" ht="15.95" customHeight="1">
      <c r="B21" s="50" t="s">
        <v>61</v>
      </c>
      <c r="C21" s="3" t="s">
        <v>59</v>
      </c>
      <c r="D21" s="3"/>
    </row>
    <row r="22" spans="2:6" ht="15.95" customHeight="1">
      <c r="C22" s="3"/>
      <c r="D22" s="3" t="s">
        <v>60</v>
      </c>
    </row>
    <row r="23" spans="2:6" ht="15.95" customHeight="1">
      <c r="E23" s="2" t="s">
        <v>9</v>
      </c>
      <c r="F23" s="2" t="s">
        <v>224</v>
      </c>
    </row>
    <row r="24" spans="2:6" ht="15.95" customHeight="1">
      <c r="E24" s="2" t="s">
        <v>10</v>
      </c>
      <c r="F24" s="2" t="s">
        <v>225</v>
      </c>
    </row>
    <row r="25" spans="2:6" ht="15.95" customHeight="1">
      <c r="E25" s="2" t="s">
        <v>11</v>
      </c>
      <c r="F25" s="2" t="s">
        <v>226</v>
      </c>
    </row>
    <row r="26" spans="2:6" ht="15.95" customHeight="1">
      <c r="E26" s="2" t="s">
        <v>12</v>
      </c>
      <c r="F26" s="2" t="s">
        <v>227</v>
      </c>
    </row>
    <row r="27" spans="2:6" ht="15.95" customHeight="1">
      <c r="E27" s="2" t="s">
        <v>13</v>
      </c>
      <c r="F27" s="2" t="s">
        <v>111</v>
      </c>
    </row>
    <row r="28" spans="2:6" ht="15.95" customHeight="1">
      <c r="E28" s="2" t="s">
        <v>14</v>
      </c>
      <c r="F28" s="2" t="s">
        <v>53</v>
      </c>
    </row>
    <row r="29" spans="2:6" ht="15.95" customHeight="1">
      <c r="C29" s="3"/>
      <c r="D29" s="3" t="s">
        <v>229</v>
      </c>
    </row>
    <row r="30" spans="2:6" ht="15.95" customHeight="1">
      <c r="E30" s="2" t="s">
        <v>15</v>
      </c>
      <c r="F30" s="2" t="s">
        <v>228</v>
      </c>
    </row>
    <row r="31" spans="2:6" ht="15.95" customHeight="1">
      <c r="E31" s="2" t="s">
        <v>16</v>
      </c>
      <c r="F31" s="2" t="s">
        <v>226</v>
      </c>
    </row>
    <row r="32" spans="2:6" ht="15.95" customHeight="1">
      <c r="E32" s="2" t="s">
        <v>66</v>
      </c>
      <c r="F32" s="2" t="s">
        <v>227</v>
      </c>
    </row>
    <row r="33" spans="2:6" ht="15.95" customHeight="1"/>
    <row r="34" spans="2:6" ht="15.95" customHeight="1">
      <c r="B34" s="50" t="s">
        <v>62</v>
      </c>
      <c r="C34" s="5" t="s">
        <v>24</v>
      </c>
      <c r="D34" s="5"/>
      <c r="E34" s="4"/>
    </row>
    <row r="35" spans="2:6" ht="15.95" customHeight="1">
      <c r="B35" s="5"/>
      <c r="C35" s="3"/>
      <c r="D35" s="3" t="s">
        <v>47</v>
      </c>
      <c r="E35" s="3"/>
    </row>
    <row r="36" spans="2:6" ht="15.95" customHeight="1">
      <c r="E36" s="2" t="s">
        <v>25</v>
      </c>
      <c r="F36" s="2" t="s">
        <v>41</v>
      </c>
    </row>
    <row r="37" spans="2:6" ht="15.95" customHeight="1">
      <c r="E37" s="2" t="s">
        <v>26</v>
      </c>
      <c r="F37" s="2" t="s">
        <v>42</v>
      </c>
    </row>
    <row r="38" spans="2:6" ht="15.95" customHeight="1">
      <c r="E38" s="2" t="s">
        <v>27</v>
      </c>
      <c r="F38" s="2" t="s">
        <v>43</v>
      </c>
    </row>
    <row r="39" spans="2:6" ht="15.95" customHeight="1">
      <c r="E39" s="2" t="s">
        <v>28</v>
      </c>
      <c r="F39" s="2" t="s">
        <v>44</v>
      </c>
    </row>
    <row r="40" spans="2:6" ht="15.95" customHeight="1">
      <c r="E40" s="2" t="s">
        <v>29</v>
      </c>
      <c r="F40" s="2" t="s">
        <v>54</v>
      </c>
    </row>
    <row r="41" spans="2:6" ht="15.95" customHeight="1">
      <c r="E41" s="2" t="s">
        <v>30</v>
      </c>
      <c r="F41" s="2" t="s">
        <v>55</v>
      </c>
    </row>
    <row r="42" spans="2:6" ht="15.95" customHeight="1">
      <c r="E42" s="2" t="s">
        <v>31</v>
      </c>
      <c r="F42" s="2" t="s">
        <v>56</v>
      </c>
    </row>
    <row r="43" spans="2:6" ht="15.95" customHeight="1">
      <c r="E43" s="2" t="s">
        <v>32</v>
      </c>
      <c r="F43" s="2" t="s">
        <v>45</v>
      </c>
    </row>
    <row r="44" spans="2:6" ht="15.95" customHeight="1">
      <c r="E44" s="2" t="s">
        <v>33</v>
      </c>
      <c r="F44" s="2" t="s">
        <v>46</v>
      </c>
    </row>
    <row r="45" spans="2:6" ht="15.95" customHeight="1">
      <c r="C45" s="3"/>
      <c r="D45" s="3" t="s">
        <v>48</v>
      </c>
    </row>
    <row r="46" spans="2:6" ht="15.95" customHeight="1">
      <c r="E46" s="2" t="s">
        <v>34</v>
      </c>
      <c r="F46" s="2" t="s">
        <v>49</v>
      </c>
    </row>
    <row r="47" spans="2:6" ht="15.95" customHeight="1">
      <c r="E47" s="2" t="s">
        <v>35</v>
      </c>
      <c r="F47" s="2" t="s">
        <v>50</v>
      </c>
    </row>
    <row r="48" spans="2:6" ht="15.95" customHeight="1">
      <c r="E48" s="2" t="s">
        <v>36</v>
      </c>
      <c r="F48" s="2" t="s">
        <v>101</v>
      </c>
    </row>
    <row r="49" spans="5:6" ht="15.95"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B000000}"/>
    <hyperlink ref="F13" location="'1_06'!Área_de_impresión" display="Colocaciones de empresas" xr:uid="{00000000-0004-0000-0100-00000C000000}"/>
    <hyperlink ref="B5" location="Glosario!B3:E3" display="Glosario" xr:uid="{00000000-0004-0000-0100-00000D000000}"/>
    <hyperlink ref="B4" location="Notas_generales!B2:C2" display="Notas generales"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28"/>
    <col min="2" max="2" width="3.7109375" style="28" customWidth="1"/>
    <col min="3" max="3" width="83.7109375" style="1" customWidth="1"/>
    <col min="4" max="5" width="4.28515625" style="28" customWidth="1"/>
    <col min="6" max="7" width="4.28515625" style="2" customWidth="1"/>
    <col min="8" max="36" width="4.28515625" style="28" customWidth="1"/>
    <col min="37" max="16384" width="11.42578125" style="28"/>
  </cols>
  <sheetData>
    <row r="1" spans="1:14">
      <c r="A1" s="42"/>
      <c r="B1" s="42"/>
    </row>
    <row r="2" spans="1:14" s="29" customFormat="1">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1.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ht="14.25">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A000000}"/>
    <hyperlink ref="C27" location="Índice_general!B6:F19" display="Índice Capítulo 1"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A2" location="Índice_general!B2:F49" display="Índice general" xr:uid="{00000000-0004-0000-0200-00000F000000}"/>
    <hyperlink ref="B23" location="Glosario!E3" display="MB2" xr:uid="{00000000-0004-0000-0200-000010000000}"/>
    <hyperlink ref="C23" location="Glosario!E3" display=": Partidas del balance individual." xr:uid="{00000000-0004-0000-0200-000011000000}"/>
    <hyperlink ref="B24" r:id="rId3" xr:uid="{00000000-0004-0000-0200-000012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55" customWidth="1"/>
    <col min="2" max="2" width="20.7109375" style="59" customWidth="1"/>
    <col min="3" max="3" width="46" style="59" customWidth="1"/>
    <col min="4" max="4" width="33.28515625" style="58" customWidth="1"/>
    <col min="5" max="5" width="35.28515625" style="58" customWidth="1"/>
    <col min="6" max="16384" width="11.42578125" style="55"/>
  </cols>
  <sheetData>
    <row r="2" spans="1:5" ht="20.100000000000001" customHeight="1">
      <c r="A2" s="61" t="s">
        <v>82</v>
      </c>
      <c r="B2" s="56" t="s">
        <v>123</v>
      </c>
    </row>
    <row r="3" spans="1:5" ht="24.95" customHeight="1">
      <c r="B3" s="57" t="s">
        <v>106</v>
      </c>
      <c r="C3" s="57" t="s">
        <v>107</v>
      </c>
      <c r="D3" s="79" t="s">
        <v>197</v>
      </c>
      <c r="E3" s="79" t="s">
        <v>198</v>
      </c>
    </row>
    <row r="4" spans="1:5" ht="84.95"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5" customHeight="1">
      <c r="B10" s="78" t="s">
        <v>136</v>
      </c>
      <c r="C10" s="60" t="s">
        <v>166</v>
      </c>
      <c r="D10" s="60" t="s">
        <v>171</v>
      </c>
      <c r="E10" s="60" t="s">
        <v>205</v>
      </c>
    </row>
    <row r="11" spans="1:5" ht="84.9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50000000000003" customHeight="1">
      <c r="B18" s="60" t="s">
        <v>54</v>
      </c>
      <c r="C18" s="60" t="s">
        <v>118</v>
      </c>
      <c r="D18" s="60" t="s">
        <v>186</v>
      </c>
      <c r="E18" s="60" t="s">
        <v>213</v>
      </c>
    </row>
    <row r="19" spans="2:5" ht="30" customHeight="1">
      <c r="B19" s="60" t="s">
        <v>119</v>
      </c>
      <c r="C19" s="60" t="s">
        <v>120</v>
      </c>
      <c r="D19" s="60" t="s">
        <v>187</v>
      </c>
      <c r="E19" s="60" t="s">
        <v>214</v>
      </c>
    </row>
    <row r="20" spans="2:5" ht="39.950000000000003"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50000000000003"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A40"/>
  <sheetViews>
    <sheetView tabSelected="1" zoomScale="95" zoomScaleNormal="95" workbookViewId="0">
      <pane xSplit="2" ySplit="6" topLeftCell="FK7" activePane="bottomRight" state="frozenSplit"/>
      <selection activeCell="FO3" sqref="FO3"/>
      <selection pane="topRight" activeCell="FO3" sqref="FO3"/>
      <selection pane="bottomLeft" activeCell="FO3" sqref="FO3"/>
      <selection pane="bottomRight" activeCell="FO3" sqref="FO3"/>
    </sheetView>
  </sheetViews>
  <sheetFormatPr baseColWidth="10" defaultColWidth="11.42578125" defaultRowHeight="12.75"/>
  <cols>
    <col min="1" max="1" width="12.5703125" style="2" bestFit="1" customWidth="1"/>
    <col min="2" max="2" width="30.7109375" style="2" customWidth="1"/>
    <col min="3" max="166" width="9.7109375" style="2" customWidth="1"/>
    <col min="167" max="183" width="10.85546875" style="2" customWidth="1"/>
    <col min="184" max="16384" width="11.42578125" style="2"/>
  </cols>
  <sheetData>
    <row r="1" spans="1:183">
      <c r="A1" s="23"/>
      <c r="B1" s="4"/>
    </row>
    <row r="2" spans="1:183"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83" ht="21.95"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83"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83"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83"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row>
    <row r="7" spans="1:183"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c r="FV7" s="15">
        <f>IFERROR('1_02'!FV7+'1_03'!FV7+'1_04'!FV7+'1_05'!FV7,"ND")</f>
        <v>8290032.2525709998</v>
      </c>
      <c r="FW7" s="15">
        <f>IFERROR('1_02'!FW7+'1_03'!FW7+'1_04'!FW7+'1_05'!FW7,"ND")</f>
        <v>8439579.3739519995</v>
      </c>
      <c r="FX7" s="15">
        <f>IFERROR('1_02'!FX7+'1_03'!FX7+'1_04'!FX7+'1_05'!FX7,"ND")</f>
        <v>8470757.4396950006</v>
      </c>
      <c r="FY7" s="15">
        <f>IFERROR('1_02'!FY7+'1_03'!FY7+'1_04'!FY7+'1_05'!FY7,"ND")</f>
        <v>8488040.7236010004</v>
      </c>
      <c r="FZ7" s="15">
        <f>IFERROR('1_02'!FZ7+'1_03'!FZ7+'1_04'!FZ7+'1_05'!FZ7,"ND")</f>
        <v>8384156.7237680005</v>
      </c>
      <c r="GA7" s="15">
        <f>IFERROR('1_02'!GA7+'1_03'!GA7+'1_04'!GA7+'1_05'!GA7,"ND")</f>
        <v>8315662.9746359996</v>
      </c>
    </row>
    <row r="8" spans="1:183"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c r="FV8" s="15">
        <f>IFERROR('1_02'!FV8+'1_03'!FV8+'1_04'!FV8+'1_05'!FV8,"ND")</f>
        <v>1985443.457893</v>
      </c>
      <c r="FW8" s="15">
        <f>IFERROR('1_02'!FW8+'1_03'!FW8+'1_04'!FW8+'1_05'!FW8,"ND")</f>
        <v>2090291.180129</v>
      </c>
      <c r="FX8" s="15">
        <f>IFERROR('1_02'!FX8+'1_03'!FX8+'1_04'!FX8+'1_05'!FX8,"ND")</f>
        <v>2146708.5275699999</v>
      </c>
      <c r="FY8" s="15">
        <f>IFERROR('1_02'!FY8+'1_03'!FY8+'1_04'!FY8+'1_05'!FY8,"ND")</f>
        <v>2207065.7987299999</v>
      </c>
      <c r="FZ8" s="15">
        <f>IFERROR('1_02'!FZ8+'1_03'!FZ8+'1_04'!FZ8+'1_05'!FZ8,"ND")</f>
        <v>2250786.6985619999</v>
      </c>
      <c r="GA8" s="15">
        <f>IFERROR('1_02'!GA8+'1_03'!GA8+'1_04'!GA8+'1_05'!GA8,"ND")</f>
        <v>2193492.5405839998</v>
      </c>
    </row>
    <row r="9" spans="1:183"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c r="FV9" s="15">
        <f>IFERROR('1_02'!FV9+'1_03'!FV9+'1_04'!FV9+'1_05'!FV9,"ND")</f>
        <v>4851524.4043570003</v>
      </c>
      <c r="FW9" s="15">
        <f>IFERROR('1_02'!FW9+'1_03'!FW9+'1_04'!FW9+'1_05'!FW9,"ND")</f>
        <v>4784521.6238850001</v>
      </c>
      <c r="FX9" s="15">
        <f>IFERROR('1_02'!FX9+'1_03'!FX9+'1_04'!FX9+'1_05'!FX9,"ND")</f>
        <v>4772231.5960550001</v>
      </c>
      <c r="FY9" s="15">
        <f>IFERROR('1_02'!FY9+'1_03'!FY9+'1_04'!FY9+'1_05'!FY9,"ND")</f>
        <v>4809422.8171049999</v>
      </c>
      <c r="FZ9" s="15">
        <f>IFERROR('1_02'!FZ9+'1_03'!FZ9+'1_04'!FZ9+'1_05'!FZ9,"ND")</f>
        <v>4837768.4249179997</v>
      </c>
      <c r="GA9" s="15">
        <f>IFERROR('1_02'!GA9+'1_03'!GA9+'1_04'!GA9+'1_05'!GA9,"ND")</f>
        <v>4805631.8508430002</v>
      </c>
    </row>
    <row r="10" spans="1:183"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c r="FV10" s="15">
        <f>IFERROR('1_02'!FV10+'1_03'!FV10+'1_04'!FV10+'1_05'!FV10,"ND")</f>
        <v>38896747.178763002</v>
      </c>
      <c r="FW10" s="15">
        <f>IFERROR('1_02'!FW10+'1_03'!FW10+'1_04'!FW10+'1_05'!FW10,"ND")</f>
        <v>39407344.583676003</v>
      </c>
      <c r="FX10" s="15">
        <f>IFERROR('1_02'!FX10+'1_03'!FX10+'1_04'!FX10+'1_05'!FX10,"ND")</f>
        <v>39896667.263475999</v>
      </c>
      <c r="FY10" s="15">
        <f>IFERROR('1_02'!FY10+'1_03'!FY10+'1_04'!FY10+'1_05'!FY10,"ND")</f>
        <v>39461142.477137998</v>
      </c>
      <c r="FZ10" s="15">
        <f>IFERROR('1_02'!FZ10+'1_03'!FZ10+'1_04'!FZ10+'1_05'!FZ10,"ND")</f>
        <v>39831454.774256006</v>
      </c>
      <c r="GA10" s="15">
        <f>IFERROR('1_02'!GA10+'1_03'!GA10+'1_04'!GA10+'1_05'!GA10,"ND")</f>
        <v>39434975.706575006</v>
      </c>
    </row>
    <row r="11" spans="1:183"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c r="FV11" s="15">
        <f>IFERROR('1_02'!FV11+'1_03'!FV11+'1_04'!FV11+'1_05'!FV11,"ND")</f>
        <v>33152081.727678999</v>
      </c>
      <c r="FW11" s="15">
        <f>IFERROR('1_02'!FW11+'1_03'!FW11+'1_04'!FW11+'1_05'!FW11,"ND")</f>
        <v>33596786.076284997</v>
      </c>
      <c r="FX11" s="15">
        <f>IFERROR('1_02'!FX11+'1_03'!FX11+'1_04'!FX11+'1_05'!FX11,"ND")</f>
        <v>33434053.893702999</v>
      </c>
      <c r="FY11" s="15">
        <f>IFERROR('1_02'!FY11+'1_03'!FY11+'1_04'!FY11+'1_05'!FY11,"ND")</f>
        <v>32885737.443972997</v>
      </c>
      <c r="FZ11" s="15">
        <f>IFERROR('1_02'!FZ11+'1_03'!FZ11+'1_04'!FZ11+'1_05'!FZ11,"ND")</f>
        <v>32746127.695825998</v>
      </c>
      <c r="GA11" s="15">
        <f>IFERROR('1_02'!GA11+'1_03'!GA11+'1_04'!GA11+'1_05'!GA11,"ND")</f>
        <v>32346055.242346998</v>
      </c>
    </row>
    <row r="12" spans="1:183"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c r="FV12" s="15" t="str">
        <f>IFERROR('1_02'!FV12+'1_03'!FV12+'1_04'!FV12+'1_05'!FV12,"ND")</f>
        <v>ND</v>
      </c>
      <c r="FW12" s="15" t="str">
        <f>IFERROR('1_02'!FW12+'1_03'!FW12+'1_04'!FW12+'1_05'!FW12,"ND")</f>
        <v>ND</v>
      </c>
      <c r="FX12" s="15" t="str">
        <f>IFERROR('1_02'!FX12+'1_03'!FX12+'1_04'!FX12+'1_05'!FX12,"ND")</f>
        <v>ND</v>
      </c>
      <c r="FY12" s="15" t="str">
        <f>IFERROR('1_02'!FY12+'1_03'!FY12+'1_04'!FY12+'1_05'!FY12,"ND")</f>
        <v>ND</v>
      </c>
      <c r="FZ12" s="15" t="str">
        <f>IFERROR('1_02'!FZ12+'1_03'!FZ12+'1_04'!FZ12+'1_05'!FZ12,"ND")</f>
        <v>ND</v>
      </c>
      <c r="GA12" s="15" t="str">
        <f>IFERROR('1_02'!GA12+'1_03'!GA12+'1_04'!GA12+'1_05'!GA12,"ND")</f>
        <v>ND</v>
      </c>
    </row>
    <row r="13" spans="1:183"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c r="FV13" s="48">
        <f>IFERROR('1_02'!FV13+'1_03'!FV13+'1_04'!FV13+'1_05'!FV13,"ND")</f>
        <v>31854786.105560996</v>
      </c>
      <c r="FW13" s="48">
        <f>IFERROR('1_02'!FW13+'1_03'!FW13+'1_04'!FW13+'1_05'!FW13,"ND")</f>
        <v>32130124.233546</v>
      </c>
      <c r="FX13" s="48">
        <f>IFERROR('1_02'!FX13+'1_03'!FX13+'1_04'!FX13+'1_05'!FX13,"ND")</f>
        <v>32373991.255073998</v>
      </c>
      <c r="FY13" s="48">
        <f>IFERROR('1_02'!FY13+'1_03'!FY13+'1_04'!FY13+'1_05'!FY13,"ND")</f>
        <v>32594214.883811995</v>
      </c>
      <c r="FZ13" s="48">
        <f>IFERROR('1_02'!FZ13+'1_03'!FZ13+'1_04'!FZ13+'1_05'!FZ13,"ND")</f>
        <v>32867401.057766002</v>
      </c>
      <c r="GA13" s="48">
        <f>IFERROR('1_02'!GA13+'1_03'!GA13+'1_04'!GA13+'1_05'!GA13,"ND")</f>
        <v>33056190.857342001</v>
      </c>
    </row>
    <row r="14" spans="1:183"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c r="FV14" s="15" t="str">
        <f>IFERROR('1_02'!FV14+'1_03'!FV14+'1_04'!FV14+'1_05'!FV14,"ND")</f>
        <v>ND</v>
      </c>
      <c r="FW14" s="15" t="str">
        <f>IFERROR('1_02'!FW14+'1_03'!FW14+'1_04'!FW14+'1_05'!FW14,"ND")</f>
        <v>ND</v>
      </c>
      <c r="FX14" s="15" t="str">
        <f>IFERROR('1_02'!FX14+'1_03'!FX14+'1_04'!FX14+'1_05'!FX14,"ND")</f>
        <v>ND</v>
      </c>
      <c r="FY14" s="15" t="str">
        <f>IFERROR('1_02'!FY14+'1_03'!FY14+'1_04'!FY14+'1_05'!FY14,"ND")</f>
        <v>ND</v>
      </c>
      <c r="FZ14" s="15" t="str">
        <f>IFERROR('1_02'!FZ14+'1_03'!FZ14+'1_04'!FZ14+'1_05'!FZ14,"ND")</f>
        <v>ND</v>
      </c>
      <c r="GA14" s="15" t="str">
        <f>IFERROR('1_02'!GA14+'1_03'!GA14+'1_04'!GA14+'1_05'!GA14,"ND")</f>
        <v>ND</v>
      </c>
    </row>
    <row r="15" spans="1:183"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c r="FV15" s="15">
        <f>IFERROR('1_02'!FV15+'1_03'!FV15+'1_04'!FV15+'1_05'!FV15,"ND")</f>
        <v>1674828.9818790001</v>
      </c>
      <c r="FW15" s="15">
        <f>IFERROR('1_02'!FW15+'1_03'!FW15+'1_04'!FW15+'1_05'!FW15,"ND")</f>
        <v>1666714.5506290002</v>
      </c>
      <c r="FX15" s="15">
        <f>IFERROR('1_02'!FX15+'1_03'!FX15+'1_04'!FX15+'1_05'!FX15,"ND")</f>
        <v>1658921.3064580001</v>
      </c>
      <c r="FY15" s="15">
        <f>IFERROR('1_02'!FY15+'1_03'!FY15+'1_04'!FY15+'1_05'!FY15,"ND")</f>
        <v>1655469.9506899999</v>
      </c>
      <c r="FZ15" s="15">
        <f>IFERROR('1_02'!FZ15+'1_03'!FZ15+'1_04'!FZ15+'1_05'!FZ15,"ND")</f>
        <v>1643020.054513</v>
      </c>
      <c r="GA15" s="15">
        <f>IFERROR('1_02'!GA15+'1_03'!GA15+'1_04'!GA15+'1_05'!GA15,"ND")</f>
        <v>1630202.9671149999</v>
      </c>
    </row>
    <row r="16" spans="1:183"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c r="FV16" s="15">
        <f>IFERROR('1_02'!FV16+'1_03'!FV16+'1_04'!FV16+'1_05'!FV16,"ND")</f>
        <v>2395907.526054</v>
      </c>
      <c r="FW16" s="15">
        <f>IFERROR('1_02'!FW16+'1_03'!FW16+'1_04'!FW16+'1_05'!FW16,"ND")</f>
        <v>2421232.9977130005</v>
      </c>
      <c r="FX16" s="15">
        <f>IFERROR('1_02'!FX16+'1_03'!FX16+'1_04'!FX16+'1_05'!FX16,"ND")</f>
        <v>2417961.7159879999</v>
      </c>
      <c r="FY16" s="15">
        <f>IFERROR('1_02'!FY16+'1_03'!FY16+'1_04'!FY16+'1_05'!FY16,"ND")</f>
        <v>2448029.2739530001</v>
      </c>
      <c r="FZ16" s="15">
        <f>IFERROR('1_02'!FZ16+'1_03'!FZ16+'1_04'!FZ16+'1_05'!FZ16,"ND")</f>
        <v>2499658.1297519999</v>
      </c>
      <c r="GA16" s="15">
        <f>IFERROR('1_02'!GA16+'1_03'!GA16+'1_04'!GA16+'1_05'!GA16,"ND")</f>
        <v>2548504.3742139996</v>
      </c>
    </row>
    <row r="17" spans="2:183"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c r="FV17" s="15">
        <f>IFERROR('1_02'!FV17+'1_03'!FV17+'1_04'!FV17+'1_05'!FV17,"ND")</f>
        <v>22160323.976401001</v>
      </c>
      <c r="FW17" s="15">
        <f>IFERROR('1_02'!FW17+'1_03'!FW17+'1_04'!FW17+'1_05'!FW17,"ND")</f>
        <v>22624649.040073</v>
      </c>
      <c r="FX17" s="15">
        <f>IFERROR('1_02'!FX17+'1_03'!FX17+'1_04'!FX17+'1_05'!FX17,"ND")</f>
        <v>22755339.578606002</v>
      </c>
      <c r="FY17" s="15">
        <f>IFERROR('1_02'!FY17+'1_03'!FY17+'1_04'!FY17+'1_05'!FY17,"ND")</f>
        <v>22762913.248911001</v>
      </c>
      <c r="FZ17" s="15">
        <f>IFERROR('1_02'!FZ17+'1_03'!FZ17+'1_04'!FZ17+'1_05'!FZ17,"ND")</f>
        <v>22960622.264651999</v>
      </c>
      <c r="GA17" s="15">
        <f>IFERROR('1_02'!GA17+'1_03'!GA17+'1_04'!GA17+'1_05'!GA17,"ND")</f>
        <v>22730770.696830999</v>
      </c>
    </row>
    <row r="18" spans="2:183"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c r="FV18" s="15" t="str">
        <f>IFERROR('1_02'!FV18+'1_03'!FV18+'1_04'!FV18+'1_05'!FV18,"ND")</f>
        <v>ND</v>
      </c>
      <c r="FW18" s="15" t="str">
        <f>IFERROR('1_02'!FW18+'1_03'!FW18+'1_04'!FW18+'1_05'!FW18,"ND")</f>
        <v>ND</v>
      </c>
      <c r="FX18" s="15" t="str">
        <f>IFERROR('1_02'!FX18+'1_03'!FX18+'1_04'!FX18+'1_05'!FX18,"ND")</f>
        <v>ND</v>
      </c>
      <c r="FY18" s="15" t="str">
        <f>IFERROR('1_02'!FY18+'1_03'!FY18+'1_04'!FY18+'1_05'!FY18,"ND")</f>
        <v>ND</v>
      </c>
      <c r="FZ18" s="15" t="str">
        <f>IFERROR('1_02'!FZ18+'1_03'!FZ18+'1_04'!FZ18+'1_05'!FZ18,"ND")</f>
        <v>ND</v>
      </c>
      <c r="GA18" s="15" t="str">
        <f>IFERROR('1_02'!GA18+'1_03'!GA18+'1_04'!GA18+'1_05'!GA18,"ND")</f>
        <v>ND</v>
      </c>
    </row>
    <row r="19" spans="2:183"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c r="FV19" s="15" t="str">
        <f>IFERROR('1_02'!FV19+'1_03'!FV19+'1_04'!FV19+'1_05'!FV19,"ND")</f>
        <v>ND</v>
      </c>
      <c r="FW19" s="15" t="str">
        <f>IFERROR('1_02'!FW19+'1_03'!FW19+'1_04'!FW19+'1_05'!FW19,"ND")</f>
        <v>ND</v>
      </c>
      <c r="FX19" s="15" t="str">
        <f>IFERROR('1_02'!FX19+'1_03'!FX19+'1_04'!FX19+'1_05'!FX19,"ND")</f>
        <v>ND</v>
      </c>
      <c r="FY19" s="15" t="str">
        <f>IFERROR('1_02'!FY19+'1_03'!FY19+'1_04'!FY19+'1_05'!FY19,"ND")</f>
        <v>ND</v>
      </c>
      <c r="FZ19" s="15" t="str">
        <f>IFERROR('1_02'!FZ19+'1_03'!FZ19+'1_04'!FZ19+'1_05'!FZ19,"ND")</f>
        <v>ND</v>
      </c>
      <c r="GA19" s="15" t="str">
        <f>IFERROR('1_02'!GA19+'1_03'!GA19+'1_04'!GA19+'1_05'!GA19,"ND")</f>
        <v>ND</v>
      </c>
    </row>
    <row r="20" spans="2:183"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c r="FV20" s="15">
        <f>IFERROR('1_02'!FV20+'1_03'!FV20+'1_04'!FV20+'1_05'!FV20,"ND")</f>
        <v>94353.345800999989</v>
      </c>
      <c r="FW20" s="15">
        <f>IFERROR('1_02'!FW20+'1_03'!FW20+'1_04'!FW20+'1_05'!FW20,"ND")</f>
        <v>93118.912935</v>
      </c>
      <c r="FX20" s="15">
        <f>IFERROR('1_02'!FX20+'1_03'!FX20+'1_04'!FX20+'1_05'!FX20,"ND")</f>
        <v>93613.672431999992</v>
      </c>
      <c r="FY20" s="15">
        <f>IFERROR('1_02'!FY20+'1_03'!FY20+'1_04'!FY20+'1_05'!FY20,"ND")</f>
        <v>93770.902788000007</v>
      </c>
      <c r="FZ20" s="15">
        <f>IFERROR('1_02'!FZ20+'1_03'!FZ20+'1_04'!FZ20+'1_05'!FZ20,"ND")</f>
        <v>92906.730978000007</v>
      </c>
      <c r="GA20" s="15">
        <f>IFERROR('1_02'!GA20+'1_03'!GA20+'1_04'!GA20+'1_05'!GA20,"ND")</f>
        <v>93170.623006999987</v>
      </c>
    </row>
    <row r="21" spans="2:183"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c r="FV21" s="15">
        <f>IFERROR('1_02'!FV21+'1_03'!FV21+'1_04'!FV21+'1_05'!FV21,"ND")</f>
        <v>40214282.647024997</v>
      </c>
      <c r="FW21" s="15">
        <f>IFERROR('1_02'!FW21+'1_03'!FW21+'1_04'!FW21+'1_05'!FW21,"ND")</f>
        <v>41001578.387975007</v>
      </c>
      <c r="FX21" s="15">
        <f>IFERROR('1_02'!FX21+'1_03'!FX21+'1_04'!FX21+'1_05'!FX21,"ND")</f>
        <v>41278971.947179995</v>
      </c>
      <c r="FY21" s="15">
        <f>IFERROR('1_02'!FY21+'1_03'!FY21+'1_04'!FY21+'1_05'!FY21,"ND")</f>
        <v>41060748.465279005</v>
      </c>
      <c r="FZ21" s="15">
        <f>IFERROR('1_02'!FZ21+'1_03'!FZ21+'1_04'!FZ21+'1_05'!FZ21,"ND")</f>
        <v>41011772.295678005</v>
      </c>
      <c r="GA21" s="15">
        <f>IFERROR('1_02'!GA21+'1_03'!GA21+'1_04'!GA21+'1_05'!GA21,"ND")</f>
        <v>40363853.265267007</v>
      </c>
    </row>
    <row r="22" spans="2:183"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c r="FV22" s="15">
        <f>IFERROR('1_02'!FV22+'1_03'!FV22+'1_04'!FV22+'1_05'!FV22,"ND")</f>
        <v>7418223.1245799996</v>
      </c>
      <c r="FW22" s="15">
        <f>IFERROR('1_02'!FW22+'1_03'!FW22+'1_04'!FW22+'1_05'!FW22,"ND")</f>
        <v>7532670.5628349995</v>
      </c>
      <c r="FX22" s="15">
        <f>IFERROR('1_02'!FX22+'1_03'!FX22+'1_04'!FX22+'1_05'!FX22,"ND")</f>
        <v>7516822.1794919996</v>
      </c>
      <c r="FY22" s="15">
        <f>IFERROR('1_02'!FY22+'1_03'!FY22+'1_04'!FY22+'1_05'!FY22,"ND")</f>
        <v>7519974.2010559998</v>
      </c>
      <c r="FZ22" s="15">
        <f>IFERROR('1_02'!FZ22+'1_03'!FZ22+'1_04'!FZ22+'1_05'!FZ22,"ND")</f>
        <v>7531908.7772209998</v>
      </c>
      <c r="GA22" s="15">
        <f>IFERROR('1_02'!GA22+'1_03'!GA22+'1_04'!GA22+'1_05'!GA22,"ND")</f>
        <v>7503451.2598669995</v>
      </c>
    </row>
    <row r="23" spans="2:183"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c r="FV23" s="15" t="str">
        <f>IFERROR('1_02'!FV23+'1_03'!FV23+'1_04'!FV23+'1_05'!FV23,"ND")</f>
        <v>ND</v>
      </c>
      <c r="FW23" s="15" t="str">
        <f>IFERROR('1_02'!FW23+'1_03'!FW23+'1_04'!FW23+'1_05'!FW23,"ND")</f>
        <v>ND</v>
      </c>
      <c r="FX23" s="15" t="str">
        <f>IFERROR('1_02'!FX23+'1_03'!FX23+'1_04'!FX23+'1_05'!FX23,"ND")</f>
        <v>ND</v>
      </c>
      <c r="FY23" s="15" t="str">
        <f>IFERROR('1_02'!FY23+'1_03'!FY23+'1_04'!FY23+'1_05'!FY23,"ND")</f>
        <v>ND</v>
      </c>
      <c r="FZ23" s="15" t="str">
        <f>IFERROR('1_02'!FZ23+'1_03'!FZ23+'1_04'!FZ23+'1_05'!FZ23,"ND")</f>
        <v>ND</v>
      </c>
      <c r="GA23" s="15" t="str">
        <f>IFERROR('1_02'!GA23+'1_03'!GA23+'1_04'!GA23+'1_05'!GA23,"ND")</f>
        <v>ND</v>
      </c>
    </row>
    <row r="24" spans="2:183"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c r="FV24" s="15">
        <f>IFERROR('1_02'!FV24+'1_03'!FV24+'1_04'!FV24+'1_05'!FV24,"ND")</f>
        <v>253222.01755600001</v>
      </c>
      <c r="FW24" s="15">
        <f>IFERROR('1_02'!FW24+'1_03'!FW24+'1_04'!FW24+'1_05'!FW24,"ND")</f>
        <v>258718.86629000001</v>
      </c>
      <c r="FX24" s="15">
        <f>IFERROR('1_02'!FX24+'1_03'!FX24+'1_04'!FX24+'1_05'!FX24,"ND")</f>
        <v>253792.498165</v>
      </c>
      <c r="FY24" s="15">
        <f>IFERROR('1_02'!FY24+'1_03'!FY24+'1_04'!FY24+'1_05'!FY24,"ND")</f>
        <v>226898.97611300001</v>
      </c>
      <c r="FZ24" s="15">
        <f>IFERROR('1_02'!FZ24+'1_03'!FZ24+'1_04'!FZ24+'1_05'!FZ24,"ND")</f>
        <v>223489.81616000002</v>
      </c>
      <c r="GA24" s="15">
        <f>IFERROR('1_02'!GA24+'1_03'!GA24+'1_04'!GA24+'1_05'!GA24,"ND")</f>
        <v>235958.85850500001</v>
      </c>
    </row>
    <row r="25" spans="2:183"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c r="FV25" s="15" t="str">
        <f>IFERROR('1_02'!FV25+'1_03'!FV25+'1_04'!FV25+'1_05'!FV25,"ND")</f>
        <v>ND</v>
      </c>
      <c r="FW25" s="15" t="str">
        <f>IFERROR('1_02'!FW25+'1_03'!FW25+'1_04'!FW25+'1_05'!FW25,"ND")</f>
        <v>ND</v>
      </c>
      <c r="FX25" s="15" t="str">
        <f>IFERROR('1_02'!FX25+'1_03'!FX25+'1_04'!FX25+'1_05'!FX25,"ND")</f>
        <v>ND</v>
      </c>
      <c r="FY25" s="15" t="str">
        <f>IFERROR('1_02'!FY25+'1_03'!FY25+'1_04'!FY25+'1_05'!FY25,"ND")</f>
        <v>ND</v>
      </c>
      <c r="FZ25" s="15" t="str">
        <f>IFERROR('1_02'!FZ25+'1_03'!FZ25+'1_04'!FZ25+'1_05'!FZ25,"ND")</f>
        <v>ND</v>
      </c>
      <c r="GA25" s="15" t="str">
        <f>IFERROR('1_02'!GA25+'1_03'!GA25+'1_04'!GA25+'1_05'!GA25,"ND")</f>
        <v>ND</v>
      </c>
    </row>
    <row r="26" spans="2:183"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c r="FV26" s="15" t="str">
        <f>IFERROR('1_02'!FV26+'1_03'!FV26+'1_04'!FV26+'1_05'!FV26,"ND")</f>
        <v>ND</v>
      </c>
      <c r="FW26" s="15" t="str">
        <f>IFERROR('1_02'!FW26+'1_03'!FW26+'1_04'!FW26+'1_05'!FW26,"ND")</f>
        <v>ND</v>
      </c>
      <c r="FX26" s="15" t="str">
        <f>IFERROR('1_02'!FX26+'1_03'!FX26+'1_04'!FX26+'1_05'!FX26,"ND")</f>
        <v>ND</v>
      </c>
      <c r="FY26" s="15" t="str">
        <f>IFERROR('1_02'!FY26+'1_03'!FY26+'1_04'!FY26+'1_05'!FY26,"ND")</f>
        <v>ND</v>
      </c>
      <c r="FZ26" s="15" t="str">
        <f>IFERROR('1_02'!FZ26+'1_03'!FZ26+'1_04'!FZ26+'1_05'!FZ26,"ND")</f>
        <v>ND</v>
      </c>
      <c r="GA26" s="15" t="str">
        <f>IFERROR('1_02'!GA26+'1_03'!GA26+'1_04'!GA26+'1_05'!GA26,"ND")</f>
        <v>ND</v>
      </c>
    </row>
    <row r="27" spans="2:183"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c r="FV27" s="15">
        <f>IFERROR('1_02'!FV27+'1_03'!FV27+'1_04'!FV27+'1_05'!FV27,"ND")</f>
        <v>201255.83825299999</v>
      </c>
      <c r="FW27" s="15">
        <f>IFERROR('1_02'!FW27+'1_03'!FW27+'1_04'!FW27+'1_05'!FW27,"ND")</f>
        <v>219538.517895</v>
      </c>
      <c r="FX27" s="15">
        <f>IFERROR('1_02'!FX27+'1_03'!FX27+'1_04'!FX27+'1_05'!FX27,"ND")</f>
        <v>225921.29289500002</v>
      </c>
      <c r="FY27" s="15">
        <f>IFERROR('1_02'!FY27+'1_03'!FY27+'1_04'!FY27+'1_05'!FY27,"ND")</f>
        <v>236278.10219799998</v>
      </c>
      <c r="FZ27" s="15">
        <f>IFERROR('1_02'!FZ27+'1_03'!FZ27+'1_04'!FZ27+'1_05'!FZ27,"ND")</f>
        <v>244682.45492999998</v>
      </c>
      <c r="GA27" s="15">
        <f>IFERROR('1_02'!GA27+'1_03'!GA27+'1_04'!GA27+'1_05'!GA27,"ND")</f>
        <v>231078.71489900001</v>
      </c>
    </row>
    <row r="28" spans="2:183"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c r="FV28" s="15">
        <f>IFERROR('1_02'!FV28+'1_03'!FV28+'1_04'!FV28+'1_05'!FV28,"ND")</f>
        <v>5541.2942309999999</v>
      </c>
      <c r="FW28" s="15">
        <f>IFERROR('1_02'!FW28+'1_03'!FW28+'1_04'!FW28+'1_05'!FW28,"ND")</f>
        <v>7950.9111460000004</v>
      </c>
      <c r="FX28" s="15">
        <f>IFERROR('1_02'!FX28+'1_03'!FX28+'1_04'!FX28+'1_05'!FX28,"ND")</f>
        <v>7745.9110179999998</v>
      </c>
      <c r="FY28" s="15">
        <f>IFERROR('1_02'!FY28+'1_03'!FY28+'1_04'!FY28+'1_05'!FY28,"ND")</f>
        <v>7268.4525480000002</v>
      </c>
      <c r="FZ28" s="15">
        <f>IFERROR('1_02'!FZ28+'1_03'!FZ28+'1_04'!FZ28+'1_05'!FZ28,"ND")</f>
        <v>10494.918351</v>
      </c>
      <c r="GA28" s="15">
        <f>IFERROR('1_02'!GA28+'1_03'!GA28+'1_04'!GA28+'1_05'!GA28,"ND")</f>
        <v>10179.184354999999</v>
      </c>
    </row>
    <row r="29" spans="2:183"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c r="FV29" s="15" t="str">
        <f>IFERROR('1_02'!FV29+'1_03'!FV29+'1_04'!FV29+'1_05'!FV29,"ND")</f>
        <v>ND</v>
      </c>
      <c r="FW29" s="15" t="str">
        <f>IFERROR('1_02'!FW29+'1_03'!FW29+'1_04'!FW29+'1_05'!FW29,"ND")</f>
        <v>ND</v>
      </c>
      <c r="FX29" s="15" t="str">
        <f>IFERROR('1_02'!FX29+'1_03'!FX29+'1_04'!FX29+'1_05'!FX29,"ND")</f>
        <v>ND</v>
      </c>
      <c r="FY29" s="15" t="str">
        <f>IFERROR('1_02'!FY29+'1_03'!FY29+'1_04'!FY29+'1_05'!FY29,"ND")</f>
        <v>ND</v>
      </c>
      <c r="FZ29" s="15" t="str">
        <f>IFERROR('1_02'!FZ29+'1_03'!FZ29+'1_04'!FZ29+'1_05'!FZ29,"ND")</f>
        <v>ND</v>
      </c>
      <c r="GA29" s="15" t="str">
        <f>IFERROR('1_02'!GA29+'1_03'!GA29+'1_04'!GA29+'1_05'!GA29,"ND")</f>
        <v>ND</v>
      </c>
    </row>
    <row r="30" spans="2:183"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c r="FV30" s="15">
        <f>IFERROR('1_02'!FV30+'1_03'!FV30+'1_04'!FV30+'1_05'!FV30,"ND")</f>
        <v>32716301.691731002</v>
      </c>
      <c r="FW30" s="15">
        <f>IFERROR('1_02'!FW30+'1_03'!FW30+'1_04'!FW30+'1_05'!FW30,"ND")</f>
        <v>33401614.895371001</v>
      </c>
      <c r="FX30" s="15">
        <f>IFERROR('1_02'!FX30+'1_03'!FX30+'1_04'!FX30+'1_05'!FX30,"ND")</f>
        <v>33452256.784175999</v>
      </c>
      <c r="FY30" s="15">
        <f>IFERROR('1_02'!FY30+'1_03'!FY30+'1_04'!FY30+'1_05'!FY30,"ND")</f>
        <v>33369059.925593004</v>
      </c>
      <c r="FZ30" s="15">
        <f>IFERROR('1_02'!FZ30+'1_03'!FZ30+'1_04'!FZ30+'1_05'!FZ30,"ND")</f>
        <v>33485443.647511002</v>
      </c>
      <c r="GA30" s="15">
        <f>IFERROR('1_02'!GA30+'1_03'!GA30+'1_04'!GA30+'1_05'!GA30,"ND")</f>
        <v>32815533.513581004</v>
      </c>
    </row>
    <row r="31" spans="2:183"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c r="FV31" s="15" t="str">
        <f>IFERROR('1_02'!FV31+'1_03'!FV31+'1_04'!FV31+'1_05'!FV31,"ND")</f>
        <v>ND</v>
      </c>
      <c r="FW31" s="15" t="str">
        <f>IFERROR('1_02'!FW31+'1_03'!FW31+'1_04'!FW31+'1_05'!FW31,"ND")</f>
        <v>ND</v>
      </c>
      <c r="FX31" s="15" t="str">
        <f>IFERROR('1_02'!FX31+'1_03'!FX31+'1_04'!FX31+'1_05'!FX31,"ND")</f>
        <v>ND</v>
      </c>
      <c r="FY31" s="15" t="str">
        <f>IFERROR('1_02'!FY31+'1_03'!FY31+'1_04'!FY31+'1_05'!FY31,"ND")</f>
        <v>ND</v>
      </c>
      <c r="FZ31" s="15" t="str">
        <f>IFERROR('1_02'!FZ31+'1_03'!FZ31+'1_04'!FZ31+'1_05'!FZ31,"ND")</f>
        <v>ND</v>
      </c>
      <c r="GA31" s="15" t="str">
        <f>IFERROR('1_02'!GA31+'1_03'!GA31+'1_04'!GA31+'1_05'!GA31,"ND")</f>
        <v>ND</v>
      </c>
    </row>
    <row r="32" spans="2:183"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c r="FV32" s="15">
        <f>IFERROR('1_02'!FV32+'1_03'!FV32+'1_04'!FV32+'1_05'!FV32,"ND")</f>
        <v>4733.8100839999997</v>
      </c>
      <c r="FW32" s="15">
        <f>IFERROR('1_02'!FW32+'1_03'!FW32+'1_04'!FW32+'1_05'!FW32,"ND")</f>
        <v>4764.5259159999996</v>
      </c>
      <c r="FX32" s="15">
        <f>IFERROR('1_02'!FX32+'1_03'!FX32+'1_04'!FX32+'1_05'!FX32,"ND")</f>
        <v>4796.2656120000001</v>
      </c>
      <c r="FY32" s="15">
        <f>IFERROR('1_02'!FY32+'1_03'!FY32+'1_04'!FY32+'1_05'!FY32,"ND")</f>
        <v>4826.981444</v>
      </c>
      <c r="FZ32" s="15">
        <f>IFERROR('1_02'!FZ32+'1_03'!FZ32+'1_04'!FZ32+'1_05'!FZ32,"ND")</f>
        <v>4858.7211390000002</v>
      </c>
      <c r="GA32" s="15">
        <f>IFERROR('1_02'!GA32+'1_03'!GA32+'1_04'!GA32+'1_05'!GA32,"ND")</f>
        <v>4815.1276669999997</v>
      </c>
    </row>
    <row r="33" spans="2:183"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c r="FV33" s="16">
        <f>IFERROR('1_02'!FV33+'1_03'!FV33+'1_04'!FV33+'1_05'!FV33,"ND")</f>
        <v>226169589.38041899</v>
      </c>
      <c r="FW33" s="16">
        <f>IFERROR('1_02'!FW33+'1_03'!FW33+'1_04'!FW33+'1_05'!FW33,"ND")</f>
        <v>229681199.24025097</v>
      </c>
      <c r="FX33" s="16">
        <f>IFERROR('1_02'!FX33+'1_03'!FX33+'1_04'!FX33+'1_05'!FX33,"ND")</f>
        <v>230760553.12759501</v>
      </c>
      <c r="FY33" s="16">
        <f>IFERROR('1_02'!FY33+'1_03'!FY33+'1_04'!FY33+'1_05'!FY33,"ND")</f>
        <v>229830862.62493199</v>
      </c>
      <c r="FZ33" s="16">
        <f>IFERROR('1_02'!FZ33+'1_03'!FZ33+'1_04'!FZ33+'1_05'!FZ33,"ND")</f>
        <v>230626553.18598101</v>
      </c>
      <c r="GA33" s="16">
        <f>IFERROR('1_02'!GA33+'1_03'!GA33+'1_04'!GA33+'1_05'!GA33,"ND")</f>
        <v>228319527.757635</v>
      </c>
    </row>
    <row r="34" spans="2:183" s="14" customFormat="1" ht="4.5" customHeight="1">
      <c r="DJ34" s="14">
        <v>149268994.252615</v>
      </c>
    </row>
    <row r="35" spans="2:183" s="14" customFormat="1" ht="9">
      <c r="B35" s="51"/>
      <c r="N35" s="17"/>
      <c r="Z35" s="17"/>
      <c r="AL35" s="17"/>
      <c r="AX35" s="17"/>
      <c r="BJ35" s="17"/>
      <c r="BV35" s="17"/>
      <c r="EZ35" s="77"/>
      <c r="FA35" s="77"/>
    </row>
    <row r="36" spans="2:183"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3">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3" ht="27">
      <c r="B38" s="44" t="s">
        <v>100</v>
      </c>
    </row>
    <row r="40" spans="2:183">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4000000}"/>
    <hyperlink ref="A3" location="Notas_generales!B2:C2" display="Notas generales" xr:uid="{00000000-0004-0000-0400-000005000000}"/>
    <hyperlink ref="A4" r:id="rId1" xr:uid="{00000000-0004-0000-0400-000006000000}"/>
    <hyperlink ref="B17" location="Notas_generales!B12:C12" display="Banco Itaú Corpbanca (10)" xr:uid="{00000000-0004-0000-0400-000007000000}"/>
    <hyperlink ref="B24" location="Notas_generales!B14:C14" display="China Construction Bank, agencia en Chile (11)" xr:uid="{00000000-0004-0000-0400-000008000000}"/>
    <hyperlink ref="B25" location="Notas_generales!B14:C14" display="Deutsche Bank (Chile) (12)" xr:uid="{00000000-0004-0000-0400-000009000000}"/>
    <hyperlink ref="B18" location="Notas_generales!B15:C15" display="Banco Paris (13)" xr:uid="{00000000-0004-0000-0400-00000A000000}"/>
    <hyperlink ref="B19" location="Notas_generales!B16:C16" display="Banco Penta (14)" xr:uid="{00000000-0004-0000-0400-00000B000000}"/>
    <hyperlink ref="B29" location="Notas_generales!B17:C17" display="Rabobank Chile (15)" xr:uid="{00000000-0004-0000-0400-00000C000000}"/>
    <hyperlink ref="B8" location="Notas_generales!B11:C11" display="Banco BTG Pactual Chile (9)" xr:uid="{00000000-0004-0000-0400-00000D000000}"/>
    <hyperlink ref="B12" location="Notas_generales!B20:C20" display="Banco de la Nación Argentina (18)" xr:uid="{00000000-0004-0000-0400-00000E000000}"/>
    <hyperlink ref="B14" location="Notas_generales!B22:C22" display="Banco do Brasil S.A. (20)" xr:uid="{00000000-0004-0000-0400-00000F000000}"/>
    <hyperlink ref="B31" location="Notas_generales!B21:C21" display="The Bank of Tokyo - Mitsubishi Ufj. Ltd. (19)" xr:uid="{00000000-0004-0000-0400-000010000000}"/>
    <hyperlink ref="B32" location="Notas_generales!B18:C18" display="Bank of China (16)" xr:uid="{00000000-0004-0000-04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A39"/>
  <sheetViews>
    <sheetView zoomScaleNormal="100" workbookViewId="0">
      <pane xSplit="2" ySplit="6" topLeftCell="FJ7" activePane="bottomRight" state="frozenSplit"/>
      <selection activeCell="FO3" sqref="FO3"/>
      <selection pane="topRight" activeCell="FO3" sqref="FO3"/>
      <selection pane="bottomLeft" activeCell="FO3" sqref="FO3"/>
      <selection pane="bottomRight" activeCell="FO3" sqref="FO3"/>
    </sheetView>
  </sheetViews>
  <sheetFormatPr baseColWidth="10" defaultColWidth="11.42578125" defaultRowHeight="12.75"/>
  <cols>
    <col min="1" max="1" width="12.5703125" style="14" customWidth="1"/>
    <col min="2" max="2" width="28.7109375" style="14" customWidth="1"/>
    <col min="3" max="67" width="9.7109375" style="14" customWidth="1"/>
    <col min="68" max="74" width="9.7109375" style="2" customWidth="1"/>
    <col min="75" max="166" width="9.7109375" style="14" customWidth="1"/>
    <col min="167" max="183" width="10.85546875" style="14" customWidth="1"/>
    <col min="184" max="16384" width="11.42578125" style="14"/>
  </cols>
  <sheetData>
    <row r="1" spans="1:183">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3"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3" ht="21.95"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3"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3"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3"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row>
    <row r="7" spans="1:183"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c r="FV7" s="15">
        <v>5929990.0441269996</v>
      </c>
      <c r="FW7" s="15">
        <v>6023556.9584480003</v>
      </c>
      <c r="FX7" s="15">
        <v>6073838.5233309995</v>
      </c>
      <c r="FY7" s="15">
        <v>6121023.2357200002</v>
      </c>
      <c r="FZ7" s="15">
        <v>6052931.5978250001</v>
      </c>
      <c r="GA7" s="15">
        <v>6006124.3992999997</v>
      </c>
    </row>
    <row r="8" spans="1:183"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c r="FV8" s="15">
        <v>1985443.457893</v>
      </c>
      <c r="FW8" s="15">
        <v>2090291.180129</v>
      </c>
      <c r="FX8" s="15">
        <v>2146708.5275699999</v>
      </c>
      <c r="FY8" s="15">
        <v>2207065.7987299999</v>
      </c>
      <c r="FZ8" s="15">
        <v>2250786.6985619999</v>
      </c>
      <c r="GA8" s="15">
        <v>2193492.5405839998</v>
      </c>
    </row>
    <row r="9" spans="1:183"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c r="FV9" s="15">
        <v>3416480.3440749999</v>
      </c>
      <c r="FW9" s="15">
        <v>3318548.7679980001</v>
      </c>
      <c r="FX9" s="15">
        <v>3320530.080137</v>
      </c>
      <c r="FY9" s="15">
        <v>3338682.4692660002</v>
      </c>
      <c r="FZ9" s="15">
        <v>3327255.6331870002</v>
      </c>
      <c r="GA9" s="15">
        <v>3269102.9775680001</v>
      </c>
    </row>
    <row r="10" spans="1:183"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c r="FV10" s="15">
        <v>21465963.335386001</v>
      </c>
      <c r="FW10" s="15">
        <v>21561440.432236001</v>
      </c>
      <c r="FX10" s="15">
        <v>21758305.304903999</v>
      </c>
      <c r="FY10" s="15">
        <v>21423476.835969999</v>
      </c>
      <c r="FZ10" s="15">
        <v>21821012.390268002</v>
      </c>
      <c r="GA10" s="15">
        <v>21360371.261052001</v>
      </c>
    </row>
    <row r="11" spans="1:183"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c r="FV11" s="15">
        <v>19036597.849723</v>
      </c>
      <c r="FW11" s="15">
        <v>19242003.482012998</v>
      </c>
      <c r="FX11" s="15">
        <v>19138818.80999</v>
      </c>
      <c r="FY11" s="15">
        <v>18589819.723694999</v>
      </c>
      <c r="FZ11" s="15">
        <v>18535266.804265998</v>
      </c>
      <c r="GA11" s="15">
        <v>18198893.325550001</v>
      </c>
    </row>
    <row r="12" spans="1:183"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c r="FV12" s="15" t="s">
        <v>65</v>
      </c>
      <c r="FW12" s="15" t="s">
        <v>65</v>
      </c>
      <c r="FX12" s="15" t="s">
        <v>65</v>
      </c>
      <c r="FY12" s="15" t="s">
        <v>65</v>
      </c>
      <c r="FZ12" s="15" t="s">
        <v>65</v>
      </c>
      <c r="GA12" s="15" t="s">
        <v>65</v>
      </c>
    </row>
    <row r="13" spans="1:183"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c r="FV13" s="48">
        <v>15908813.189378999</v>
      </c>
      <c r="FW13" s="48">
        <v>15890829.973982001</v>
      </c>
      <c r="FX13" s="48">
        <v>16035358.181779001</v>
      </c>
      <c r="FY13" s="48">
        <v>16239654.277621999</v>
      </c>
      <c r="FZ13" s="48">
        <v>16283926.367102001</v>
      </c>
      <c r="GA13" s="48">
        <v>16227409.657749999</v>
      </c>
    </row>
    <row r="14" spans="1:183"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c r="FV14" s="15" t="s">
        <v>65</v>
      </c>
      <c r="FW14" s="15" t="s">
        <v>65</v>
      </c>
      <c r="FX14" s="15" t="s">
        <v>65</v>
      </c>
      <c r="FY14" s="15" t="s">
        <v>65</v>
      </c>
      <c r="FZ14" s="15" t="s">
        <v>65</v>
      </c>
      <c r="GA14" s="15" t="s">
        <v>65</v>
      </c>
    </row>
    <row r="15" spans="1:183"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c r="FV15" s="15">
        <v>18389.016715000002</v>
      </c>
      <c r="FW15" s="15">
        <v>18572.591926000001</v>
      </c>
      <c r="FX15" s="15">
        <v>18822.664939999999</v>
      </c>
      <c r="FY15" s="15">
        <v>19326.521358000002</v>
      </c>
      <c r="FZ15" s="15">
        <v>19084.133387999998</v>
      </c>
      <c r="GA15" s="15">
        <v>19597.902865</v>
      </c>
    </row>
    <row r="16" spans="1:183"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c r="FV16" s="15">
        <v>2200481.1491780002</v>
      </c>
      <c r="FW16" s="15">
        <v>2199687.0235910001</v>
      </c>
      <c r="FX16" s="15">
        <v>2212084.0792899998</v>
      </c>
      <c r="FY16" s="15">
        <v>2241940.8441249998</v>
      </c>
      <c r="FZ16" s="15">
        <v>2289877.3594479999</v>
      </c>
      <c r="GA16" s="15">
        <v>2342303.7439549998</v>
      </c>
    </row>
    <row r="17" spans="2:183"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c r="FV17" s="15">
        <v>12271324.042978</v>
      </c>
      <c r="FW17" s="15">
        <v>12556341.457068</v>
      </c>
      <c r="FX17" s="15">
        <v>12689992.888836</v>
      </c>
      <c r="FY17" s="15">
        <v>12660802.660359001</v>
      </c>
      <c r="FZ17" s="15">
        <v>12781170.084406</v>
      </c>
      <c r="GA17" s="15">
        <v>12518279.273074999</v>
      </c>
    </row>
    <row r="18" spans="2:183"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c r="FV18" s="15" t="s">
        <v>65</v>
      </c>
      <c r="FW18" s="15" t="s">
        <v>65</v>
      </c>
      <c r="FX18" s="15" t="s">
        <v>65</v>
      </c>
      <c r="FY18" s="15" t="s">
        <v>65</v>
      </c>
      <c r="FZ18" s="15" t="s">
        <v>65</v>
      </c>
      <c r="GA18" s="15" t="s">
        <v>65</v>
      </c>
    </row>
    <row r="19" spans="2:183"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c r="FV19" s="15" t="s">
        <v>65</v>
      </c>
      <c r="FW19" s="15" t="s">
        <v>65</v>
      </c>
      <c r="FX19" s="15" t="s">
        <v>65</v>
      </c>
      <c r="FY19" s="15" t="s">
        <v>65</v>
      </c>
      <c r="FZ19" s="15" t="s">
        <v>65</v>
      </c>
      <c r="GA19" s="15" t="s">
        <v>65</v>
      </c>
    </row>
    <row r="20" spans="2:183"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c r="FV20" s="15">
        <v>193.027997</v>
      </c>
      <c r="FW20" s="15">
        <v>190.900936</v>
      </c>
      <c r="FX20" s="15">
        <v>185.70521500000001</v>
      </c>
      <c r="FY20" s="15">
        <v>182.089932</v>
      </c>
      <c r="FZ20" s="15">
        <v>179.04289800000001</v>
      </c>
      <c r="GA20" s="15">
        <v>176.08031800000001</v>
      </c>
    </row>
    <row r="21" spans="2:183"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c r="FV21" s="15">
        <v>18958709.089517999</v>
      </c>
      <c r="FW21" s="15">
        <v>19387125.558269002</v>
      </c>
      <c r="FX21" s="15">
        <v>19466702.830784</v>
      </c>
      <c r="FY21" s="15">
        <v>19189256.063675001</v>
      </c>
      <c r="FZ21" s="15">
        <v>19045038.417924002</v>
      </c>
      <c r="GA21" s="15">
        <v>18426324.171491001</v>
      </c>
    </row>
    <row r="22" spans="2:183"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c r="FV22" s="15">
        <v>5799849.3932419997</v>
      </c>
      <c r="FW22" s="15">
        <v>5886234.4168649996</v>
      </c>
      <c r="FX22" s="15">
        <v>5846596.1687540002</v>
      </c>
      <c r="FY22" s="15">
        <v>5850942.2601720002</v>
      </c>
      <c r="FZ22" s="15">
        <v>5839998.8851330001</v>
      </c>
      <c r="GA22" s="15">
        <v>5807695.0771509996</v>
      </c>
    </row>
    <row r="23" spans="2:183"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row>
    <row r="24" spans="2:183"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c r="FV24" s="15">
        <v>224510.772998</v>
      </c>
      <c r="FW24" s="15">
        <v>227930.722259</v>
      </c>
      <c r="FX24" s="15">
        <v>224486.90805200001</v>
      </c>
      <c r="FY24" s="15">
        <v>207505.902462</v>
      </c>
      <c r="FZ24" s="15">
        <v>205040.968827</v>
      </c>
      <c r="GA24" s="15">
        <v>215722.85617300001</v>
      </c>
    </row>
    <row r="25" spans="2:183"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row>
    <row r="26" spans="2:183"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row>
    <row r="27" spans="2:183"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c r="FV27" s="15">
        <v>192149.88754500001</v>
      </c>
      <c r="FW27" s="15">
        <v>209692.41050500001</v>
      </c>
      <c r="FX27" s="15">
        <v>216342.193581</v>
      </c>
      <c r="FY27" s="15">
        <v>213314.59103899999</v>
      </c>
      <c r="FZ27" s="15">
        <v>226191.053445</v>
      </c>
      <c r="GA27" s="15">
        <v>215262.51196100001</v>
      </c>
    </row>
    <row r="28" spans="2:183"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c r="FV28" s="15">
        <v>5541.2942309999999</v>
      </c>
      <c r="FW28" s="15">
        <v>7950.9111460000004</v>
      </c>
      <c r="FX28" s="15">
        <v>7745.9110179999998</v>
      </c>
      <c r="FY28" s="15">
        <v>7268.4525480000002</v>
      </c>
      <c r="FZ28" s="15">
        <v>10494.918351</v>
      </c>
      <c r="GA28" s="15">
        <v>10179.184354999999</v>
      </c>
    </row>
    <row r="29" spans="2:183"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c r="FV29" s="15" t="s">
        <v>65</v>
      </c>
      <c r="FW29" s="15" t="s">
        <v>65</v>
      </c>
      <c r="FX29" s="15" t="s">
        <v>65</v>
      </c>
      <c r="FY29" s="15" t="s">
        <v>65</v>
      </c>
      <c r="FZ29" s="15" t="s">
        <v>65</v>
      </c>
      <c r="GA29" s="15" t="s">
        <v>65</v>
      </c>
    </row>
    <row r="30" spans="2:183"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c r="FV30" s="15">
        <v>16083243.938425001</v>
      </c>
      <c r="FW30" s="15">
        <v>16481925.119077001</v>
      </c>
      <c r="FX30" s="15">
        <v>16378924.195805</v>
      </c>
      <c r="FY30" s="15">
        <v>16325137.953243</v>
      </c>
      <c r="FZ30" s="15">
        <v>16329474.095427001</v>
      </c>
      <c r="GA30" s="15">
        <v>15757298.701609001</v>
      </c>
    </row>
    <row r="31" spans="2:183"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c r="FV31" s="15" t="s">
        <v>65</v>
      </c>
      <c r="FW31" s="15" t="s">
        <v>65</v>
      </c>
      <c r="FX31" s="15" t="s">
        <v>65</v>
      </c>
      <c r="FY31" s="15" t="s">
        <v>65</v>
      </c>
      <c r="FZ31" s="15" t="s">
        <v>65</v>
      </c>
      <c r="GA31" s="15" t="s">
        <v>65</v>
      </c>
    </row>
    <row r="32" spans="2:183"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c r="FV32" s="15">
        <v>4733.8100839999997</v>
      </c>
      <c r="FW32" s="15">
        <v>4764.5259159999996</v>
      </c>
      <c r="FX32" s="15">
        <v>4796.2656120000001</v>
      </c>
      <c r="FY32" s="15">
        <v>4826.981444</v>
      </c>
      <c r="FZ32" s="15">
        <v>4858.7211390000002</v>
      </c>
      <c r="GA32" s="15">
        <v>4815.1276669999997</v>
      </c>
    </row>
    <row r="33" spans="2:183"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FW33" si="1">SUM(FU7:FU32)</f>
        <v>123055602.96163499</v>
      </c>
      <c r="FV33" s="16">
        <f t="shared" ref="FV33:FY33" si="2">SUM(FV7:FV32)</f>
        <v>123502413.64349401</v>
      </c>
      <c r="FW33" s="16">
        <f t="shared" si="1"/>
        <v>125107086.43236399</v>
      </c>
      <c r="FX33" s="16">
        <f t="shared" si="2"/>
        <v>125540239.23959801</v>
      </c>
      <c r="FY33" s="16">
        <f t="shared" si="2"/>
        <v>124640226.66136</v>
      </c>
      <c r="FZ33" s="16">
        <f t="shared" ref="FZ33:GA33" si="3">SUM(FZ7:FZ32)</f>
        <v>125022587.17159599</v>
      </c>
      <c r="GA33" s="16">
        <f t="shared" si="3"/>
        <v>122573048.79242399</v>
      </c>
    </row>
    <row r="34" spans="2:183" ht="2.1" customHeight="1">
      <c r="BP34" s="14"/>
      <c r="BQ34" s="14"/>
      <c r="BR34" s="14"/>
      <c r="BS34" s="14"/>
      <c r="BT34" s="14"/>
      <c r="BU34" s="14"/>
      <c r="BV34" s="14"/>
    </row>
    <row r="35" spans="2:183"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3"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3"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3" ht="27">
      <c r="B38" s="44" t="s">
        <v>100</v>
      </c>
    </row>
    <row r="39" spans="2:183"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00000000-0004-0000-0500-000000000000}"/>
    <hyperlink ref="B23" location="Notas_generales!B6:C8" display="Banco Sudamericano (4) (5) (6)" xr:uid="{00000000-0004-0000-0500-000001000000}"/>
    <hyperlink ref="B26" location="Notas_generales!B9:C10" display="DnB NOR Bank ASA (7) (8)" xr:uid="{00000000-0004-0000-0500-000002000000}"/>
    <hyperlink ref="B9" location="Notas_generales!B3:C3" display="Banco Consorcio (1)" xr:uid="{00000000-0004-0000-0500-000003000000}"/>
    <hyperlink ref="B17" location="Notas_generales!B12:C12" display="Banco Itaú Corpbanca (10)" xr:uid="{00000000-0004-0000-0500-000004000000}"/>
    <hyperlink ref="B24" location="Notas_generales!B14:C14" display="China Construction Bank, agencia en Chile (11)" xr:uid="{00000000-0004-0000-0500-000005000000}"/>
    <hyperlink ref="B25" location="Notas_generales!B14:C14" display="Deutsche Bank (Chile) (12)" xr:uid="{00000000-0004-0000-0500-000006000000}"/>
    <hyperlink ref="B18" location="Notas_generales!B15:C15" display="Banco Paris (13)" xr:uid="{00000000-0004-0000-0500-000007000000}"/>
    <hyperlink ref="B19" location="Notas_generales!B16:C16" display="Banco Penta (14)" xr:uid="{00000000-0004-0000-0500-000008000000}"/>
    <hyperlink ref="B29" location="Notas_generales!B17:C17" display="Rabobank Chile (15)" xr:uid="{00000000-0004-0000-0500-000009000000}"/>
    <hyperlink ref="B8" location="Notas_generales!B11:C11" display="Banco BTG Pactual Chile (9)" xr:uid="{00000000-0004-0000-0500-00000A000000}"/>
    <hyperlink ref="B12" location="Notas_generales!B20:C20" display="Banco de la Nación Argentina (18)" xr:uid="{00000000-0004-0000-0500-00000B000000}"/>
    <hyperlink ref="B14" location="Notas_generales!B22:C22" display="Banco do Brasil S.A. (20)" xr:uid="{00000000-0004-0000-0500-00000C000000}"/>
    <hyperlink ref="B31" location="Notas_generales!B21:C21" display="The Bank of Tokyo - Mitsubishi Ufj. Ltd. (19)" xr:uid="{00000000-0004-0000-0500-00000D000000}"/>
    <hyperlink ref="B32" location="Notas_generales!B18:C18" display="Bank of China (16)" xr:uid="{00000000-0004-0000-0500-00000E000000}"/>
    <hyperlink ref="A2" location="Índice_general!E8:F8" display="Índice general" xr:uid="{00000000-0004-0000-0500-00000F000000}"/>
    <hyperlink ref="A3" location="Notas_generales!B2:C2" display="Notas generales" xr:uid="{00000000-0004-0000-0500-000010000000}"/>
    <hyperlink ref="A4" r:id="rId1" xr:uid="{00000000-0004-0000-05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A39"/>
  <sheetViews>
    <sheetView zoomScaleNormal="100" workbookViewId="0">
      <pane xSplit="2" ySplit="6" topLeftCell="FJ7" activePane="bottomRight" state="frozenSplit"/>
      <selection activeCell="FO3" sqref="FO3"/>
      <selection pane="topRight" activeCell="FO3" sqref="FO3"/>
      <selection pane="bottomLeft" activeCell="FO3" sqref="FO3"/>
      <selection pane="bottomRight" activeCell="FO3" sqref="FO3"/>
    </sheetView>
  </sheetViews>
  <sheetFormatPr baseColWidth="10" defaultColWidth="11.42578125" defaultRowHeight="15"/>
  <cols>
    <col min="1" max="1" width="12.5703125" style="24" customWidth="1"/>
    <col min="2" max="2" width="28.7109375" style="24" customWidth="1"/>
    <col min="3" max="166" width="9.7109375" style="24" customWidth="1"/>
    <col min="167" max="183" width="10.85546875" style="24" customWidth="1"/>
    <col min="184" max="16384" width="11.42578125" style="24"/>
  </cols>
  <sheetData>
    <row r="1" spans="1:183">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3"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3" ht="21.95"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3"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3">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3"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row>
    <row r="7" spans="1:183"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c r="FV7" s="25">
        <v>197962.61881000001</v>
      </c>
      <c r="FW7" s="25">
        <v>200153.03107200001</v>
      </c>
      <c r="FX7" s="25">
        <v>204107.82821199999</v>
      </c>
      <c r="FY7" s="25">
        <v>207816.06437800001</v>
      </c>
      <c r="FZ7" s="25">
        <v>209236.09966499999</v>
      </c>
      <c r="GA7" s="25">
        <v>212361.53627300001</v>
      </c>
    </row>
    <row r="8" spans="1:183"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row>
    <row r="9" spans="1:183"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c r="FV9" s="25">
        <v>81868.010613000006</v>
      </c>
      <c r="FW9" s="25">
        <v>82494.782009000002</v>
      </c>
      <c r="FX9" s="25">
        <v>83315.280673000001</v>
      </c>
      <c r="FY9" s="25">
        <v>84262.483315000005</v>
      </c>
      <c r="FZ9" s="25">
        <v>85325.902040999994</v>
      </c>
      <c r="GA9" s="25">
        <v>86263.338751000003</v>
      </c>
    </row>
    <row r="10" spans="1:183"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c r="FV10" s="25">
        <v>4167794.7916000001</v>
      </c>
      <c r="FW10" s="25">
        <v>4189266.932112</v>
      </c>
      <c r="FX10" s="25">
        <v>4226322.6814270001</v>
      </c>
      <c r="FY10" s="25">
        <v>4317429.9899239996</v>
      </c>
      <c r="FZ10" s="25">
        <v>4325517.7263200004</v>
      </c>
      <c r="GA10" s="25">
        <v>4379072.1650130004</v>
      </c>
    </row>
    <row r="11" spans="1:183"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c r="FV11" s="25">
        <v>2625852.9181889999</v>
      </c>
      <c r="FW11" s="25">
        <v>2620452.4968460002</v>
      </c>
      <c r="FX11" s="25">
        <v>2608190.6535709999</v>
      </c>
      <c r="FY11" s="25">
        <v>2613827.8974029999</v>
      </c>
      <c r="FZ11" s="25">
        <v>2562246.7946049999</v>
      </c>
      <c r="GA11" s="25">
        <v>2565423.1858629999</v>
      </c>
    </row>
    <row r="12" spans="1:183"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row>
    <row r="13" spans="1:183"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c r="FV13" s="49">
        <v>2069431.2681199999</v>
      </c>
      <c r="FW13" s="49">
        <v>2084873.268191</v>
      </c>
      <c r="FX13" s="49">
        <v>2127366.2936649998</v>
      </c>
      <c r="FY13" s="49">
        <v>2187410.8684009998</v>
      </c>
      <c r="FZ13" s="49">
        <v>2214667.9003889998</v>
      </c>
      <c r="GA13" s="49">
        <v>2271906.2427289998</v>
      </c>
    </row>
    <row r="14" spans="1:183"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row>
    <row r="15" spans="1:183"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c r="FV15" s="25">
        <v>1046911.286745</v>
      </c>
      <c r="FW15" s="25">
        <v>1033187.786718</v>
      </c>
      <c r="FX15" s="25">
        <v>1021318.121549</v>
      </c>
      <c r="FY15" s="25">
        <v>1014142.445311</v>
      </c>
      <c r="FZ15" s="25">
        <v>998935.19865100004</v>
      </c>
      <c r="GA15" s="25">
        <v>984358.68953099998</v>
      </c>
    </row>
    <row r="16" spans="1:183"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c r="FV16" s="25">
        <v>20965.764844000001</v>
      </c>
      <c r="FW16" s="25">
        <v>21070.745738000001</v>
      </c>
      <c r="FX16" s="25">
        <v>21921.322668000001</v>
      </c>
      <c r="FY16" s="25">
        <v>23365.721685</v>
      </c>
      <c r="FZ16" s="25">
        <v>24667.474574</v>
      </c>
      <c r="GA16" s="25">
        <v>26163.599200000001</v>
      </c>
    </row>
    <row r="17" spans="2:183"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c r="FV17" s="25">
        <v>1982078.4792259999</v>
      </c>
      <c r="FW17" s="25">
        <v>2004169.149886</v>
      </c>
      <c r="FX17" s="25">
        <v>2046924.1387080001</v>
      </c>
      <c r="FY17" s="25">
        <v>2093168.983975</v>
      </c>
      <c r="FZ17" s="25">
        <v>2123497.212508</v>
      </c>
      <c r="GA17" s="25">
        <v>2181220.0596909998</v>
      </c>
    </row>
    <row r="18" spans="2:183"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row>
    <row r="19" spans="2:183"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row>
    <row r="20" spans="2:183"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c r="FV20" s="25">
        <v>75946.710567999995</v>
      </c>
      <c r="FW20" s="25">
        <v>74806.031915</v>
      </c>
      <c r="FX20" s="25">
        <v>75494.849900999994</v>
      </c>
      <c r="FY20" s="25">
        <v>75910.506943</v>
      </c>
      <c r="FZ20" s="25">
        <v>75240.942643000002</v>
      </c>
      <c r="GA20" s="25">
        <v>75779.276801999993</v>
      </c>
    </row>
    <row r="21" spans="2:183"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c r="FV21" s="25">
        <v>4189101.3250409998</v>
      </c>
      <c r="FW21" s="25">
        <v>4149981.387809</v>
      </c>
      <c r="FX21" s="25">
        <v>4229751.5834729997</v>
      </c>
      <c r="FY21" s="25">
        <v>4285776.9768850002</v>
      </c>
      <c r="FZ21" s="25">
        <v>4336702.0547329998</v>
      </c>
      <c r="GA21" s="25">
        <v>4334847.2132489998</v>
      </c>
    </row>
    <row r="22" spans="2:183"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c r="FV22" s="25">
        <v>400941.50200699997</v>
      </c>
      <c r="FW22" s="25">
        <v>398970.25961800001</v>
      </c>
      <c r="FX22" s="25">
        <v>400007.932333</v>
      </c>
      <c r="FY22" s="25">
        <v>405840.838499</v>
      </c>
      <c r="FZ22" s="25">
        <v>407462.83112699998</v>
      </c>
      <c r="GA22" s="25">
        <v>413356.65808800003</v>
      </c>
    </row>
    <row r="23" spans="2:183"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row>
    <row r="24" spans="2:183"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c r="FV24" s="15">
        <v>0</v>
      </c>
      <c r="FW24" s="15">
        <v>0</v>
      </c>
      <c r="FX24" s="15">
        <v>0</v>
      </c>
      <c r="FY24" s="15">
        <v>0</v>
      </c>
      <c r="FZ24" s="15">
        <v>0</v>
      </c>
      <c r="GA24" s="15">
        <v>0</v>
      </c>
    </row>
    <row r="25" spans="2:183"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row>
    <row r="26" spans="2:183"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row>
    <row r="27" spans="2:183"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c r="FV27" s="25">
        <v>47.162388999999997</v>
      </c>
      <c r="FW27" s="25">
        <v>43.669083000000001</v>
      </c>
      <c r="FX27" s="25">
        <v>40.167389</v>
      </c>
      <c r="FY27" s="25">
        <v>36.645716</v>
      </c>
      <c r="FZ27" s="25">
        <v>54.291725</v>
      </c>
      <c r="GA27" s="25">
        <v>47.527194000000001</v>
      </c>
    </row>
    <row r="28" spans="2:183"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row>
    <row r="29" spans="2:183"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row>
    <row r="30" spans="2:183"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c r="FV30" s="25">
        <v>1992175.669886</v>
      </c>
      <c r="FW30" s="25">
        <v>1991965.6525739999</v>
      </c>
      <c r="FX30" s="25">
        <v>2006728.6484620001</v>
      </c>
      <c r="FY30" s="25">
        <v>2016759.6302050001</v>
      </c>
      <c r="FZ30" s="25">
        <v>2008653.3007100001</v>
      </c>
      <c r="GA30" s="25">
        <v>2013819.599341</v>
      </c>
    </row>
    <row r="31" spans="2:183"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row>
    <row r="32" spans="2:183"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row>
    <row r="33" spans="2:183"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c r="FV33" s="26">
        <v>18851077.508037999</v>
      </c>
      <c r="FW33" s="26">
        <v>18851435.193570998</v>
      </c>
      <c r="FX33" s="26">
        <v>19051489.502030998</v>
      </c>
      <c r="FY33" s="26">
        <v>19325749.052639998</v>
      </c>
      <c r="FZ33" s="26">
        <v>19372207.729690999</v>
      </c>
      <c r="GA33" s="26">
        <v>19544619.091724999</v>
      </c>
    </row>
    <row r="34" spans="2:183" s="14" customFormat="1" ht="2.1" customHeight="1">
      <c r="FO34" s="14" t="s">
        <v>65</v>
      </c>
      <c r="FP34" s="14" t="s">
        <v>65</v>
      </c>
      <c r="FQ34" s="14" t="s">
        <v>65</v>
      </c>
      <c r="FR34" s="14" t="s">
        <v>65</v>
      </c>
      <c r="FS34" s="14" t="s">
        <v>65</v>
      </c>
      <c r="FT34" s="14" t="s">
        <v>65</v>
      </c>
      <c r="FU34" s="14" t="s">
        <v>65</v>
      </c>
      <c r="FV34" s="14" t="s">
        <v>65</v>
      </c>
      <c r="FW34" s="14" t="s">
        <v>65</v>
      </c>
      <c r="FX34" s="14" t="s">
        <v>65</v>
      </c>
      <c r="FY34" s="14" t="s">
        <v>65</v>
      </c>
      <c r="FZ34" s="14" t="s">
        <v>65</v>
      </c>
      <c r="GA34" s="14" t="s">
        <v>65</v>
      </c>
    </row>
    <row r="35" spans="2:183"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3"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3"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3" ht="27">
      <c r="B38" s="44" t="s">
        <v>100</v>
      </c>
    </row>
    <row r="39" spans="2:183">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00000000-0004-0000-0600-000000000000}"/>
    <hyperlink ref="B23" location="Notas_generales!B6:C8" display="Banco Sudamericano (4) (5) (6)" xr:uid="{00000000-0004-0000-0600-000001000000}"/>
    <hyperlink ref="B26" location="Notas_generales!B9:C10" display="DnB NOR Bank ASA (7) (8)" xr:uid="{00000000-0004-0000-0600-000002000000}"/>
    <hyperlink ref="B9" location="Notas_generales!B3:C3" display="Banco Consorcio (1)" xr:uid="{00000000-0004-0000-0600-000003000000}"/>
    <hyperlink ref="B17" location="Notas_generales!B12:C12" display="Banco Itaú Corpbanca (10)" xr:uid="{00000000-0004-0000-0600-000004000000}"/>
    <hyperlink ref="B24" location="Notas_generales!B14:C14" display="China Construction Bank, agencia en Chile (11)" xr:uid="{00000000-0004-0000-0600-000005000000}"/>
    <hyperlink ref="B25" location="Notas_generales!B14:C14" display="Deutsche Bank (Chile) (12)" xr:uid="{00000000-0004-0000-0600-000006000000}"/>
    <hyperlink ref="B18" location="Notas_generales!B15:C15" display="Banco Paris (13)" xr:uid="{00000000-0004-0000-0600-000007000000}"/>
    <hyperlink ref="B19" location="Notas_generales!B16:C16" display="Banco Penta (14)" xr:uid="{00000000-0004-0000-0600-000008000000}"/>
    <hyperlink ref="B29" location="Notas_generales!B17:C17" display="Rabobank Chile (15)" xr:uid="{00000000-0004-0000-0600-000009000000}"/>
    <hyperlink ref="B8" location="Notas_generales!B11:C11" display="Banco BTG Pactual Chile (9)" xr:uid="{00000000-0004-0000-0600-00000A000000}"/>
    <hyperlink ref="B12" location="Notas_generales!B20:C20" display="Banco de la Nación Argentina (18)" xr:uid="{00000000-0004-0000-0600-00000B000000}"/>
    <hyperlink ref="B14" location="Notas_generales!B22:C22" display="Banco do Brasil S.A. (20)" xr:uid="{00000000-0004-0000-0600-00000C000000}"/>
    <hyperlink ref="B31" location="Notas_generales!B21:C21" display="The Bank of Tokyo - Mitsubishi Ufj. Ltd. (19)" xr:uid="{00000000-0004-0000-0600-00000D000000}"/>
    <hyperlink ref="B32" location="Notas_generales!B18:C18" display="Bank of China (16)" xr:uid="{00000000-0004-0000-0600-00000E000000}"/>
    <hyperlink ref="A2" location="Índice_general!E8:F8" display="Índice general" xr:uid="{00000000-0004-0000-0600-00000F000000}"/>
    <hyperlink ref="A3" location="Notas_generales!B2:C2" display="Notas generales" xr:uid="{00000000-0004-0000-0600-000010000000}"/>
    <hyperlink ref="A4" r:id="rId1" xr:uid="{00000000-0004-0000-06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A39"/>
  <sheetViews>
    <sheetView zoomScale="95" zoomScaleNormal="95" workbookViewId="0">
      <pane xSplit="2" ySplit="6" topLeftCell="FJ7" activePane="bottomRight" state="frozenSplit"/>
      <selection activeCell="FO3" sqref="FO3"/>
      <selection pane="topRight" activeCell="FO3" sqref="FO3"/>
      <selection pane="bottomLeft" activeCell="FO3" sqref="FO3"/>
      <selection pane="bottomRight" activeCell="FO3" sqref="FO3"/>
    </sheetView>
  </sheetViews>
  <sheetFormatPr baseColWidth="10" defaultColWidth="11.42578125" defaultRowHeight="14.25"/>
  <cols>
    <col min="1" max="1" width="12.5703125" style="28" customWidth="1"/>
    <col min="2" max="2" width="28.7109375" style="28" customWidth="1"/>
    <col min="3" max="166" width="9.7109375" style="28" customWidth="1"/>
    <col min="167" max="183" width="10.85546875" style="28" customWidth="1"/>
    <col min="184" max="16384" width="11.42578125" style="28"/>
  </cols>
  <sheetData>
    <row r="1" spans="1:183"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3"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3" ht="21.95"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3"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3"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3"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row>
    <row r="7" spans="1:183"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c r="FV7" s="25">
        <v>1593490.152638</v>
      </c>
      <c r="FW7" s="25">
        <v>1617752.3580149999</v>
      </c>
      <c r="FX7" s="25">
        <v>1636921.6631700001</v>
      </c>
      <c r="FY7" s="25">
        <v>1650501.594326</v>
      </c>
      <c r="FZ7" s="25">
        <v>1665710.8029149999</v>
      </c>
      <c r="GA7" s="25">
        <v>1674652.4748879999</v>
      </c>
    </row>
    <row r="8" spans="1:183"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row>
    <row r="9" spans="1:183"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c r="FV9" s="25">
        <v>1184609.588975</v>
      </c>
      <c r="FW9" s="25">
        <v>1198545.1384320001</v>
      </c>
      <c r="FX9" s="25">
        <v>1212443.86897</v>
      </c>
      <c r="FY9" s="25">
        <v>1241595.1596919999</v>
      </c>
      <c r="FZ9" s="25">
        <v>1282189.5660250001</v>
      </c>
      <c r="GA9" s="25">
        <v>1305849.073657</v>
      </c>
    </row>
    <row r="10" spans="1:183"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c r="FV10" s="25">
        <v>11047783.127179001</v>
      </c>
      <c r="FW10" s="25">
        <v>11164421.820472</v>
      </c>
      <c r="FX10" s="25">
        <v>11267148.519792</v>
      </c>
      <c r="FY10" s="25">
        <v>11311430.655622</v>
      </c>
      <c r="FZ10" s="25">
        <v>11416154.333326999</v>
      </c>
      <c r="GA10" s="25">
        <v>11477210.165363999</v>
      </c>
    </row>
    <row r="11" spans="1:183"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c r="FV11" s="25">
        <v>9557061.2857949995</v>
      </c>
      <c r="FW11" s="25">
        <v>9677194.448996</v>
      </c>
      <c r="FX11" s="25">
        <v>9775487.1950449999</v>
      </c>
      <c r="FY11" s="25">
        <v>9839158.335407</v>
      </c>
      <c r="FZ11" s="25">
        <v>9942312.6417009998</v>
      </c>
      <c r="GA11" s="25">
        <v>9991618.6920839995</v>
      </c>
    </row>
    <row r="12" spans="1:183"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row>
    <row r="13" spans="1:183"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c r="FV13" s="49">
        <v>12544284.764017999</v>
      </c>
      <c r="FW13" s="49">
        <v>12799425.238536</v>
      </c>
      <c r="FX13" s="49">
        <v>12924184.877653999</v>
      </c>
      <c r="FY13" s="49">
        <v>13029096.033386</v>
      </c>
      <c r="FZ13" s="49">
        <v>13196072.354327001</v>
      </c>
      <c r="GA13" s="49">
        <v>13287191.596758001</v>
      </c>
    </row>
    <row r="14" spans="1:183"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row>
    <row r="15" spans="1:183"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c r="FV15" s="25">
        <v>609528.678419</v>
      </c>
      <c r="FW15" s="25">
        <v>614954.17198500002</v>
      </c>
      <c r="FX15" s="25">
        <v>618780.51996900002</v>
      </c>
      <c r="FY15" s="25">
        <v>622000.98402099998</v>
      </c>
      <c r="FZ15" s="25">
        <v>625000.72247399995</v>
      </c>
      <c r="GA15" s="25">
        <v>626246.37471899996</v>
      </c>
    </row>
    <row r="16" spans="1:183"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c r="FV16" s="25">
        <v>66013.551915000004</v>
      </c>
      <c r="FW16" s="25">
        <v>67086.575108000005</v>
      </c>
      <c r="FX16" s="25">
        <v>67430.647146000003</v>
      </c>
      <c r="FY16" s="25">
        <v>68550.268784999993</v>
      </c>
      <c r="FZ16" s="25">
        <v>70799.394149999993</v>
      </c>
      <c r="GA16" s="25">
        <v>72029.551798999993</v>
      </c>
    </row>
    <row r="17" spans="2:183"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c r="FV17" s="25">
        <v>6129424.6669140002</v>
      </c>
      <c r="FW17" s="25">
        <v>6214490.8895049999</v>
      </c>
      <c r="FX17" s="25">
        <v>6272851.2553359997</v>
      </c>
      <c r="FY17" s="25">
        <v>6320756.1973559996</v>
      </c>
      <c r="FZ17" s="25">
        <v>6393143.6719580004</v>
      </c>
      <c r="GA17" s="25">
        <v>6410885.2218599999</v>
      </c>
    </row>
    <row r="18" spans="2:183"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row>
    <row r="19" spans="2:183"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row>
    <row r="20" spans="2:183"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c r="FV20" s="25">
        <v>18213.607236</v>
      </c>
      <c r="FW20" s="25">
        <v>18121.980083999999</v>
      </c>
      <c r="FX20" s="25">
        <v>17933.117316</v>
      </c>
      <c r="FY20" s="25">
        <v>17678.305913</v>
      </c>
      <c r="FZ20" s="25">
        <v>17486.745437000001</v>
      </c>
      <c r="GA20" s="25">
        <v>17215.265887000001</v>
      </c>
    </row>
    <row r="21" spans="2:183"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c r="FV21" s="25">
        <v>15078756.818112001</v>
      </c>
      <c r="FW21" s="25">
        <v>15270087.776223</v>
      </c>
      <c r="FX21" s="25">
        <v>15424046.278769</v>
      </c>
      <c r="FY21" s="25">
        <v>15540938.936442001</v>
      </c>
      <c r="FZ21" s="25">
        <v>15729009.862049</v>
      </c>
      <c r="GA21" s="25">
        <v>15836492.622353001</v>
      </c>
    </row>
    <row r="22" spans="2:183"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c r="FV22" s="25">
        <v>939677.59477199998</v>
      </c>
      <c r="FW22" s="25">
        <v>957682.95056499995</v>
      </c>
      <c r="FX22" s="25">
        <v>971561.07610199996</v>
      </c>
      <c r="FY22" s="25">
        <v>986534.68861399998</v>
      </c>
      <c r="FZ22" s="25">
        <v>1004136.69735</v>
      </c>
      <c r="GA22" s="25">
        <v>1014351.908117</v>
      </c>
    </row>
    <row r="23" spans="2:183"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row>
    <row r="24" spans="2:183"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c r="FX24" s="25">
        <v>0</v>
      </c>
      <c r="FY24" s="25">
        <v>0</v>
      </c>
      <c r="FZ24" s="25">
        <v>0</v>
      </c>
      <c r="GA24" s="25">
        <v>0</v>
      </c>
    </row>
    <row r="25" spans="2:183"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row>
    <row r="26" spans="2:183"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row>
    <row r="27" spans="2:183"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c r="FX27" s="25">
        <v>0</v>
      </c>
      <c r="FY27" s="25">
        <v>0</v>
      </c>
      <c r="FZ27" s="25">
        <v>0</v>
      </c>
      <c r="GA27" s="25">
        <v>0</v>
      </c>
    </row>
    <row r="28" spans="2:183"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row>
    <row r="29" spans="2:183"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row>
    <row r="30" spans="2:183"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c r="FV30" s="25">
        <v>13005955.468797</v>
      </c>
      <c r="FW30" s="25">
        <v>13174498.652551999</v>
      </c>
      <c r="FX30" s="25">
        <v>13318495.458084</v>
      </c>
      <c r="FY30" s="25">
        <v>13403925.896255</v>
      </c>
      <c r="FZ30" s="25">
        <v>13544964.685412001</v>
      </c>
      <c r="GA30" s="25">
        <v>13618926.702731</v>
      </c>
    </row>
    <row r="31" spans="2:183"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row>
    <row r="32" spans="2:183"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row>
    <row r="33" spans="2:183"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c r="FV33" s="26">
        <v>71774799.304770008</v>
      </c>
      <c r="FW33" s="26">
        <v>72774262.000472993</v>
      </c>
      <c r="FX33" s="26">
        <v>73507284.477353007</v>
      </c>
      <c r="FY33" s="26">
        <v>74032167.055819005</v>
      </c>
      <c r="FZ33" s="26">
        <v>74886981.477125004</v>
      </c>
      <c r="GA33" s="26">
        <v>75332669.650216997</v>
      </c>
    </row>
    <row r="34" spans="2:183" s="14" customFormat="1" ht="2.1" customHeight="1"/>
    <row r="35" spans="2:183"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3"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3"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3" ht="27">
      <c r="B38" s="44" t="s">
        <v>100</v>
      </c>
    </row>
    <row r="39" spans="2:183">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700-000000000000}"/>
    <hyperlink ref="B23" location="Notas_generales!B6:C8" display="Banco Sudamericano (4) (5) (6)" xr:uid="{00000000-0004-0000-0700-000001000000}"/>
    <hyperlink ref="B26" location="Notas_generales!B9:C10" display="DnB NOR Bank ASA (7) (8)" xr:uid="{00000000-0004-0000-0700-000002000000}"/>
    <hyperlink ref="B9" location="Notas_generales!B3:C3" display="Banco Consorcio (1)" xr:uid="{00000000-0004-0000-0700-000003000000}"/>
    <hyperlink ref="B17" location="Notas_generales!B12:C12" display="Banco Itaú Corpbanca (10)" xr:uid="{00000000-0004-0000-0700-000004000000}"/>
    <hyperlink ref="B24" location="Notas_generales!B14:C14" display="China Construction Bank, agencia en Chile (11)" xr:uid="{00000000-0004-0000-0700-000005000000}"/>
    <hyperlink ref="B25" location="Notas_generales!B14:C14" display="Deutsche Bank (Chile) (12)" xr:uid="{00000000-0004-0000-0700-000006000000}"/>
    <hyperlink ref="B18" location="Notas_generales!B15:C15" display="Banco Paris (13)" xr:uid="{00000000-0004-0000-0700-000007000000}"/>
    <hyperlink ref="B19" location="Notas_generales!B16:C16" display="Banco Penta (14)" xr:uid="{00000000-0004-0000-0700-000008000000}"/>
    <hyperlink ref="B29" location="Notas_generales!B17:C17" display="Rabobank Chile (15)" xr:uid="{00000000-0004-0000-0700-000009000000}"/>
    <hyperlink ref="B8" location="Notas_generales!B11:C11" display="Banco BTG Pactual Chile (9)" xr:uid="{00000000-0004-0000-0700-00000A000000}"/>
    <hyperlink ref="B12" location="Notas_generales!B20:C20" display="Banco de la Nación Argentina (18)" xr:uid="{00000000-0004-0000-0700-00000B000000}"/>
    <hyperlink ref="B14" location="Notas_generales!B22:C22" display="Banco do Brasil S.A. (20)" xr:uid="{00000000-0004-0000-0700-00000C000000}"/>
    <hyperlink ref="B31" location="Notas_generales!B21:C21" display="The Bank of Tokyo - Mitsubishi Ufj. Ltd. (19)" xr:uid="{00000000-0004-0000-0700-00000D000000}"/>
    <hyperlink ref="B32" location="Notas_generales!B18:C18" display="Bank of China (16)" xr:uid="{00000000-0004-0000-0700-00000E000000}"/>
    <hyperlink ref="A2" location="Índice_general!E8:F8" display="Índice general" xr:uid="{00000000-0004-0000-0700-00000F000000}"/>
    <hyperlink ref="A3" location="Notas_generales!B2:C2" display="Notas generales" xr:uid="{00000000-0004-0000-0700-000010000000}"/>
    <hyperlink ref="A4" r:id="rId1" xr:uid="{00000000-0004-0000-07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A39"/>
  <sheetViews>
    <sheetView zoomScale="95" zoomScaleNormal="95" workbookViewId="0">
      <pane xSplit="2" ySplit="6" topLeftCell="FJ7" activePane="bottomRight" state="frozenSplit"/>
      <selection activeCell="FO3" sqref="FO3"/>
      <selection pane="topRight" activeCell="FO3" sqref="FO3"/>
      <selection pane="bottomLeft" activeCell="FO3" sqref="FO3"/>
      <selection pane="bottomRight" activeCell="FO3" sqref="FO3"/>
    </sheetView>
  </sheetViews>
  <sheetFormatPr baseColWidth="10" defaultColWidth="11.42578125" defaultRowHeight="14.25"/>
  <cols>
    <col min="1" max="1" width="12.5703125" style="28" customWidth="1"/>
    <col min="2" max="2" width="28.7109375" style="28" customWidth="1"/>
    <col min="3" max="166" width="9.7109375" style="28" customWidth="1"/>
    <col min="167" max="183" width="10.85546875" style="28" customWidth="1"/>
    <col min="184" max="16384" width="11.42578125" style="28"/>
  </cols>
  <sheetData>
    <row r="1" spans="1:183">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3"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3" ht="21.95"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3"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3"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3"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row>
    <row r="7" spans="1:183"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c r="FV7" s="25">
        <v>568589.436996</v>
      </c>
      <c r="FW7" s="25">
        <v>598117.02641699999</v>
      </c>
      <c r="FX7" s="25">
        <v>555889.42498200003</v>
      </c>
      <c r="FY7" s="25">
        <v>508699.82917699998</v>
      </c>
      <c r="FZ7" s="25">
        <v>456278.22336300003</v>
      </c>
      <c r="GA7" s="25">
        <v>422524.56417500001</v>
      </c>
    </row>
    <row r="8" spans="1:183"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row>
    <row r="9" spans="1:183"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c r="FV9" s="25">
        <v>168566.46069400001</v>
      </c>
      <c r="FW9" s="25">
        <v>184932.93544599999</v>
      </c>
      <c r="FX9" s="25">
        <v>155942.36627500001</v>
      </c>
      <c r="FY9" s="25">
        <v>144882.70483199999</v>
      </c>
      <c r="FZ9" s="25">
        <v>142997.323665</v>
      </c>
      <c r="GA9" s="25">
        <v>144416.46086699999</v>
      </c>
    </row>
    <row r="10" spans="1:183"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c r="FV10" s="25">
        <v>2215205.924598</v>
      </c>
      <c r="FW10" s="25">
        <v>2492215.398856</v>
      </c>
      <c r="FX10" s="25">
        <v>2644890.7573529999</v>
      </c>
      <c r="FY10" s="25">
        <v>2408804.9956220002</v>
      </c>
      <c r="FZ10" s="25">
        <v>2268770.3243410001</v>
      </c>
      <c r="GA10" s="25">
        <v>2218322.1151459999</v>
      </c>
    </row>
    <row r="11" spans="1:183"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c r="FV11" s="25">
        <v>1932569.6739719999</v>
      </c>
      <c r="FW11" s="25">
        <v>2057135.6484300001</v>
      </c>
      <c r="FX11" s="25">
        <v>1911557.2350969999</v>
      </c>
      <c r="FY11" s="25">
        <v>1842931.487468</v>
      </c>
      <c r="FZ11" s="25">
        <v>1706301.4552539999</v>
      </c>
      <c r="GA11" s="25">
        <v>1590120.0388499999</v>
      </c>
    </row>
    <row r="12" spans="1:183"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row>
    <row r="13" spans="1:183"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c r="FV13" s="49">
        <v>1332256.8840439999</v>
      </c>
      <c r="FW13" s="49">
        <v>1354995.7528369999</v>
      </c>
      <c r="FX13" s="49">
        <v>1287081.9019760001</v>
      </c>
      <c r="FY13" s="49">
        <v>1138053.704403</v>
      </c>
      <c r="FZ13" s="49">
        <v>1172734.4359480001</v>
      </c>
      <c r="GA13" s="49">
        <v>1269683.360105</v>
      </c>
    </row>
    <row r="14" spans="1:183"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row>
    <row r="15" spans="1:183"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row>
    <row r="16" spans="1:183"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c r="FV16" s="25">
        <v>108447.060117</v>
      </c>
      <c r="FW16" s="25">
        <v>133388.653276</v>
      </c>
      <c r="FX16" s="25">
        <v>116525.66688400001</v>
      </c>
      <c r="FY16" s="25">
        <v>114172.439358</v>
      </c>
      <c r="FZ16" s="25">
        <v>114313.90158000001</v>
      </c>
      <c r="GA16" s="25">
        <v>108007.47925999999</v>
      </c>
    </row>
    <row r="17" spans="2:183"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c r="FV17" s="25">
        <v>1777496.7872830001</v>
      </c>
      <c r="FW17" s="25">
        <v>1849647.5436140001</v>
      </c>
      <c r="FX17" s="25">
        <v>1745571.2957260001</v>
      </c>
      <c r="FY17" s="25">
        <v>1688185.4072209999</v>
      </c>
      <c r="FZ17" s="25">
        <v>1662811.29578</v>
      </c>
      <c r="GA17" s="25">
        <v>1620386.1422049999</v>
      </c>
    </row>
    <row r="18" spans="2:183"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row>
    <row r="19" spans="2:183"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row>
    <row r="20" spans="2:183"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row>
    <row r="21" spans="2:183"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c r="FV21" s="25">
        <v>1987715.414354</v>
      </c>
      <c r="FW21" s="25">
        <v>2194383.665674</v>
      </c>
      <c r="FX21" s="25">
        <v>2158471.254154</v>
      </c>
      <c r="FY21" s="25">
        <v>2044776.4882769999</v>
      </c>
      <c r="FZ21" s="25">
        <v>1901021.9609719999</v>
      </c>
      <c r="GA21" s="25">
        <v>1766189.2581740001</v>
      </c>
    </row>
    <row r="22" spans="2:183"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c r="FV22" s="25">
        <v>277754.63455900003</v>
      </c>
      <c r="FW22" s="25">
        <v>289782.93578699999</v>
      </c>
      <c r="FX22" s="25">
        <v>298657.00230300002</v>
      </c>
      <c r="FY22" s="25">
        <v>276656.41377099999</v>
      </c>
      <c r="FZ22" s="25">
        <v>280310.36361100001</v>
      </c>
      <c r="GA22" s="25">
        <v>268047.61651099997</v>
      </c>
    </row>
    <row r="23" spans="2:183"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row>
    <row r="24" spans="2:183"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c r="FV24" s="25">
        <v>28711.244557999999</v>
      </c>
      <c r="FW24" s="25">
        <v>30788.144031</v>
      </c>
      <c r="FX24" s="25">
        <v>29305.590112999998</v>
      </c>
      <c r="FY24" s="25">
        <v>19393.073650999999</v>
      </c>
      <c r="FZ24" s="25">
        <v>18448.847333000002</v>
      </c>
      <c r="GA24" s="25">
        <v>20236.002332</v>
      </c>
    </row>
    <row r="25" spans="2:183"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row>
    <row r="26" spans="2:183"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row>
    <row r="27" spans="2:183"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c r="FV27" s="25">
        <v>9058.7883189999993</v>
      </c>
      <c r="FW27" s="25">
        <v>9802.4383070000003</v>
      </c>
      <c r="FX27" s="25">
        <v>9538.9319250000008</v>
      </c>
      <c r="FY27" s="25">
        <v>22926.865442999999</v>
      </c>
      <c r="FZ27" s="25">
        <v>18437.109759999999</v>
      </c>
      <c r="GA27" s="25">
        <v>15768.675744</v>
      </c>
    </row>
    <row r="28" spans="2:183"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row>
    <row r="29" spans="2:183"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row>
    <row r="30" spans="2:183"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c r="FV30" s="25">
        <v>1634926.6146229999</v>
      </c>
      <c r="FW30" s="25">
        <v>1753225.471168</v>
      </c>
      <c r="FX30" s="25">
        <v>1748108.4818249999</v>
      </c>
      <c r="FY30" s="25">
        <v>1623236.4458900001</v>
      </c>
      <c r="FZ30" s="25">
        <v>1602351.5659620001</v>
      </c>
      <c r="GA30" s="25">
        <v>1425488.5098999999</v>
      </c>
    </row>
    <row r="31" spans="2:183"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row>
    <row r="32" spans="2:183"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row>
    <row r="33" spans="2:183"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c r="FV33" s="26">
        <v>12041298.924116999</v>
      </c>
      <c r="FW33" s="26">
        <v>12948415.613843</v>
      </c>
      <c r="FX33" s="26">
        <v>12661539.908613</v>
      </c>
      <c r="FY33" s="26">
        <v>11832719.855113</v>
      </c>
      <c r="FZ33" s="26">
        <v>11344776.807568999</v>
      </c>
      <c r="GA33" s="26">
        <v>10869190.223269001</v>
      </c>
    </row>
    <row r="34" spans="2:183" s="14" customFormat="1" ht="2.1" customHeight="1"/>
    <row r="35" spans="2:183"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3"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3"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3" ht="27">
      <c r="B38" s="44" t="s">
        <v>100</v>
      </c>
    </row>
    <row r="39" spans="2:183">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800-000000000000}"/>
    <hyperlink ref="B23" location="Notas_generales!B6:C8" display="Banco Sudamericano (4) (5) (6)" xr:uid="{00000000-0004-0000-0800-000001000000}"/>
    <hyperlink ref="B26" location="Notas_generales!B9:C10" display="DnB NOR Bank ASA (7) (8)" xr:uid="{00000000-0004-0000-0800-000002000000}"/>
    <hyperlink ref="B9" location="Notas_generales!B3:C3" display="Banco Consorcio (1)" xr:uid="{00000000-0004-0000-0800-000003000000}"/>
    <hyperlink ref="B17" location="Notas_generales!B12:C12" display="Banco Itaú Corpbanca (10)" xr:uid="{00000000-0004-0000-0800-000004000000}"/>
    <hyperlink ref="B24" location="Notas_generales!B14:C14" display="China Construction Bank, agencia en Chile (11)" xr:uid="{00000000-0004-0000-0800-000005000000}"/>
    <hyperlink ref="B25" location="Notas_generales!B14:C14" display="Deutsche Bank (Chile) (12)" xr:uid="{00000000-0004-0000-0800-000006000000}"/>
    <hyperlink ref="B18" location="Notas_generales!B15:C15" display="Banco Paris (13)" xr:uid="{00000000-0004-0000-0800-000007000000}"/>
    <hyperlink ref="B19" location="Notas_generales!B16:C16" display="Banco Penta (14)" xr:uid="{00000000-0004-0000-0800-000008000000}"/>
    <hyperlink ref="B29" location="Notas_generales!B17:C17" display="Rabobank Chile (15)" xr:uid="{00000000-0004-0000-0800-000009000000}"/>
    <hyperlink ref="B8" location="Notas_generales!B11:C11" display="Banco BTG Pactual Chile (9)" xr:uid="{00000000-0004-0000-0800-00000A000000}"/>
    <hyperlink ref="B12" location="Notas_generales!B20:C20" display="Banco de la Nación Argentina (18)" xr:uid="{00000000-0004-0000-0800-00000B000000}"/>
    <hyperlink ref="B14" location="Notas_generales!B22:C22" display="Banco do Brasil S.A. (20)" xr:uid="{00000000-0004-0000-0800-00000C000000}"/>
    <hyperlink ref="B31" location="Notas_generales!B21:C21" display="The Bank of Tokyo - Mitsubishi Ufj. Ltd. (19)" xr:uid="{00000000-0004-0000-0800-00000D000000}"/>
    <hyperlink ref="B32" location="Notas_generales!B18:C18" display="Bank of China (16)" xr:uid="{00000000-0004-0000-0800-00000E000000}"/>
    <hyperlink ref="A2" location="Índice_general!E8:F8" display="Índice general" xr:uid="{00000000-0004-0000-0800-00000F000000}"/>
    <hyperlink ref="A3" location="Notas_generales!B2:C2" display="Notas generales" xr:uid="{00000000-0004-0000-0800-000010000000}"/>
    <hyperlink ref="A4" r:id="rId1" xr:uid="{00000000-0004-0000-08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2022-03-22T00:09:39Z</cp:lastPrinted>
  <dcterms:created xsi:type="dcterms:W3CDTF">2013-04-29T13:45:37Z</dcterms:created>
  <dcterms:modified xsi:type="dcterms:W3CDTF">2023-03-16T15:32:25Z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