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2/Ingles/Gráficos web/"/>
    </mc:Choice>
  </mc:AlternateContent>
  <xr:revisionPtr revIDLastSave="9" documentId="13_ncr:1_{6CCD466D-7E42-427A-B214-10E8A0F0FF06}" xr6:coauthVersionLast="47" xr6:coauthVersionMax="47" xr10:uidLastSave="{7223B78B-A1D7-4040-AE29-E931C1E8E582}"/>
  <bookViews>
    <workbookView xWindow="-120" yWindow="-120" windowWidth="29040" windowHeight="15840" firstSheet="2" activeTab="4" xr2:uid="{A0E17DF9-6D2C-4C9C-B869-EFDC10B2D854}"/>
  </bookViews>
  <sheets>
    <sheet name="CR18" sheetId="1" state="hidden" r:id="rId1"/>
    <sheet name="CR13" sheetId="2" state="hidden" r:id="rId2"/>
    <sheet name="Tb III.1" sheetId="3" r:id="rId3"/>
    <sheet name="F III.9" sheetId="4" r:id="rId4"/>
    <sheet name="F III.10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86" i="2" l="1"/>
  <c r="AK187" i="2"/>
  <c r="AK189" i="2"/>
  <c r="AK190" i="2"/>
  <c r="AK191" i="2"/>
  <c r="AK193" i="2"/>
  <c r="AK194" i="2"/>
  <c r="AK195" i="2"/>
  <c r="AK196" i="2"/>
  <c r="AK197" i="2"/>
  <c r="AK198" i="2"/>
  <c r="AK200" i="2"/>
  <c r="AK204" i="2"/>
  <c r="AK205" i="2"/>
  <c r="AK206" i="2"/>
  <c r="AK208" i="2"/>
  <c r="AK209" i="2"/>
  <c r="AK210" i="2"/>
  <c r="AK213" i="2"/>
  <c r="AJ213" i="2" l="1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F213" i="1"/>
  <c r="F210" i="1"/>
  <c r="F209" i="1"/>
  <c r="F208" i="1"/>
  <c r="F206" i="1"/>
  <c r="F205" i="1"/>
  <c r="F204" i="1"/>
  <c r="F200" i="1"/>
  <c r="F198" i="1"/>
  <c r="F197" i="1"/>
  <c r="F196" i="1"/>
  <c r="F195" i="1"/>
  <c r="F194" i="1"/>
  <c r="F193" i="1"/>
  <c r="F191" i="1"/>
  <c r="F190" i="1"/>
  <c r="F189" i="1"/>
  <c r="F187" i="1"/>
  <c r="F186" i="1"/>
  <c r="AH68" i="2"/>
  <c r="C257" i="2" l="1"/>
  <c r="D257" i="2" s="1"/>
  <c r="E257" i="2" s="1"/>
  <c r="F257" i="2" s="1"/>
  <c r="G257" i="2" s="1"/>
  <c r="H257" i="2" s="1"/>
  <c r="I257" i="2" s="1"/>
  <c r="J257" i="2" s="1"/>
  <c r="J250" i="2"/>
  <c r="I250" i="2"/>
  <c r="H250" i="2"/>
  <c r="G250" i="2"/>
  <c r="F250" i="2"/>
  <c r="E250" i="2"/>
  <c r="D250" i="2"/>
  <c r="C250" i="2"/>
  <c r="B250" i="2"/>
  <c r="J247" i="2"/>
  <c r="J284" i="2" s="1"/>
  <c r="I247" i="2"/>
  <c r="H247" i="2"/>
  <c r="G247" i="2"/>
  <c r="F247" i="2"/>
  <c r="E247" i="2"/>
  <c r="D247" i="2"/>
  <c r="C247" i="2"/>
  <c r="B247" i="2"/>
  <c r="J246" i="2"/>
  <c r="I246" i="2"/>
  <c r="H246" i="2"/>
  <c r="G246" i="2"/>
  <c r="F246" i="2"/>
  <c r="E246" i="2"/>
  <c r="D246" i="2"/>
  <c r="C246" i="2"/>
  <c r="B246" i="2"/>
  <c r="J245" i="2"/>
  <c r="J282" i="2" s="1"/>
  <c r="I245" i="2"/>
  <c r="H245" i="2"/>
  <c r="G245" i="2"/>
  <c r="F245" i="2"/>
  <c r="E245" i="2"/>
  <c r="D245" i="2"/>
  <c r="C245" i="2"/>
  <c r="B245" i="2"/>
  <c r="J243" i="2"/>
  <c r="I243" i="2"/>
  <c r="H243" i="2"/>
  <c r="G243" i="2"/>
  <c r="F243" i="2"/>
  <c r="E243" i="2"/>
  <c r="E280" i="2" s="1"/>
  <c r="D243" i="2"/>
  <c r="C243" i="2"/>
  <c r="C280" i="2" s="1"/>
  <c r="B243" i="2"/>
  <c r="J242" i="2"/>
  <c r="J279" i="2" s="1"/>
  <c r="I242" i="2"/>
  <c r="H242" i="2"/>
  <c r="G242" i="2"/>
  <c r="F242" i="2"/>
  <c r="E242" i="2"/>
  <c r="D242" i="2"/>
  <c r="C242" i="2"/>
  <c r="B242" i="2"/>
  <c r="L279" i="2" s="1"/>
  <c r="J241" i="2"/>
  <c r="I241" i="2"/>
  <c r="H241" i="2"/>
  <c r="G241" i="2"/>
  <c r="F241" i="2"/>
  <c r="E241" i="2"/>
  <c r="D241" i="2"/>
  <c r="C241" i="2"/>
  <c r="B241" i="2"/>
  <c r="J237" i="2"/>
  <c r="J274" i="2" s="1"/>
  <c r="I237" i="2"/>
  <c r="H237" i="2"/>
  <c r="H274" i="2" s="1"/>
  <c r="G237" i="2"/>
  <c r="F237" i="2"/>
  <c r="F274" i="2" s="1"/>
  <c r="E237" i="2"/>
  <c r="D237" i="2"/>
  <c r="C237" i="2"/>
  <c r="B237" i="2"/>
  <c r="C274" i="2" s="1"/>
  <c r="J235" i="2"/>
  <c r="I235" i="2"/>
  <c r="H235" i="2"/>
  <c r="G235" i="2"/>
  <c r="F235" i="2"/>
  <c r="E235" i="2"/>
  <c r="D235" i="2"/>
  <c r="C235" i="2"/>
  <c r="B235" i="2"/>
  <c r="J234" i="2"/>
  <c r="J271" i="2" s="1"/>
  <c r="I234" i="2"/>
  <c r="H234" i="2"/>
  <c r="G234" i="2"/>
  <c r="F234" i="2"/>
  <c r="E234" i="2"/>
  <c r="D234" i="2"/>
  <c r="C234" i="2"/>
  <c r="B234" i="2"/>
  <c r="C271" i="2" s="1"/>
  <c r="J233" i="2"/>
  <c r="I233" i="2"/>
  <c r="H233" i="2"/>
  <c r="G233" i="2"/>
  <c r="F233" i="2"/>
  <c r="E233" i="2"/>
  <c r="D233" i="2"/>
  <c r="C233" i="2"/>
  <c r="B233" i="2"/>
  <c r="J232" i="2"/>
  <c r="J269" i="2" s="1"/>
  <c r="I232" i="2"/>
  <c r="H232" i="2"/>
  <c r="G232" i="2"/>
  <c r="F232" i="2"/>
  <c r="E232" i="2"/>
  <c r="D232" i="2"/>
  <c r="C232" i="2"/>
  <c r="B232" i="2"/>
  <c r="J231" i="2"/>
  <c r="I231" i="2"/>
  <c r="H231" i="2"/>
  <c r="G231" i="2"/>
  <c r="F231" i="2"/>
  <c r="F268" i="2" s="1"/>
  <c r="E231" i="2"/>
  <c r="E268" i="2" s="1"/>
  <c r="D231" i="2"/>
  <c r="D268" i="2" s="1"/>
  <c r="C231" i="2"/>
  <c r="C268" i="2" s="1"/>
  <c r="B231" i="2"/>
  <c r="J230" i="2"/>
  <c r="J267" i="2" s="1"/>
  <c r="I230" i="2"/>
  <c r="H230" i="2"/>
  <c r="G230" i="2"/>
  <c r="F230" i="2"/>
  <c r="E230" i="2"/>
  <c r="D230" i="2"/>
  <c r="C230" i="2"/>
  <c r="B230" i="2"/>
  <c r="L267" i="2" s="1"/>
  <c r="J228" i="2"/>
  <c r="I228" i="2"/>
  <c r="H228" i="2"/>
  <c r="G228" i="2"/>
  <c r="F228" i="2"/>
  <c r="E228" i="2"/>
  <c r="D228" i="2"/>
  <c r="C228" i="2"/>
  <c r="B228" i="2"/>
  <c r="J227" i="2"/>
  <c r="J264" i="2" s="1"/>
  <c r="I227" i="2"/>
  <c r="H227" i="2"/>
  <c r="G227" i="2"/>
  <c r="F227" i="2"/>
  <c r="E227" i="2"/>
  <c r="D227" i="2"/>
  <c r="C227" i="2"/>
  <c r="B227" i="2"/>
  <c r="C264" i="2" s="1"/>
  <c r="J226" i="2"/>
  <c r="I226" i="2"/>
  <c r="H226" i="2"/>
  <c r="G226" i="2"/>
  <c r="F226" i="2"/>
  <c r="E226" i="2"/>
  <c r="D226" i="2"/>
  <c r="C226" i="2"/>
  <c r="B226" i="2"/>
  <c r="J224" i="2"/>
  <c r="J261" i="2" s="1"/>
  <c r="I224" i="2"/>
  <c r="H224" i="2"/>
  <c r="G224" i="2"/>
  <c r="F224" i="2"/>
  <c r="E224" i="2"/>
  <c r="D224" i="2"/>
  <c r="C224" i="2"/>
  <c r="C261" i="2" s="1"/>
  <c r="B224" i="2"/>
  <c r="J223" i="2"/>
  <c r="I223" i="2"/>
  <c r="H223" i="2"/>
  <c r="G223" i="2"/>
  <c r="H260" i="2" s="1"/>
  <c r="F223" i="2"/>
  <c r="E223" i="2"/>
  <c r="D223" i="2"/>
  <c r="C223" i="2"/>
  <c r="B223" i="2"/>
  <c r="C220" i="2"/>
  <c r="D220" i="2" s="1"/>
  <c r="E220" i="2" s="1"/>
  <c r="F220" i="2" s="1"/>
  <c r="G220" i="2" s="1"/>
  <c r="H220" i="2" s="1"/>
  <c r="I220" i="2" s="1"/>
  <c r="J220" i="2" s="1"/>
  <c r="J263" i="2" l="1"/>
  <c r="J272" i="2"/>
  <c r="I274" i="2"/>
  <c r="F280" i="2"/>
  <c r="J287" i="2"/>
  <c r="G260" i="2"/>
  <c r="J265" i="2"/>
  <c r="J278" i="2"/>
  <c r="I260" i="2"/>
  <c r="J268" i="2"/>
  <c r="J280" i="2"/>
  <c r="L260" i="2"/>
  <c r="J260" i="2"/>
  <c r="L270" i="2"/>
  <c r="J270" i="2"/>
  <c r="G274" i="2"/>
  <c r="D280" i="2"/>
  <c r="L283" i="2"/>
  <c r="J283" i="2"/>
  <c r="D261" i="2"/>
  <c r="G268" i="2"/>
  <c r="D271" i="2"/>
  <c r="G280" i="2"/>
  <c r="D284" i="2"/>
  <c r="E261" i="2"/>
  <c r="H268" i="2"/>
  <c r="H280" i="2"/>
  <c r="F261" i="2"/>
  <c r="I268" i="2"/>
  <c r="C278" i="2"/>
  <c r="I280" i="2"/>
  <c r="D265" i="2"/>
  <c r="E265" i="2"/>
  <c r="F265" i="2"/>
  <c r="C282" i="2"/>
  <c r="E271" i="2"/>
  <c r="E284" i="2"/>
  <c r="C265" i="2"/>
  <c r="F271" i="2"/>
  <c r="F284" i="2"/>
  <c r="G271" i="2"/>
  <c r="H271" i="2"/>
  <c r="D264" i="2"/>
  <c r="G270" i="2"/>
  <c r="D274" i="2"/>
  <c r="G283" i="2"/>
  <c r="E264" i="2"/>
  <c r="L268" i="2"/>
  <c r="H270" i="2"/>
  <c r="E274" i="2"/>
  <c r="L280" i="2"/>
  <c r="H283" i="2"/>
  <c r="F264" i="2"/>
  <c r="I270" i="2"/>
  <c r="I283" i="2"/>
  <c r="G264" i="2"/>
  <c r="H264" i="2"/>
  <c r="L264" i="2"/>
  <c r="C284" i="2"/>
  <c r="E279" i="2"/>
  <c r="H263" i="2"/>
  <c r="E267" i="2"/>
  <c r="H272" i="2"/>
  <c r="H287" i="2"/>
  <c r="G261" i="2"/>
  <c r="D278" i="2"/>
  <c r="G284" i="2"/>
  <c r="H261" i="2"/>
  <c r="E278" i="2"/>
  <c r="H284" i="2"/>
  <c r="L261" i="2"/>
  <c r="C269" i="2"/>
  <c r="L271" i="2"/>
  <c r="F278" i="2"/>
  <c r="L284" i="2"/>
  <c r="I264" i="2"/>
  <c r="I271" i="2"/>
  <c r="C260" i="2"/>
  <c r="F267" i="2"/>
  <c r="C270" i="2"/>
  <c r="F279" i="2"/>
  <c r="C283" i="2"/>
  <c r="L287" i="2"/>
  <c r="I287" i="2"/>
  <c r="G267" i="2"/>
  <c r="E260" i="2"/>
  <c r="H267" i="2"/>
  <c r="F260" i="2"/>
  <c r="D269" i="2"/>
  <c r="G278" i="2"/>
  <c r="L274" i="2"/>
  <c r="E282" i="2"/>
  <c r="L263" i="2"/>
  <c r="I263" i="2"/>
  <c r="L272" i="2"/>
  <c r="I272" i="2"/>
  <c r="D260" i="2"/>
  <c r="D270" i="2"/>
  <c r="G279" i="2"/>
  <c r="D283" i="2"/>
  <c r="E270" i="2"/>
  <c r="H279" i="2"/>
  <c r="E283" i="2"/>
  <c r="I267" i="2"/>
  <c r="F283" i="2"/>
  <c r="I261" i="2"/>
  <c r="G265" i="2"/>
  <c r="D282" i="2"/>
  <c r="H265" i="2"/>
  <c r="E269" i="2"/>
  <c r="H278" i="2"/>
  <c r="C263" i="2"/>
  <c r="L265" i="2"/>
  <c r="I265" i="2"/>
  <c r="F269" i="2"/>
  <c r="C272" i="2"/>
  <c r="L278" i="2"/>
  <c r="I278" i="2"/>
  <c r="F282" i="2"/>
  <c r="C287" i="2"/>
  <c r="D263" i="2"/>
  <c r="G269" i="2"/>
  <c r="D272" i="2"/>
  <c r="G282" i="2"/>
  <c r="D287" i="2"/>
  <c r="F270" i="2"/>
  <c r="E263" i="2"/>
  <c r="H269" i="2"/>
  <c r="E272" i="2"/>
  <c r="H282" i="2"/>
  <c r="E287" i="2"/>
  <c r="F263" i="2"/>
  <c r="C267" i="2"/>
  <c r="L269" i="2"/>
  <c r="I269" i="2"/>
  <c r="F272" i="2"/>
  <c r="C279" i="2"/>
  <c r="L282" i="2"/>
  <c r="I282" i="2"/>
  <c r="F287" i="2"/>
  <c r="I279" i="2"/>
  <c r="G263" i="2"/>
  <c r="D267" i="2"/>
  <c r="G272" i="2"/>
  <c r="D279" i="2"/>
  <c r="G287" i="2"/>
  <c r="I284" i="2"/>
  <c r="C257" i="1" l="1"/>
  <c r="D257" i="1" s="1"/>
  <c r="E257" i="1" s="1"/>
  <c r="F257" i="1" s="1"/>
  <c r="G257" i="1" s="1"/>
  <c r="H257" i="1" s="1"/>
  <c r="I257" i="1" s="1"/>
  <c r="J257" i="1" s="1"/>
  <c r="J250" i="1"/>
  <c r="I250" i="1"/>
  <c r="H250" i="1"/>
  <c r="G250" i="1"/>
  <c r="F250" i="1"/>
  <c r="E250" i="1"/>
  <c r="D250" i="1"/>
  <c r="C250" i="1"/>
  <c r="B250" i="1"/>
  <c r="J247" i="1"/>
  <c r="I247" i="1"/>
  <c r="H247" i="1"/>
  <c r="G247" i="1"/>
  <c r="F247" i="1"/>
  <c r="E247" i="1"/>
  <c r="D247" i="1"/>
  <c r="C247" i="1"/>
  <c r="B247" i="1"/>
  <c r="J246" i="1"/>
  <c r="I246" i="1"/>
  <c r="H246" i="1"/>
  <c r="G246" i="1"/>
  <c r="F246" i="1"/>
  <c r="E246" i="1"/>
  <c r="D246" i="1"/>
  <c r="C246" i="1"/>
  <c r="B246" i="1"/>
  <c r="J245" i="1"/>
  <c r="I245" i="1"/>
  <c r="H245" i="1"/>
  <c r="G245" i="1"/>
  <c r="F245" i="1"/>
  <c r="E245" i="1"/>
  <c r="D245" i="1"/>
  <c r="C245" i="1"/>
  <c r="B245" i="1"/>
  <c r="J243" i="1"/>
  <c r="I243" i="1"/>
  <c r="H243" i="1"/>
  <c r="G243" i="1"/>
  <c r="F243" i="1"/>
  <c r="E243" i="1"/>
  <c r="D243" i="1"/>
  <c r="C243" i="1"/>
  <c r="B243" i="1"/>
  <c r="J242" i="1"/>
  <c r="I242" i="1"/>
  <c r="H242" i="1"/>
  <c r="G242" i="1"/>
  <c r="F242" i="1"/>
  <c r="E242" i="1"/>
  <c r="D242" i="1"/>
  <c r="C242" i="1"/>
  <c r="B242" i="1"/>
  <c r="J241" i="1"/>
  <c r="I241" i="1"/>
  <c r="H241" i="1"/>
  <c r="G241" i="1"/>
  <c r="F241" i="1"/>
  <c r="E241" i="1"/>
  <c r="D241" i="1"/>
  <c r="C241" i="1"/>
  <c r="B241" i="1"/>
  <c r="J237" i="1"/>
  <c r="I237" i="1"/>
  <c r="H237" i="1"/>
  <c r="G237" i="1"/>
  <c r="F237" i="1"/>
  <c r="E237" i="1"/>
  <c r="D237" i="1"/>
  <c r="C237" i="1"/>
  <c r="B237" i="1"/>
  <c r="J235" i="1"/>
  <c r="I235" i="1"/>
  <c r="H235" i="1"/>
  <c r="G235" i="1"/>
  <c r="F235" i="1"/>
  <c r="E235" i="1"/>
  <c r="D235" i="1"/>
  <c r="C235" i="1"/>
  <c r="B235" i="1"/>
  <c r="J234" i="1"/>
  <c r="I234" i="1"/>
  <c r="H234" i="1"/>
  <c r="G234" i="1"/>
  <c r="F234" i="1"/>
  <c r="E234" i="1"/>
  <c r="D234" i="1"/>
  <c r="C234" i="1"/>
  <c r="B234" i="1"/>
  <c r="J233" i="1"/>
  <c r="I233" i="1"/>
  <c r="H233" i="1"/>
  <c r="G233" i="1"/>
  <c r="F233" i="1"/>
  <c r="E233" i="1"/>
  <c r="D233" i="1"/>
  <c r="C233" i="1"/>
  <c r="B233" i="1"/>
  <c r="J232" i="1"/>
  <c r="I232" i="1"/>
  <c r="H232" i="1"/>
  <c r="G232" i="1"/>
  <c r="F232" i="1"/>
  <c r="E232" i="1"/>
  <c r="D232" i="1"/>
  <c r="C232" i="1"/>
  <c r="B232" i="1"/>
  <c r="J231" i="1"/>
  <c r="I231" i="1"/>
  <c r="H231" i="1"/>
  <c r="G231" i="1"/>
  <c r="F231" i="1"/>
  <c r="E231" i="1"/>
  <c r="D231" i="1"/>
  <c r="C231" i="1"/>
  <c r="B231" i="1"/>
  <c r="J230" i="1"/>
  <c r="I230" i="1"/>
  <c r="H230" i="1"/>
  <c r="G230" i="1"/>
  <c r="F230" i="1"/>
  <c r="E230" i="1"/>
  <c r="D230" i="1"/>
  <c r="C230" i="1"/>
  <c r="B230" i="1"/>
  <c r="J228" i="1"/>
  <c r="I228" i="1"/>
  <c r="H228" i="1"/>
  <c r="I265" i="1" s="1"/>
  <c r="G228" i="1"/>
  <c r="H265" i="1" s="1"/>
  <c r="F228" i="1"/>
  <c r="G265" i="1" s="1"/>
  <c r="E228" i="1"/>
  <c r="F265" i="1" s="1"/>
  <c r="D228" i="1"/>
  <c r="E265" i="1" s="1"/>
  <c r="C228" i="1"/>
  <c r="B228" i="1"/>
  <c r="L265" i="1" s="1"/>
  <c r="J227" i="1"/>
  <c r="I227" i="1"/>
  <c r="H227" i="1"/>
  <c r="G227" i="1"/>
  <c r="F227" i="1"/>
  <c r="E227" i="1"/>
  <c r="D227" i="1"/>
  <c r="C227" i="1"/>
  <c r="B227" i="1"/>
  <c r="J226" i="1"/>
  <c r="I226" i="1"/>
  <c r="H226" i="1"/>
  <c r="G226" i="1"/>
  <c r="F226" i="1"/>
  <c r="E226" i="1"/>
  <c r="D226" i="1"/>
  <c r="C226" i="1"/>
  <c r="B226" i="1"/>
  <c r="J224" i="1"/>
  <c r="I224" i="1"/>
  <c r="H224" i="1"/>
  <c r="G224" i="1"/>
  <c r="F224" i="1"/>
  <c r="E224" i="1"/>
  <c r="D224" i="1"/>
  <c r="C224" i="1"/>
  <c r="B224" i="1"/>
  <c r="J223" i="1"/>
  <c r="I223" i="1"/>
  <c r="H223" i="1"/>
  <c r="G223" i="1"/>
  <c r="F223" i="1"/>
  <c r="E223" i="1"/>
  <c r="D223" i="1"/>
  <c r="C223" i="1"/>
  <c r="B223" i="1"/>
  <c r="C220" i="1"/>
  <c r="D220" i="1" s="1"/>
  <c r="E220" i="1" s="1"/>
  <c r="F220" i="1" s="1"/>
  <c r="G220" i="1" s="1"/>
  <c r="H220" i="1" s="1"/>
  <c r="I220" i="1" s="1"/>
  <c r="J220" i="1" s="1"/>
  <c r="D265" i="1" l="1"/>
  <c r="L269" i="1"/>
  <c r="J265" i="1"/>
  <c r="F282" i="1"/>
  <c r="G282" i="1"/>
  <c r="H282" i="1"/>
  <c r="C267" i="1"/>
  <c r="I282" i="1"/>
  <c r="D267" i="1"/>
  <c r="G272" i="1"/>
  <c r="J282" i="1"/>
  <c r="H271" i="1"/>
  <c r="I271" i="1"/>
  <c r="J271" i="1"/>
  <c r="D272" i="1"/>
  <c r="E272" i="1"/>
  <c r="E267" i="1"/>
  <c r="H272" i="1"/>
  <c r="E279" i="1"/>
  <c r="H287" i="1"/>
  <c r="L263" i="1"/>
  <c r="C270" i="1"/>
  <c r="I272" i="1"/>
  <c r="F279" i="1"/>
  <c r="J272" i="1"/>
  <c r="G279" i="1"/>
  <c r="E260" i="1"/>
  <c r="H279" i="1"/>
  <c r="E283" i="1"/>
  <c r="F260" i="1"/>
  <c r="L267" i="1"/>
  <c r="G283" i="1"/>
  <c r="F271" i="1"/>
  <c r="G271" i="1"/>
  <c r="C272" i="1"/>
  <c r="F272" i="1"/>
  <c r="F267" i="1"/>
  <c r="C283" i="1"/>
  <c r="D260" i="1"/>
  <c r="D283" i="1"/>
  <c r="C274" i="1"/>
  <c r="I279" i="1"/>
  <c r="F283" i="1"/>
  <c r="J267" i="1"/>
  <c r="D274" i="1"/>
  <c r="J279" i="1"/>
  <c r="E274" i="1"/>
  <c r="H283" i="1"/>
  <c r="L261" i="1"/>
  <c r="C280" i="1"/>
  <c r="J287" i="1"/>
  <c r="I270" i="1"/>
  <c r="L264" i="1"/>
  <c r="G268" i="1"/>
  <c r="J268" i="1"/>
  <c r="C269" i="1"/>
  <c r="G278" i="1"/>
  <c r="E269" i="1"/>
  <c r="C268" i="1"/>
  <c r="H268" i="1"/>
  <c r="I267" i="1"/>
  <c r="F278" i="1"/>
  <c r="G260" i="1"/>
  <c r="F274" i="1"/>
  <c r="D269" i="1"/>
  <c r="L272" i="1"/>
  <c r="C260" i="1"/>
  <c r="I260" i="1"/>
  <c r="L283" i="1"/>
  <c r="L268" i="1"/>
  <c r="L280" i="1"/>
  <c r="F269" i="1"/>
  <c r="G269" i="1"/>
  <c r="H269" i="1"/>
  <c r="I269" i="1"/>
  <c r="C279" i="1"/>
  <c r="F287" i="1"/>
  <c r="F264" i="1"/>
  <c r="I263" i="1"/>
  <c r="F268" i="1"/>
  <c r="H278" i="1"/>
  <c r="J278" i="1"/>
  <c r="J269" i="1"/>
  <c r="D279" i="1"/>
  <c r="G287" i="1"/>
  <c r="J260" i="1"/>
  <c r="D268" i="1"/>
  <c r="G274" i="1"/>
  <c r="D280" i="1"/>
  <c r="J283" i="1"/>
  <c r="H264" i="1"/>
  <c r="E280" i="1"/>
  <c r="C261" i="1"/>
  <c r="I274" i="1"/>
  <c r="C284" i="1"/>
  <c r="J264" i="1"/>
  <c r="D271" i="1"/>
  <c r="G280" i="1"/>
  <c r="E261" i="1"/>
  <c r="E271" i="1"/>
  <c r="H280" i="1"/>
  <c r="F261" i="1"/>
  <c r="C278" i="1"/>
  <c r="F284" i="1"/>
  <c r="G261" i="1"/>
  <c r="D278" i="1"/>
  <c r="G284" i="1"/>
  <c r="E278" i="1"/>
  <c r="I261" i="1"/>
  <c r="C282" i="1"/>
  <c r="D282" i="1"/>
  <c r="C263" i="1"/>
  <c r="L278" i="1"/>
  <c r="D263" i="1"/>
  <c r="E263" i="1"/>
  <c r="F263" i="1"/>
  <c r="G264" i="1"/>
  <c r="J270" i="1"/>
  <c r="E268" i="1"/>
  <c r="H274" i="1"/>
  <c r="C271" i="1"/>
  <c r="F280" i="1"/>
  <c r="D261" i="1"/>
  <c r="J274" i="1"/>
  <c r="D284" i="1"/>
  <c r="E284" i="1"/>
  <c r="J280" i="1"/>
  <c r="H261" i="1"/>
  <c r="H284" i="1"/>
  <c r="L271" i="1"/>
  <c r="L284" i="1"/>
  <c r="J261" i="1"/>
  <c r="J284" i="1"/>
  <c r="E282" i="1"/>
  <c r="C287" i="1"/>
  <c r="D287" i="1"/>
  <c r="E287" i="1"/>
  <c r="I268" i="1"/>
  <c r="L282" i="1"/>
  <c r="G263" i="1"/>
  <c r="H263" i="1"/>
  <c r="L287" i="1"/>
  <c r="J263" i="1"/>
  <c r="G267" i="1"/>
  <c r="D270" i="1"/>
  <c r="H267" i="1"/>
  <c r="E270" i="1"/>
  <c r="I278" i="1"/>
  <c r="I287" i="1"/>
  <c r="C264" i="1"/>
  <c r="F270" i="1"/>
  <c r="L279" i="1"/>
  <c r="D264" i="1"/>
  <c r="G270" i="1"/>
  <c r="H260" i="1"/>
  <c r="E264" i="1"/>
  <c r="H270" i="1"/>
  <c r="I264" i="1"/>
  <c r="C265" i="1"/>
  <c r="L260" i="1"/>
  <c r="L270" i="1"/>
  <c r="L274" i="1"/>
  <c r="I283" i="1"/>
  <c r="I280" i="1"/>
  <c r="I284" i="1"/>
  <c r="J103" i="2" l="1"/>
  <c r="I103" i="2"/>
  <c r="H103" i="2"/>
  <c r="I138" i="2" s="1"/>
  <c r="G103" i="2"/>
  <c r="F103" i="2"/>
  <c r="G138" i="2" s="1"/>
  <c r="E103" i="2"/>
  <c r="F138" i="2" s="1"/>
  <c r="D103" i="2"/>
  <c r="C103" i="2"/>
  <c r="B103" i="2"/>
  <c r="J101" i="2"/>
  <c r="I101" i="2"/>
  <c r="I136" i="2" s="1"/>
  <c r="H101" i="2"/>
  <c r="G101" i="2"/>
  <c r="F101" i="2"/>
  <c r="E101" i="2"/>
  <c r="D101" i="2"/>
  <c r="C101" i="2"/>
  <c r="B101" i="2"/>
  <c r="J98" i="2"/>
  <c r="I98" i="2"/>
  <c r="H98" i="2"/>
  <c r="G98" i="2"/>
  <c r="F98" i="2"/>
  <c r="E98" i="2"/>
  <c r="E133" i="2" s="1"/>
  <c r="D98" i="2"/>
  <c r="C98" i="2"/>
  <c r="B98" i="2"/>
  <c r="J95" i="2"/>
  <c r="I95" i="2"/>
  <c r="H95" i="2"/>
  <c r="G95" i="2"/>
  <c r="F95" i="2"/>
  <c r="E95" i="2"/>
  <c r="D95" i="2"/>
  <c r="C95" i="2"/>
  <c r="B95" i="2"/>
  <c r="B78" i="2"/>
  <c r="C78" i="2"/>
  <c r="C113" i="2" s="1"/>
  <c r="D78" i="2"/>
  <c r="E78" i="2"/>
  <c r="E113" i="2" s="1"/>
  <c r="F78" i="2"/>
  <c r="G78" i="2"/>
  <c r="G113" i="2" s="1"/>
  <c r="H78" i="2"/>
  <c r="H113" i="2" s="1"/>
  <c r="I78" i="2"/>
  <c r="L113" i="2" s="1"/>
  <c r="J78" i="2"/>
  <c r="B79" i="2"/>
  <c r="C79" i="2"/>
  <c r="D79" i="2"/>
  <c r="D114" i="2" s="1"/>
  <c r="E79" i="2"/>
  <c r="F79" i="2"/>
  <c r="F114" i="2" s="1"/>
  <c r="G79" i="2"/>
  <c r="G114" i="2" s="1"/>
  <c r="H79" i="2"/>
  <c r="I79" i="2"/>
  <c r="J79" i="2"/>
  <c r="J114" i="2" s="1"/>
  <c r="B80" i="2"/>
  <c r="C80" i="2"/>
  <c r="C115" i="2" s="1"/>
  <c r="D80" i="2"/>
  <c r="E80" i="2"/>
  <c r="E115" i="2" s="1"/>
  <c r="F80" i="2"/>
  <c r="F115" i="2" s="1"/>
  <c r="G80" i="2"/>
  <c r="H80" i="2"/>
  <c r="I80" i="2"/>
  <c r="L115" i="2" s="1"/>
  <c r="J80" i="2"/>
  <c r="B81" i="2"/>
  <c r="C81" i="2"/>
  <c r="D81" i="2"/>
  <c r="D116" i="2" s="1"/>
  <c r="E81" i="2"/>
  <c r="E116" i="2" s="1"/>
  <c r="F81" i="2"/>
  <c r="G81" i="2"/>
  <c r="H81" i="2"/>
  <c r="I81" i="2"/>
  <c r="J81" i="2"/>
  <c r="J116" i="2" s="1"/>
  <c r="B82" i="2"/>
  <c r="C82" i="2"/>
  <c r="D82" i="2"/>
  <c r="D117" i="2" s="1"/>
  <c r="E82" i="2"/>
  <c r="F82" i="2"/>
  <c r="G82" i="2"/>
  <c r="G117" i="2" s="1"/>
  <c r="H82" i="2"/>
  <c r="I82" i="2"/>
  <c r="I117" i="2" s="1"/>
  <c r="J82" i="2"/>
  <c r="B83" i="2"/>
  <c r="C83" i="2"/>
  <c r="C118" i="2" s="1"/>
  <c r="D83" i="2"/>
  <c r="E83" i="2"/>
  <c r="F83" i="2"/>
  <c r="F118" i="2" s="1"/>
  <c r="G83" i="2"/>
  <c r="H83" i="2"/>
  <c r="H118" i="2" s="1"/>
  <c r="I83" i="2"/>
  <c r="J83" i="2"/>
  <c r="J118" i="2" s="1"/>
  <c r="B84" i="2"/>
  <c r="C84" i="2"/>
  <c r="D84" i="2"/>
  <c r="E84" i="2"/>
  <c r="F84" i="2"/>
  <c r="G84" i="2"/>
  <c r="H119" i="2" s="1"/>
  <c r="H84" i="2"/>
  <c r="I84" i="2"/>
  <c r="J84" i="2"/>
  <c r="J119" i="2" s="1"/>
  <c r="B85" i="2"/>
  <c r="C85" i="2"/>
  <c r="D85" i="2"/>
  <c r="D120" i="2" s="1"/>
  <c r="E85" i="2"/>
  <c r="F85" i="2"/>
  <c r="F120" i="2" s="1"/>
  <c r="G85" i="2"/>
  <c r="H85" i="2"/>
  <c r="H120" i="2" s="1"/>
  <c r="I85" i="2"/>
  <c r="L120" i="2" s="1"/>
  <c r="J85" i="2"/>
  <c r="B86" i="2"/>
  <c r="C86" i="2"/>
  <c r="C121" i="2" s="1"/>
  <c r="D86" i="2"/>
  <c r="E86" i="2"/>
  <c r="E121" i="2" s="1"/>
  <c r="F86" i="2"/>
  <c r="G86" i="2"/>
  <c r="G121" i="2" s="1"/>
  <c r="H86" i="2"/>
  <c r="H121" i="2" s="1"/>
  <c r="I86" i="2"/>
  <c r="J86" i="2"/>
  <c r="B87" i="2"/>
  <c r="C87" i="2"/>
  <c r="D87" i="2"/>
  <c r="E122" i="2" s="1"/>
  <c r="E87" i="2"/>
  <c r="F87" i="2"/>
  <c r="F122" i="2" s="1"/>
  <c r="G87" i="2"/>
  <c r="G122" i="2" s="1"/>
  <c r="H87" i="2"/>
  <c r="I87" i="2"/>
  <c r="J87" i="2"/>
  <c r="J122" i="2" s="1"/>
  <c r="B88" i="2"/>
  <c r="C88" i="2"/>
  <c r="C123" i="2" s="1"/>
  <c r="D88" i="2"/>
  <c r="E88" i="2"/>
  <c r="E123" i="2" s="1"/>
  <c r="F88" i="2"/>
  <c r="F123" i="2" s="1"/>
  <c r="G88" i="2"/>
  <c r="H88" i="2"/>
  <c r="I88" i="2"/>
  <c r="L123" i="2" s="1"/>
  <c r="J88" i="2"/>
  <c r="B89" i="2"/>
  <c r="C89" i="2"/>
  <c r="D89" i="2"/>
  <c r="D124" i="2" s="1"/>
  <c r="E89" i="2"/>
  <c r="E124" i="2" s="1"/>
  <c r="F89" i="2"/>
  <c r="G89" i="2"/>
  <c r="H89" i="2"/>
  <c r="I89" i="2"/>
  <c r="J89" i="2"/>
  <c r="J124" i="2" s="1"/>
  <c r="B90" i="2"/>
  <c r="C90" i="2"/>
  <c r="C125" i="2" s="1"/>
  <c r="D90" i="2"/>
  <c r="D125" i="2" s="1"/>
  <c r="E90" i="2"/>
  <c r="F90" i="2"/>
  <c r="G90" i="2"/>
  <c r="G125" i="2" s="1"/>
  <c r="H90" i="2"/>
  <c r="I90" i="2"/>
  <c r="L125" i="2" s="1"/>
  <c r="J90" i="2"/>
  <c r="B91" i="2"/>
  <c r="C91" i="2"/>
  <c r="C126" i="2" s="1"/>
  <c r="D91" i="2"/>
  <c r="E91" i="2"/>
  <c r="F91" i="2"/>
  <c r="F126" i="2" s="1"/>
  <c r="G91" i="2"/>
  <c r="H91" i="2"/>
  <c r="H126" i="2" s="1"/>
  <c r="I91" i="2"/>
  <c r="J91" i="2"/>
  <c r="J126" i="2" s="1"/>
  <c r="J77" i="2"/>
  <c r="I77" i="2"/>
  <c r="H77" i="2"/>
  <c r="G77" i="2"/>
  <c r="F77" i="2"/>
  <c r="E77" i="2"/>
  <c r="E112" i="2" s="1"/>
  <c r="D77" i="2"/>
  <c r="C77" i="2"/>
  <c r="B77" i="2"/>
  <c r="AK68" i="2"/>
  <c r="AJ68" i="2"/>
  <c r="AI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0" i="2"/>
  <c r="D40" i="2"/>
  <c r="C40" i="2"/>
  <c r="B40" i="2"/>
  <c r="I5" i="2"/>
  <c r="M5" i="2" s="1"/>
  <c r="Q5" i="2" s="1"/>
  <c r="U5" i="2" s="1"/>
  <c r="Y5" i="2" s="1"/>
  <c r="AC5" i="2" s="1"/>
  <c r="AG5" i="2" s="1"/>
  <c r="AK5" i="2" s="1"/>
  <c r="AK40" i="2" s="1"/>
  <c r="H5" i="2"/>
  <c r="L5" i="2" s="1"/>
  <c r="P5" i="2" s="1"/>
  <c r="T5" i="2" s="1"/>
  <c r="X5" i="2" s="1"/>
  <c r="AB5" i="2" s="1"/>
  <c r="AF5" i="2" s="1"/>
  <c r="AJ5" i="2" s="1"/>
  <c r="AJ40" i="2" s="1"/>
  <c r="G5" i="2"/>
  <c r="K5" i="2" s="1"/>
  <c r="O5" i="2" s="1"/>
  <c r="S5" i="2" s="1"/>
  <c r="W5" i="2" s="1"/>
  <c r="AA5" i="2" s="1"/>
  <c r="AE5" i="2" s="1"/>
  <c r="AI5" i="2" s="1"/>
  <c r="AI40" i="2" s="1"/>
  <c r="F5" i="2"/>
  <c r="J5" i="2" s="1"/>
  <c r="N5" i="2" s="1"/>
  <c r="R5" i="2" s="1"/>
  <c r="V5" i="2" s="1"/>
  <c r="Z5" i="2" s="1"/>
  <c r="AD5" i="2" s="1"/>
  <c r="AH5" i="2" s="1"/>
  <c r="AH40" i="2" s="1"/>
  <c r="F4" i="2"/>
  <c r="J4" i="2" s="1"/>
  <c r="N4" i="2" s="1"/>
  <c r="R4" i="2" s="1"/>
  <c r="V4" i="2" s="1"/>
  <c r="Z4" i="2" s="1"/>
  <c r="AD4" i="2" s="1"/>
  <c r="AH4" i="2" s="1"/>
  <c r="AH39" i="2" s="1"/>
  <c r="J103" i="1"/>
  <c r="I103" i="1"/>
  <c r="H103" i="1"/>
  <c r="G103" i="1"/>
  <c r="F103" i="1"/>
  <c r="E103" i="1"/>
  <c r="D103" i="1"/>
  <c r="C103" i="1"/>
  <c r="B103" i="1"/>
  <c r="J101" i="1"/>
  <c r="I101" i="1"/>
  <c r="H101" i="1"/>
  <c r="G101" i="1"/>
  <c r="F101" i="1"/>
  <c r="E101" i="1"/>
  <c r="D101" i="1"/>
  <c r="C101" i="1"/>
  <c r="B101" i="1"/>
  <c r="J98" i="1"/>
  <c r="I98" i="1"/>
  <c r="H98" i="1"/>
  <c r="G98" i="1"/>
  <c r="F98" i="1"/>
  <c r="E98" i="1"/>
  <c r="D98" i="1"/>
  <c r="C98" i="1"/>
  <c r="B98" i="1"/>
  <c r="J95" i="1"/>
  <c r="I95" i="1"/>
  <c r="H95" i="1"/>
  <c r="G95" i="1"/>
  <c r="F95" i="1"/>
  <c r="E95" i="1"/>
  <c r="D95" i="1"/>
  <c r="C95" i="1"/>
  <c r="B95" i="1"/>
  <c r="B78" i="1"/>
  <c r="C78" i="1"/>
  <c r="D78" i="1"/>
  <c r="D113" i="1" s="1"/>
  <c r="E78" i="1"/>
  <c r="F78" i="1"/>
  <c r="G78" i="1"/>
  <c r="H78" i="1"/>
  <c r="I78" i="1"/>
  <c r="J78" i="1"/>
  <c r="J113" i="1" s="1"/>
  <c r="B79" i="1"/>
  <c r="C79" i="1"/>
  <c r="D79" i="1"/>
  <c r="E79" i="1"/>
  <c r="F79" i="1"/>
  <c r="F114" i="1" s="1"/>
  <c r="G79" i="1"/>
  <c r="G114" i="1" s="1"/>
  <c r="H79" i="1"/>
  <c r="I79" i="1"/>
  <c r="J79" i="1"/>
  <c r="B80" i="1"/>
  <c r="C80" i="1"/>
  <c r="D80" i="1"/>
  <c r="E80" i="1"/>
  <c r="E115" i="1" s="1"/>
  <c r="F80" i="1"/>
  <c r="F115" i="1" s="1"/>
  <c r="G80" i="1"/>
  <c r="H80" i="1"/>
  <c r="I80" i="1"/>
  <c r="J80" i="1"/>
  <c r="J115" i="1" s="1"/>
  <c r="B81" i="1"/>
  <c r="C81" i="1"/>
  <c r="D81" i="1"/>
  <c r="D116" i="1" s="1"/>
  <c r="E81" i="1"/>
  <c r="F81" i="1"/>
  <c r="G81" i="1"/>
  <c r="G116" i="1" s="1"/>
  <c r="H81" i="1"/>
  <c r="I81" i="1"/>
  <c r="J81" i="1"/>
  <c r="B82" i="1"/>
  <c r="C82" i="1"/>
  <c r="C117" i="1" s="1"/>
  <c r="D82" i="1"/>
  <c r="D117" i="1" s="1"/>
  <c r="E82" i="1"/>
  <c r="F82" i="1"/>
  <c r="G82" i="1"/>
  <c r="H82" i="1"/>
  <c r="H117" i="1" s="1"/>
  <c r="I82" i="1"/>
  <c r="J82" i="1"/>
  <c r="B83" i="1"/>
  <c r="C83" i="1"/>
  <c r="C118" i="1" s="1"/>
  <c r="D83" i="1"/>
  <c r="E83" i="1"/>
  <c r="F83" i="1"/>
  <c r="G83" i="1"/>
  <c r="G118" i="1" s="1"/>
  <c r="H83" i="1"/>
  <c r="H118" i="1" s="1"/>
  <c r="I83" i="1"/>
  <c r="J83" i="1"/>
  <c r="B84" i="1"/>
  <c r="C84" i="1"/>
  <c r="D84" i="1"/>
  <c r="E84" i="1"/>
  <c r="F84" i="1"/>
  <c r="G84" i="1"/>
  <c r="H84" i="1"/>
  <c r="I84" i="1"/>
  <c r="J84" i="1"/>
  <c r="J119" i="1" s="1"/>
  <c r="B85" i="1"/>
  <c r="C85" i="1"/>
  <c r="C120" i="1" s="1"/>
  <c r="D85" i="1"/>
  <c r="E85" i="1"/>
  <c r="E120" i="1" s="1"/>
  <c r="F85" i="1"/>
  <c r="G85" i="1"/>
  <c r="H85" i="1"/>
  <c r="I85" i="1"/>
  <c r="J85" i="1"/>
  <c r="B86" i="1"/>
  <c r="C86" i="1"/>
  <c r="D86" i="1"/>
  <c r="D121" i="1" s="1"/>
  <c r="E86" i="1"/>
  <c r="F86" i="1"/>
  <c r="G86" i="1"/>
  <c r="H86" i="1"/>
  <c r="I86" i="1"/>
  <c r="J86" i="1"/>
  <c r="B87" i="1"/>
  <c r="C87" i="1"/>
  <c r="D87" i="1"/>
  <c r="E87" i="1"/>
  <c r="F87" i="1"/>
  <c r="F122" i="1" s="1"/>
  <c r="G87" i="1"/>
  <c r="G122" i="1" s="1"/>
  <c r="H87" i="1"/>
  <c r="I87" i="1"/>
  <c r="J87" i="1"/>
  <c r="B88" i="1"/>
  <c r="C88" i="1"/>
  <c r="D88" i="1"/>
  <c r="E88" i="1"/>
  <c r="E123" i="1" s="1"/>
  <c r="F88" i="1"/>
  <c r="F123" i="1" s="1"/>
  <c r="G88" i="1"/>
  <c r="H88" i="1"/>
  <c r="I88" i="1"/>
  <c r="J88" i="1"/>
  <c r="J123" i="1" s="1"/>
  <c r="B89" i="1"/>
  <c r="C89" i="1"/>
  <c r="D89" i="1"/>
  <c r="E89" i="1"/>
  <c r="F89" i="1"/>
  <c r="G89" i="1"/>
  <c r="H89" i="1"/>
  <c r="I89" i="1"/>
  <c r="J89" i="1"/>
  <c r="B90" i="1"/>
  <c r="C90" i="1"/>
  <c r="C125" i="1" s="1"/>
  <c r="D90" i="1"/>
  <c r="D125" i="1" s="1"/>
  <c r="E90" i="1"/>
  <c r="F90" i="1"/>
  <c r="F125" i="1" s="1"/>
  <c r="G90" i="1"/>
  <c r="H90" i="1"/>
  <c r="H125" i="1" s="1"/>
  <c r="I90" i="1"/>
  <c r="J90" i="1"/>
  <c r="B91" i="1"/>
  <c r="C91" i="1"/>
  <c r="C126" i="1" s="1"/>
  <c r="D91" i="1"/>
  <c r="E91" i="1"/>
  <c r="F91" i="1"/>
  <c r="G91" i="1"/>
  <c r="G126" i="1" s="1"/>
  <c r="H91" i="1"/>
  <c r="I91" i="1"/>
  <c r="J91" i="1"/>
  <c r="J77" i="1"/>
  <c r="I77" i="1"/>
  <c r="H77" i="1"/>
  <c r="G77" i="1"/>
  <c r="F77" i="1"/>
  <c r="E77" i="1"/>
  <c r="D77" i="1"/>
  <c r="C77" i="1"/>
  <c r="B77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42" i="1"/>
  <c r="C40" i="1"/>
  <c r="D40" i="1"/>
  <c r="E40" i="1"/>
  <c r="B40" i="1"/>
  <c r="I5" i="1"/>
  <c r="M5" i="1" s="1"/>
  <c r="Q5" i="1" s="1"/>
  <c r="U5" i="1" s="1"/>
  <c r="Y5" i="1" s="1"/>
  <c r="AC5" i="1" s="1"/>
  <c r="AG5" i="1" s="1"/>
  <c r="AK5" i="1" s="1"/>
  <c r="AK40" i="1" s="1"/>
  <c r="H5" i="1"/>
  <c r="L5" i="1" s="1"/>
  <c r="P5" i="1" s="1"/>
  <c r="T5" i="1" s="1"/>
  <c r="X5" i="1" s="1"/>
  <c r="AB5" i="1" s="1"/>
  <c r="AF5" i="1" s="1"/>
  <c r="AJ5" i="1" s="1"/>
  <c r="AJ40" i="1" s="1"/>
  <c r="G5" i="1"/>
  <c r="K5" i="1" s="1"/>
  <c r="O5" i="1" s="1"/>
  <c r="S5" i="1" s="1"/>
  <c r="W5" i="1" s="1"/>
  <c r="AA5" i="1" s="1"/>
  <c r="AE5" i="1" s="1"/>
  <c r="AI5" i="1" s="1"/>
  <c r="AI40" i="1" s="1"/>
  <c r="F5" i="1"/>
  <c r="J5" i="1" s="1"/>
  <c r="N5" i="1" s="1"/>
  <c r="R5" i="1" s="1"/>
  <c r="V5" i="1" s="1"/>
  <c r="Z5" i="1" s="1"/>
  <c r="AD5" i="1" s="1"/>
  <c r="AH5" i="1" s="1"/>
  <c r="AH40" i="1" s="1"/>
  <c r="F4" i="1"/>
  <c r="J4" i="1" s="1"/>
  <c r="N4" i="1" s="1"/>
  <c r="R4" i="1" s="1"/>
  <c r="V4" i="1" s="1"/>
  <c r="Z4" i="1" s="1"/>
  <c r="AD4" i="1" s="1"/>
  <c r="AH4" i="1" s="1"/>
  <c r="AH39" i="1" s="1"/>
  <c r="J138" i="2"/>
  <c r="H138" i="2"/>
  <c r="D112" i="2"/>
  <c r="C112" i="2"/>
  <c r="C109" i="2"/>
  <c r="D109" i="2" s="1"/>
  <c r="E109" i="2" s="1"/>
  <c r="F109" i="2" s="1"/>
  <c r="G109" i="2" s="1"/>
  <c r="H109" i="2" s="1"/>
  <c r="I109" i="2" s="1"/>
  <c r="J109" i="2" s="1"/>
  <c r="C74" i="2"/>
  <c r="D74" i="2" s="1"/>
  <c r="E74" i="2" s="1"/>
  <c r="F74" i="2" s="1"/>
  <c r="G74" i="2" s="1"/>
  <c r="H74" i="2" s="1"/>
  <c r="I74" i="2" s="1"/>
  <c r="J74" i="2" s="1"/>
  <c r="G126" i="2" l="1"/>
  <c r="H125" i="2"/>
  <c r="J123" i="2"/>
  <c r="D121" i="2"/>
  <c r="E120" i="2"/>
  <c r="G118" i="2"/>
  <c r="H117" i="2"/>
  <c r="J115" i="2"/>
  <c r="D113" i="2"/>
  <c r="E138" i="2"/>
  <c r="F125" i="2"/>
  <c r="I122" i="2"/>
  <c r="C120" i="2"/>
  <c r="F117" i="2"/>
  <c r="J125" i="1"/>
  <c r="D123" i="1"/>
  <c r="E122" i="1"/>
  <c r="G120" i="1"/>
  <c r="H119" i="1"/>
  <c r="J117" i="1"/>
  <c r="D115" i="1"/>
  <c r="E114" i="1"/>
  <c r="F124" i="2"/>
  <c r="I121" i="2"/>
  <c r="J120" i="2"/>
  <c r="C119" i="2"/>
  <c r="F116" i="2"/>
  <c r="G115" i="2"/>
  <c r="L133" i="2"/>
  <c r="L136" i="2"/>
  <c r="F126" i="1"/>
  <c r="C121" i="1"/>
  <c r="F118" i="1"/>
  <c r="C113" i="1"/>
  <c r="I126" i="2"/>
  <c r="J125" i="2"/>
  <c r="C124" i="2"/>
  <c r="D123" i="2"/>
  <c r="F121" i="2"/>
  <c r="G120" i="2"/>
  <c r="I118" i="2"/>
  <c r="J117" i="2"/>
  <c r="C116" i="2"/>
  <c r="D115" i="2"/>
  <c r="F113" i="2"/>
  <c r="L138" i="2"/>
  <c r="G124" i="2"/>
  <c r="J121" i="2"/>
  <c r="D119" i="2"/>
  <c r="G116" i="2"/>
  <c r="J113" i="2"/>
  <c r="F133" i="2"/>
  <c r="AC40" i="2"/>
  <c r="AD40" i="2"/>
  <c r="F112" i="2"/>
  <c r="E119" i="2"/>
  <c r="E125" i="1"/>
  <c r="H122" i="1"/>
  <c r="E117" i="1"/>
  <c r="H114" i="1"/>
  <c r="G133" i="2"/>
  <c r="G112" i="2"/>
  <c r="I124" i="2"/>
  <c r="C122" i="2"/>
  <c r="C114" i="2"/>
  <c r="AE40" i="2"/>
  <c r="AF40" i="2"/>
  <c r="I116" i="2"/>
  <c r="AA40" i="2"/>
  <c r="AB40" i="2"/>
  <c r="L124" i="2"/>
  <c r="L116" i="2"/>
  <c r="AG40" i="2"/>
  <c r="G119" i="2"/>
  <c r="D122" i="2"/>
  <c r="E114" i="2"/>
  <c r="H120" i="1"/>
  <c r="C122" i="1"/>
  <c r="F119" i="1"/>
  <c r="C114" i="1"/>
  <c r="J124" i="1"/>
  <c r="D122" i="1"/>
  <c r="G119" i="1"/>
  <c r="J116" i="1"/>
  <c r="D114" i="1"/>
  <c r="G124" i="1"/>
  <c r="J121" i="1"/>
  <c r="D119" i="1"/>
  <c r="F124" i="1"/>
  <c r="I121" i="1"/>
  <c r="C119" i="1"/>
  <c r="F116" i="1"/>
  <c r="E124" i="1"/>
  <c r="H121" i="1"/>
  <c r="E116" i="1"/>
  <c r="H113" i="1"/>
  <c r="J136" i="2"/>
  <c r="F136" i="2"/>
  <c r="G136" i="2"/>
  <c r="H133" i="2"/>
  <c r="J133" i="2"/>
  <c r="H136" i="2"/>
  <c r="G40" i="2"/>
  <c r="J40" i="2"/>
  <c r="I133" i="2"/>
  <c r="K40" i="2"/>
  <c r="I130" i="2"/>
  <c r="L40" i="2"/>
  <c r="E125" i="2"/>
  <c r="H122" i="2"/>
  <c r="E117" i="2"/>
  <c r="H114" i="2"/>
  <c r="J130" i="2"/>
  <c r="F40" i="2"/>
  <c r="H40" i="2"/>
  <c r="G130" i="2"/>
  <c r="H130" i="2"/>
  <c r="N40" i="2"/>
  <c r="O40" i="2"/>
  <c r="H112" i="2"/>
  <c r="I112" i="2"/>
  <c r="J112" i="2"/>
  <c r="F130" i="2"/>
  <c r="I40" i="2"/>
  <c r="M40" i="2"/>
  <c r="P40" i="2"/>
  <c r="E130" i="2"/>
  <c r="Q40" i="2"/>
  <c r="F119" i="2"/>
  <c r="E118" i="2"/>
  <c r="R40" i="2"/>
  <c r="L121" i="2"/>
  <c r="H116" i="2"/>
  <c r="F39" i="2"/>
  <c r="V39" i="2"/>
  <c r="L119" i="2"/>
  <c r="C133" i="2"/>
  <c r="I113" i="2"/>
  <c r="H124" i="2"/>
  <c r="C136" i="2"/>
  <c r="I115" i="2"/>
  <c r="H123" i="2"/>
  <c r="C130" i="2"/>
  <c r="D130" i="2"/>
  <c r="C138" i="2"/>
  <c r="T40" i="2"/>
  <c r="U40" i="2"/>
  <c r="L130" i="2"/>
  <c r="W40" i="2"/>
  <c r="I123" i="2"/>
  <c r="Z39" i="2"/>
  <c r="X40" i="2"/>
  <c r="D133" i="2"/>
  <c r="D136" i="2"/>
  <c r="E126" i="2"/>
  <c r="L126" i="2"/>
  <c r="D138" i="2"/>
  <c r="S40" i="2"/>
  <c r="V40" i="2"/>
  <c r="L112" i="2"/>
  <c r="AD39" i="2"/>
  <c r="Y40" i="2"/>
  <c r="H115" i="2"/>
  <c r="L118" i="2"/>
  <c r="L114" i="2"/>
  <c r="R39" i="2"/>
  <c r="Z40" i="2"/>
  <c r="J126" i="1"/>
  <c r="D124" i="1"/>
  <c r="G121" i="1"/>
  <c r="J118" i="1"/>
  <c r="G113" i="1"/>
  <c r="G112" i="1"/>
  <c r="H112" i="1"/>
  <c r="D126" i="1"/>
  <c r="G123" i="1"/>
  <c r="J120" i="1"/>
  <c r="D118" i="1"/>
  <c r="G115" i="1"/>
  <c r="L115" i="1"/>
  <c r="J39" i="1"/>
  <c r="E126" i="1"/>
  <c r="H123" i="1"/>
  <c r="E118" i="1"/>
  <c r="H115" i="1"/>
  <c r="I130" i="1"/>
  <c r="I117" i="1"/>
  <c r="F121" i="1"/>
  <c r="D136" i="1"/>
  <c r="N39" i="1"/>
  <c r="L120" i="1"/>
  <c r="J130" i="1"/>
  <c r="C124" i="1"/>
  <c r="L125" i="1"/>
  <c r="C123" i="1"/>
  <c r="F120" i="1"/>
  <c r="L117" i="1"/>
  <c r="C115" i="1"/>
  <c r="J136" i="1"/>
  <c r="AA40" i="1"/>
  <c r="E112" i="1"/>
  <c r="X40" i="1"/>
  <c r="F112" i="1"/>
  <c r="W40" i="1"/>
  <c r="H124" i="1"/>
  <c r="E119" i="1"/>
  <c r="H116" i="1"/>
  <c r="I125" i="1"/>
  <c r="I118" i="1"/>
  <c r="G136" i="1"/>
  <c r="H136" i="1"/>
  <c r="D130" i="1"/>
  <c r="F130" i="1"/>
  <c r="G130" i="1"/>
  <c r="G138" i="1"/>
  <c r="H138" i="1"/>
  <c r="V40" i="1"/>
  <c r="U40" i="1"/>
  <c r="T40" i="1"/>
  <c r="E136" i="1"/>
  <c r="F136" i="1"/>
  <c r="E130" i="1"/>
  <c r="C138" i="1"/>
  <c r="D138" i="1"/>
  <c r="H130" i="1"/>
  <c r="E138" i="1"/>
  <c r="F138" i="1"/>
  <c r="AB40" i="1"/>
  <c r="Z40" i="1"/>
  <c r="C130" i="1"/>
  <c r="I136" i="1"/>
  <c r="Y40" i="1"/>
  <c r="S40" i="1"/>
  <c r="Q40" i="1"/>
  <c r="I126" i="1"/>
  <c r="C116" i="1"/>
  <c r="E121" i="1"/>
  <c r="R40" i="1"/>
  <c r="I114" i="1"/>
  <c r="L114" i="1"/>
  <c r="N40" i="1"/>
  <c r="H133" i="1"/>
  <c r="I123" i="1"/>
  <c r="L123" i="1"/>
  <c r="P40" i="1"/>
  <c r="O40" i="1"/>
  <c r="C112" i="1"/>
  <c r="C133" i="1"/>
  <c r="E133" i="1"/>
  <c r="L40" i="1"/>
  <c r="I124" i="1"/>
  <c r="L124" i="1"/>
  <c r="AG40" i="1"/>
  <c r="I112" i="1"/>
  <c r="L112" i="1"/>
  <c r="L121" i="1"/>
  <c r="I113" i="1"/>
  <c r="L113" i="1"/>
  <c r="I133" i="1"/>
  <c r="I119" i="1"/>
  <c r="L119" i="1"/>
  <c r="I138" i="1"/>
  <c r="D112" i="1"/>
  <c r="D133" i="1"/>
  <c r="F133" i="1"/>
  <c r="G133" i="1"/>
  <c r="H40" i="1"/>
  <c r="J112" i="1"/>
  <c r="J133" i="1"/>
  <c r="I115" i="1"/>
  <c r="I120" i="1"/>
  <c r="J138" i="1"/>
  <c r="M40" i="1"/>
  <c r="I116" i="1"/>
  <c r="L116" i="1"/>
  <c r="I40" i="1"/>
  <c r="AF40" i="1"/>
  <c r="G40" i="1"/>
  <c r="G117" i="1"/>
  <c r="K40" i="1"/>
  <c r="J40" i="1"/>
  <c r="AE40" i="1"/>
  <c r="AD40" i="1"/>
  <c r="F40" i="1"/>
  <c r="L118" i="1"/>
  <c r="F113" i="1"/>
  <c r="C136" i="1"/>
  <c r="I122" i="1"/>
  <c r="L122" i="1"/>
  <c r="AC40" i="1"/>
  <c r="H126" i="1"/>
  <c r="E113" i="1"/>
  <c r="D120" i="1"/>
  <c r="J122" i="1"/>
  <c r="G125" i="1"/>
  <c r="J114" i="1"/>
  <c r="F117" i="1"/>
  <c r="F39" i="1"/>
  <c r="V39" i="1"/>
  <c r="Z39" i="1"/>
  <c r="AD39" i="1"/>
  <c r="B39" i="2"/>
  <c r="R39" i="1"/>
  <c r="J39" i="2"/>
  <c r="B39" i="1"/>
  <c r="N39" i="2"/>
  <c r="E136" i="2"/>
  <c r="L117" i="2"/>
  <c r="I119" i="2"/>
  <c r="L122" i="2"/>
  <c r="I114" i="2"/>
  <c r="I125" i="2"/>
  <c r="I120" i="2"/>
  <c r="D118" i="2"/>
  <c r="G123" i="2"/>
  <c r="D126" i="2"/>
  <c r="C117" i="2"/>
  <c r="L138" i="1" l="1"/>
  <c r="L136" i="1"/>
  <c r="L133" i="1"/>
  <c r="L130" i="1"/>
  <c r="L126" i="1"/>
  <c r="C109" i="1"/>
  <c r="D109" i="1" s="1"/>
  <c r="E109" i="1" s="1"/>
  <c r="F109" i="1" s="1"/>
  <c r="G109" i="1" s="1"/>
  <c r="H109" i="1" s="1"/>
  <c r="I109" i="1" s="1"/>
  <c r="J109" i="1" s="1"/>
  <c r="C74" i="1"/>
  <c r="D74" i="1" s="1"/>
  <c r="E74" i="1" s="1"/>
  <c r="F74" i="1" s="1"/>
  <c r="G74" i="1" s="1"/>
  <c r="H74" i="1" s="1"/>
  <c r="I74" i="1" s="1"/>
  <c r="J7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904EBA4-A74B-4631-891E-9CBAAC8C8A68}" keepAlive="1" name="Conexión" type="7" refreshedVersion="7"/>
</connections>
</file>

<file path=xl/sharedStrings.xml><?xml version="1.0" encoding="utf-8"?>
<sst xmlns="http://schemas.openxmlformats.org/spreadsheetml/2006/main" count="568" uniqueCount="214">
  <si>
    <t>PIB POR ACTIVIDAD ECONÓMICA</t>
  </si>
  <si>
    <t>(Niveles anuales)</t>
  </si>
  <si>
    <t>Serie encadenada</t>
  </si>
  <si>
    <t>Agropecuario-Silvícola</t>
  </si>
  <si>
    <t>Pesca</t>
  </si>
  <si>
    <t>Minería</t>
  </si>
  <si>
    <t>Industria Manufacturera</t>
  </si>
  <si>
    <t>EGA</t>
  </si>
  <si>
    <t>Construcción</t>
  </si>
  <si>
    <t>Comercio</t>
  </si>
  <si>
    <t>Restaurantes y hoteles</t>
  </si>
  <si>
    <t>Transportes</t>
  </si>
  <si>
    <t>Comunicaciones y servicios de información</t>
  </si>
  <si>
    <t xml:space="preserve">Servicios Financieros </t>
  </si>
  <si>
    <t>Actividades inmobiliarias y servicios de vivienda</t>
  </si>
  <si>
    <t>Servicios Empresariales</t>
  </si>
  <si>
    <t>Servicios Personales</t>
  </si>
  <si>
    <t>Administración Pública</t>
  </si>
  <si>
    <t>PIB a costo de factores</t>
  </si>
  <si>
    <t>Impuestos a los productos</t>
  </si>
  <si>
    <t>PIB</t>
  </si>
  <si>
    <t>PIB No Minero</t>
  </si>
  <si>
    <t>2014-20</t>
  </si>
  <si>
    <t>(Millones de pesos del año anterior encadenado)</t>
  </si>
  <si>
    <t>Cifras originales</t>
  </si>
  <si>
    <t>(Variación anual)</t>
  </si>
  <si>
    <t>GASTO DEL PRODUCTO INTERNO BRUTO</t>
  </si>
  <si>
    <t xml:space="preserve">Cifras originales </t>
  </si>
  <si>
    <t>Demanda Interna</t>
  </si>
  <si>
    <t>Demanda Final</t>
  </si>
  <si>
    <t>Formación bruta de capital fijo</t>
  </si>
  <si>
    <t xml:space="preserve">   Construcción y otras obras</t>
  </si>
  <si>
    <t xml:space="preserve">   Maquinaria y equipo</t>
  </si>
  <si>
    <t>Consumo Total</t>
  </si>
  <si>
    <t xml:space="preserve"> Consumo Privado</t>
  </si>
  <si>
    <t xml:space="preserve">   Bienes Durables</t>
  </si>
  <si>
    <t xml:space="preserve"> Consumo Habitual</t>
  </si>
  <si>
    <t xml:space="preserve">   Bienes No Durables</t>
  </si>
  <si>
    <t xml:space="preserve">   Servicios</t>
  </si>
  <si>
    <t xml:space="preserve"> Consumo Gobierno</t>
  </si>
  <si>
    <t>Variación de existencias</t>
  </si>
  <si>
    <t>Exportaciones de bienes y servicios</t>
  </si>
  <si>
    <t xml:space="preserve">   Exportación de bienes</t>
  </si>
  <si>
    <t xml:space="preserve">   Exportación de servicios</t>
  </si>
  <si>
    <t>Importaciones de bienes y servicios</t>
  </si>
  <si>
    <t xml:space="preserve">   Importación de bienes</t>
  </si>
  <si>
    <t xml:space="preserve">   Importación de servicios</t>
  </si>
  <si>
    <t>Producto Interno Bruto</t>
  </si>
  <si>
    <t>2013-20</t>
  </si>
  <si>
    <t>(Variación trimestral)</t>
  </si>
  <si>
    <t>I</t>
  </si>
  <si>
    <t>II</t>
  </si>
  <si>
    <t>III</t>
  </si>
  <si>
    <t>IV</t>
  </si>
  <si>
    <t>Imacec</t>
  </si>
  <si>
    <t>Fecha</t>
  </si>
  <si>
    <t xml:space="preserve">TABLE III.1 </t>
  </si>
  <si>
    <t>EVOLUTION OF MAIN MACROECONOMIC AGGREGATES, 2013-2021</t>
  </si>
  <si>
    <t>(real annual change, percent)</t>
  </si>
  <si>
    <t>Previous</t>
  </si>
  <si>
    <t>Current</t>
  </si>
  <si>
    <t>MP Report</t>
  </si>
  <si>
    <t>GDP</t>
  </si>
  <si>
    <t>Non-mining GDP</t>
  </si>
  <si>
    <t>Domestic demand</t>
  </si>
  <si>
    <t>Final demand</t>
  </si>
  <si>
    <t>Gross fixed capital formation</t>
  </si>
  <si>
    <t>Total consumption</t>
  </si>
  <si>
    <t xml:space="preserve">   Private consumption</t>
  </si>
  <si>
    <t>Exports</t>
  </si>
  <si>
    <t>Imports</t>
  </si>
  <si>
    <t xml:space="preserve">   Investment in fixed capital</t>
  </si>
  <si>
    <t>Percent of GDP (nominal)</t>
  </si>
  <si>
    <t xml:space="preserve">   Total investment</t>
  </si>
  <si>
    <t xml:space="preserve">   External savings</t>
  </si>
  <si>
    <t xml:space="preserve">   National savings</t>
  </si>
  <si>
    <t>Source: Central Bank of Chile.</t>
  </si>
  <si>
    <t>0.8</t>
  </si>
  <si>
    <t>0.6</t>
  </si>
  <si>
    <t xml:space="preserve">       -0.0 </t>
  </si>
  <si>
    <t>18.1</t>
  </si>
  <si>
    <t xml:space="preserve">       18.9 </t>
  </si>
  <si>
    <t>17.2</t>
  </si>
  <si>
    <t xml:space="preserve">        17.2 </t>
  </si>
  <si>
    <t>13.0</t>
  </si>
  <si>
    <t xml:space="preserve">      12.0 </t>
  </si>
  <si>
    <t xml:space="preserve"> 11.5-12.0 </t>
  </si>
  <si>
    <t xml:space="preserve">   11.7 </t>
  </si>
  <si>
    <t>0.9</t>
  </si>
  <si>
    <t>1.2</t>
  </si>
  <si>
    <t xml:space="preserve">         0.5 </t>
  </si>
  <si>
    <t>20.3</t>
  </si>
  <si>
    <t xml:space="preserve">       20.9 </t>
  </si>
  <si>
    <t>20.2</t>
  </si>
  <si>
    <t xml:space="preserve">        19.9 </t>
  </si>
  <si>
    <t>14.8</t>
  </si>
  <si>
    <t xml:space="preserve">      13.6 </t>
  </si>
  <si>
    <t xml:space="preserve">   13.3 </t>
  </si>
  <si>
    <t>0.4</t>
  </si>
  <si>
    <t>6.7</t>
  </si>
  <si>
    <t xml:space="preserve">         5.7 </t>
  </si>
  <si>
    <t>30.9</t>
  </si>
  <si>
    <t xml:space="preserve">       31.3 </t>
  </si>
  <si>
    <t>28.4</t>
  </si>
  <si>
    <t xml:space="preserve">        28.2 </t>
  </si>
  <si>
    <t>3.8</t>
  </si>
  <si>
    <t xml:space="preserve">         4.0 </t>
  </si>
  <si>
    <t>29.6</t>
  </si>
  <si>
    <t xml:space="preserve">       29.3 </t>
  </si>
  <si>
    <t>24.9</t>
  </si>
  <si>
    <t xml:space="preserve">        24.8 </t>
  </si>
  <si>
    <t>-1.8</t>
  </si>
  <si>
    <t>-1.2</t>
  </si>
  <si>
    <t>1.3</t>
  </si>
  <si>
    <t xml:space="preserve">         1.6 </t>
  </si>
  <si>
    <t>20.7</t>
  </si>
  <si>
    <t xml:space="preserve">       21.6 </t>
  </si>
  <si>
    <t>29.8</t>
  </si>
  <si>
    <t xml:space="preserve">        29.7 </t>
  </si>
  <si>
    <t>1.4</t>
  </si>
  <si>
    <t>4.4</t>
  </si>
  <si>
    <t xml:space="preserve">         4.8 </t>
  </si>
  <si>
    <t>32.1</t>
  </si>
  <si>
    <t xml:space="preserve">       31.7 </t>
  </si>
  <si>
    <t>23.7</t>
  </si>
  <si>
    <t xml:space="preserve">        23.3 </t>
  </si>
  <si>
    <t>1.1</t>
  </si>
  <si>
    <t>5.2</t>
  </si>
  <si>
    <t xml:space="preserve">         5.4 </t>
  </si>
  <si>
    <t>35.6</t>
  </si>
  <si>
    <t xml:space="preserve">       36.2 </t>
  </si>
  <si>
    <t>27.5</t>
  </si>
  <si>
    <t xml:space="preserve">        27.5 </t>
  </si>
  <si>
    <t>-0.1</t>
  </si>
  <si>
    <t>-0.2</t>
  </si>
  <si>
    <t>-4.9</t>
  </si>
  <si>
    <t xml:space="preserve">       -4.9 </t>
  </si>
  <si>
    <t>-1.9</t>
  </si>
  <si>
    <t xml:space="preserve">        -2.5 </t>
  </si>
  <si>
    <t>1.7</t>
  </si>
  <si>
    <t xml:space="preserve">          1.1 </t>
  </si>
  <si>
    <t>-1.5</t>
  </si>
  <si>
    <t>-1.3</t>
  </si>
  <si>
    <t>15.9</t>
  </si>
  <si>
    <t xml:space="preserve">      14.5 </t>
  </si>
  <si>
    <t>38.3</t>
  </si>
  <si>
    <t xml:space="preserve">       35.4 </t>
  </si>
  <si>
    <t xml:space="preserve">        37.3 </t>
  </si>
  <si>
    <t>22.2</t>
  </si>
  <si>
    <t>24.1</t>
  </si>
  <si>
    <t>20.5</t>
  </si>
  <si>
    <t>24.4</t>
  </si>
  <si>
    <t>22.6</t>
  </si>
  <si>
    <t>25.2</t>
  </si>
  <si>
    <t>21.8</t>
  </si>
  <si>
    <t>24.3</t>
  </si>
  <si>
    <t>22.7</t>
  </si>
  <si>
    <t>19.2</t>
  </si>
  <si>
    <t>22.9</t>
  </si>
  <si>
    <t>19.5</t>
  </si>
  <si>
    <t>21.9</t>
  </si>
  <si>
    <t>24.7</t>
  </si>
  <si>
    <t>25.9</t>
  </si>
  <si>
    <t>21.3</t>
  </si>
  <si>
    <t>23.8</t>
  </si>
  <si>
    <t>25.5</t>
  </si>
  <si>
    <t>23.6</t>
  </si>
  <si>
    <t>25.8</t>
  </si>
  <si>
    <t>25.3</t>
  </si>
  <si>
    <t>2.5</t>
  </si>
  <si>
    <t>3.5</t>
  </si>
  <si>
    <t>2.6</t>
  </si>
  <si>
    <t>3.4</t>
  </si>
  <si>
    <t>8.4</t>
  </si>
  <si>
    <t>8.8</t>
  </si>
  <si>
    <t>9.3</t>
  </si>
  <si>
    <t>4.5</t>
  </si>
  <si>
    <t>6.6</t>
  </si>
  <si>
    <t>21.2</t>
  </si>
  <si>
    <t>22.1</t>
  </si>
  <si>
    <t>17.6</t>
  </si>
  <si>
    <t>18.7</t>
  </si>
  <si>
    <t>15.2</t>
  </si>
  <si>
    <t>16.9</t>
  </si>
  <si>
    <t>17.7</t>
  </si>
  <si>
    <t>18.8</t>
  </si>
  <si>
    <t>21.0</t>
  </si>
  <si>
    <t>20.0</t>
  </si>
  <si>
    <t>22.0</t>
  </si>
  <si>
    <t>24.0</t>
  </si>
  <si>
    <t>4.0</t>
  </si>
  <si>
    <t>(percent)</t>
  </si>
  <si>
    <t>Imacec: annual change</t>
  </si>
  <si>
    <t>Imacec: expansion rate (*)</t>
  </si>
  <si>
    <t>(*) Expansion rate refers to monthly change in moving 3-month average of seasonally-adjusted Imacec.</t>
  </si>
  <si>
    <t xml:space="preserve">FIGURE III.10 </t>
  </si>
  <si>
    <t>(percent of GDP)</t>
  </si>
  <si>
    <t>Transfers</t>
  </si>
  <si>
    <t>Rent</t>
  </si>
  <si>
    <t>Services trade balance</t>
  </si>
  <si>
    <t>Goods trade balance</t>
  </si>
  <si>
    <t>Current account</t>
  </si>
  <si>
    <t xml:space="preserve">FIGURE III.9 </t>
  </si>
  <si>
    <t>21.6</t>
  </si>
  <si>
    <t>16.1</t>
  </si>
  <si>
    <t>18.9</t>
  </si>
  <si>
    <t>19.9</t>
  </si>
  <si>
    <t>18.2</t>
  </si>
  <si>
    <t>-0.7</t>
  </si>
  <si>
    <t>38.4</t>
  </si>
  <si>
    <t>31.3</t>
  </si>
  <si>
    <t>Percent of GDP (real)</t>
  </si>
  <si>
    <t>Evolution of the Imacec, 2020-2022</t>
  </si>
  <si>
    <t>Current-account breakdown, 2013-2021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</si>
</sst>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* #,##0_-;\-* #,##0_-;_-* &quot;-&quot;??_-;_-@_-"/>
    <numFmt numFmtId="165" formatCode="_ * #,##0.0_ ;_ * \-#,##0.0_ ;_ * &quot;-&quot;_ ;_ @_ "/>
    <numFmt numFmtId="166" formatCode="_ * #,##0.00_ ;_ * \-#,##0.00_ ;_ * &quot;-&quot;_ ;_ @_ "/>
    <numFmt numFmtId="167" formatCode="_ * #,##0.000_ ;_ * \-#,##0.000_ ;_ * &quot;-&quot;_ ;_ @_ "/>
    <numFmt numFmtId="168" formatCode="#,##0.0"/>
    <numFmt numFmtId="169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8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1" xfId="2" applyFill="1" applyBorder="1"/>
    <xf numFmtId="0" fontId="4" fillId="2" borderId="2" xfId="2" applyFill="1" applyBorder="1"/>
    <xf numFmtId="0" fontId="4" fillId="2" borderId="0" xfId="2" applyFill="1"/>
    <xf numFmtId="164" fontId="4" fillId="2" borderId="0" xfId="0" applyNumberFormat="1" applyFont="1" applyFill="1"/>
    <xf numFmtId="41" fontId="4" fillId="2" borderId="0" xfId="1" applyFont="1" applyFill="1"/>
    <xf numFmtId="0" fontId="6" fillId="2" borderId="0" xfId="0" applyFont="1" applyFill="1"/>
    <xf numFmtId="0" fontId="4" fillId="2" borderId="3" xfId="0" applyFont="1" applyFill="1" applyBorder="1"/>
    <xf numFmtId="0" fontId="4" fillId="2" borderId="3" xfId="2" applyFill="1" applyBorder="1"/>
    <xf numFmtId="0" fontId="7" fillId="2" borderId="0" xfId="2" applyFont="1" applyFill="1"/>
    <xf numFmtId="164" fontId="7" fillId="2" borderId="0" xfId="0" applyNumberFormat="1" applyFont="1" applyFill="1"/>
    <xf numFmtId="0" fontId="2" fillId="2" borderId="0" xfId="0" applyFont="1" applyFill="1"/>
    <xf numFmtId="165" fontId="4" fillId="2" borderId="0" xfId="1" applyNumberFormat="1" applyFont="1" applyFill="1"/>
    <xf numFmtId="165" fontId="7" fillId="2" borderId="0" xfId="1" applyNumberFormat="1" applyFont="1" applyFill="1"/>
    <xf numFmtId="0" fontId="4" fillId="2" borderId="1" xfId="2" applyFill="1" applyBorder="1" applyAlignment="1">
      <alignment horizontal="center"/>
    </xf>
    <xf numFmtId="164" fontId="6" fillId="2" borderId="0" xfId="0" applyNumberFormat="1" applyFont="1" applyFill="1"/>
    <xf numFmtId="41" fontId="6" fillId="2" borderId="0" xfId="1" applyFont="1" applyFill="1"/>
    <xf numFmtId="0" fontId="4" fillId="2" borderId="1" xfId="0" applyFont="1" applyFill="1" applyBorder="1"/>
    <xf numFmtId="41" fontId="8" fillId="2" borderId="0" xfId="1" applyFont="1" applyFill="1"/>
    <xf numFmtId="41" fontId="4" fillId="2" borderId="0" xfId="0" applyNumberFormat="1" applyFont="1" applyFill="1"/>
    <xf numFmtId="165" fontId="8" fillId="2" borderId="0" xfId="1" applyNumberFormat="1" applyFont="1" applyFill="1"/>
    <xf numFmtId="0" fontId="3" fillId="3" borderId="0" xfId="0" applyFont="1" applyFill="1"/>
    <xf numFmtId="0" fontId="5" fillId="3" borderId="0" xfId="0" applyFont="1" applyFill="1"/>
    <xf numFmtId="0" fontId="5" fillId="3" borderId="1" xfId="0" applyFont="1" applyFill="1" applyBorder="1"/>
    <xf numFmtId="0" fontId="5" fillId="3" borderId="2" xfId="0" applyFont="1" applyFill="1" applyBorder="1"/>
    <xf numFmtId="41" fontId="3" fillId="3" borderId="0" xfId="1" applyFont="1" applyFill="1" applyBorder="1"/>
    <xf numFmtId="41" fontId="3" fillId="3" borderId="0" xfId="0" applyNumberFormat="1" applyFont="1" applyFill="1"/>
    <xf numFmtId="41" fontId="5" fillId="3" borderId="0" xfId="0" applyNumberFormat="1" applyFont="1" applyFill="1"/>
    <xf numFmtId="0" fontId="5" fillId="3" borderId="3" xfId="0" applyFont="1" applyFill="1" applyBorder="1"/>
    <xf numFmtId="0" fontId="5" fillId="3" borderId="4" xfId="0" applyFont="1" applyFill="1" applyBorder="1"/>
    <xf numFmtId="165" fontId="5" fillId="3" borderId="0" xfId="0" applyNumberFormat="1" applyFont="1" applyFill="1"/>
    <xf numFmtId="165" fontId="3" fillId="3" borderId="0" xfId="0" applyNumberFormat="1" applyFont="1" applyFill="1"/>
    <xf numFmtId="0" fontId="5" fillId="3" borderId="4" xfId="0" applyFont="1" applyFill="1" applyBorder="1" applyAlignment="1">
      <alignment horizontal="center"/>
    </xf>
    <xf numFmtId="0" fontId="2" fillId="2" borderId="0" xfId="0" applyFont="1" applyFill="1" applyBorder="1"/>
    <xf numFmtId="165" fontId="3" fillId="3" borderId="0" xfId="1" applyNumberFormat="1" applyFont="1" applyFill="1" applyBorder="1"/>
    <xf numFmtId="165" fontId="5" fillId="3" borderId="1" xfId="0" applyNumberFormat="1" applyFont="1" applyFill="1" applyBorder="1"/>
    <xf numFmtId="0" fontId="10" fillId="2" borderId="1" xfId="0" applyFont="1" applyFill="1" applyBorder="1"/>
    <xf numFmtId="0" fontId="10" fillId="2" borderId="0" xfId="0" applyFont="1" applyFill="1" applyBorder="1"/>
    <xf numFmtId="0" fontId="11" fillId="2" borderId="3" xfId="0" applyFont="1" applyFill="1" applyBorder="1"/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1" xfId="0" applyFont="1" applyFill="1" applyBorder="1"/>
    <xf numFmtId="41" fontId="2" fillId="2" borderId="0" xfId="1" applyFont="1" applyFill="1"/>
    <xf numFmtId="165" fontId="2" fillId="2" borderId="0" xfId="1" applyNumberFormat="1" applyFont="1" applyFill="1"/>
    <xf numFmtId="166" fontId="4" fillId="2" borderId="0" xfId="1" applyNumberFormat="1" applyFont="1" applyFill="1"/>
    <xf numFmtId="167" fontId="7" fillId="2" borderId="0" xfId="1" applyNumberFormat="1" applyFont="1" applyFill="1"/>
    <xf numFmtId="167" fontId="4" fillId="2" borderId="0" xfId="1" applyNumberFormat="1" applyFont="1" applyFill="1"/>
    <xf numFmtId="0" fontId="13" fillId="4" borderId="6" xfId="0" applyFont="1" applyFill="1" applyBorder="1"/>
    <xf numFmtId="165" fontId="0" fillId="2" borderId="6" xfId="1" applyNumberFormat="1" applyFont="1" applyFill="1" applyBorder="1"/>
    <xf numFmtId="1" fontId="14" fillId="2" borderId="0" xfId="5" applyNumberFormat="1" applyFont="1" applyFill="1"/>
    <xf numFmtId="1" fontId="15" fillId="2" borderId="0" xfId="5" applyNumberFormat="1" applyFont="1" applyFill="1"/>
    <xf numFmtId="1" fontId="15" fillId="2" borderId="7" xfId="5" applyNumberFormat="1" applyFont="1" applyFill="1" applyBorder="1" applyAlignment="1">
      <alignment horizontal="left"/>
    </xf>
    <xf numFmtId="1" fontId="15" fillId="2" borderId="8" xfId="5" applyNumberFormat="1" applyFont="1" applyFill="1" applyBorder="1" applyAlignment="1">
      <alignment horizontal="left"/>
    </xf>
    <xf numFmtId="1" fontId="15" fillId="2" borderId="5" xfId="5" applyNumberFormat="1" applyFont="1" applyFill="1" applyBorder="1" applyAlignment="1">
      <alignment horizontal="left"/>
    </xf>
    <xf numFmtId="165" fontId="15" fillId="2" borderId="6" xfId="1" applyNumberFormat="1" applyFont="1" applyFill="1" applyBorder="1" applyAlignment="1"/>
    <xf numFmtId="0" fontId="13" fillId="4" borderId="6" xfId="5" applyFont="1" applyFill="1" applyBorder="1"/>
    <xf numFmtId="0" fontId="11" fillId="2" borderId="0" xfId="0" applyFont="1" applyFill="1"/>
    <xf numFmtId="0" fontId="14" fillId="2" borderId="0" xfId="5" applyFont="1" applyFill="1"/>
    <xf numFmtId="168" fontId="14" fillId="2" borderId="0" xfId="5" applyNumberFormat="1" applyFont="1" applyFill="1"/>
    <xf numFmtId="164" fontId="14" fillId="2" borderId="0" xfId="3" applyNumberFormat="1" applyFont="1" applyFill="1" applyBorder="1" applyAlignment="1"/>
    <xf numFmtId="1" fontId="14" fillId="2" borderId="0" xfId="5" applyNumberFormat="1" applyFont="1" applyFill="1" applyAlignment="1">
      <alignment horizontal="left"/>
    </xf>
    <xf numFmtId="41" fontId="14" fillId="2" borderId="0" xfId="1" applyFont="1" applyFill="1" applyBorder="1" applyAlignment="1"/>
    <xf numFmtId="41" fontId="16" fillId="2" borderId="0" xfId="1" applyFont="1" applyFill="1" applyBorder="1" applyAlignment="1"/>
    <xf numFmtId="165" fontId="16" fillId="2" borderId="0" xfId="1" applyNumberFormat="1" applyFont="1" applyFill="1" applyBorder="1" applyAlignment="1"/>
    <xf numFmtId="165" fontId="14" fillId="2" borderId="0" xfId="1" applyNumberFormat="1" applyFont="1" applyFill="1" applyBorder="1" applyAlignment="1"/>
    <xf numFmtId="3" fontId="16" fillId="2" borderId="0" xfId="5" applyNumberFormat="1" applyFont="1" applyFill="1"/>
    <xf numFmtId="169" fontId="14" fillId="2" borderId="0" xfId="4" applyNumberFormat="1" applyFont="1" applyFill="1" applyBorder="1" applyAlignment="1"/>
    <xf numFmtId="0" fontId="0" fillId="2" borderId="0" xfId="0" applyFont="1" applyFill="1"/>
    <xf numFmtId="17" fontId="0" fillId="2" borderId="6" xfId="0" applyNumberFormat="1" applyFont="1" applyFill="1" applyBorder="1"/>
    <xf numFmtId="165" fontId="0" fillId="2" borderId="6" xfId="0" applyNumberFormat="1" applyFont="1" applyFill="1" applyBorder="1"/>
    <xf numFmtId="0" fontId="10" fillId="2" borderId="0" xfId="0" applyFont="1" applyFill="1" applyBorder="1" applyAlignment="1">
      <alignment horizontal="right"/>
    </xf>
    <xf numFmtId="0" fontId="9" fillId="2" borderId="0" xfId="0" applyFont="1" applyFill="1"/>
    <xf numFmtId="164" fontId="16" fillId="2" borderId="0" xfId="3" applyNumberFormat="1" applyFont="1" applyFill="1" applyBorder="1" applyAlignment="1"/>
    <xf numFmtId="1" fontId="17" fillId="5" borderId="0" xfId="0" applyNumberFormat="1" applyFont="1" applyFill="1" applyAlignment="1">
      <alignment horizontal="right" vertical="center"/>
    </xf>
    <xf numFmtId="1" fontId="17" fillId="5" borderId="0" xfId="0" applyNumberFormat="1" applyFont="1" applyFill="1" applyAlignment="1">
      <alignment vertical="center"/>
    </xf>
    <xf numFmtId="1" fontId="11" fillId="2" borderId="0" xfId="0" applyNumberFormat="1" applyFont="1" applyFill="1" applyBorder="1"/>
    <xf numFmtId="1" fontId="18" fillId="5" borderId="0" xfId="0" applyNumberFormat="1" applyFont="1" applyFill="1" applyAlignment="1">
      <alignment horizontal="right" vertical="center"/>
    </xf>
    <xf numFmtId="1" fontId="18" fillId="5" borderId="0" xfId="0" applyNumberFormat="1" applyFont="1" applyFill="1" applyAlignment="1">
      <alignment vertical="center"/>
    </xf>
    <xf numFmtId="1" fontId="18" fillId="5" borderId="2" xfId="0" applyNumberFormat="1" applyFont="1" applyFill="1" applyBorder="1" applyAlignment="1">
      <alignment horizontal="right" vertical="center"/>
    </xf>
    <xf numFmtId="1" fontId="18" fillId="5" borderId="2" xfId="0" applyNumberFormat="1" applyFont="1" applyFill="1" applyBorder="1" applyAlignment="1">
      <alignment vertical="center"/>
    </xf>
    <xf numFmtId="1" fontId="11" fillId="2" borderId="3" xfId="0" applyNumberFormat="1" applyFont="1" applyFill="1" applyBorder="1"/>
    <xf numFmtId="1" fontId="11" fillId="2" borderId="1" xfId="0" applyNumberFormat="1" applyFont="1" applyFill="1" applyBorder="1"/>
    <xf numFmtId="0" fontId="10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</cellXfs>
  <cellStyles count="6">
    <cellStyle name="Millares" xfId="3" builtinId="3"/>
    <cellStyle name="Millares [0]" xfId="1" builtinId="6"/>
    <cellStyle name="Normal" xfId="0" builtinId="0"/>
    <cellStyle name="Normal 7" xfId="2" xr:uid="{E5889DA7-A319-493F-BDD9-1B11F84EC87B}"/>
    <cellStyle name="Normal_1990" xfId="5" xr:uid="{56287A07-A89D-4E3A-BB40-89C40F64129B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59598935423977E-2"/>
          <c:y val="6.3872893516815077E-2"/>
          <c:w val="0.87412161808238298"/>
          <c:h val="0.83371246964456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III.9'!$B$1</c:f>
              <c:strCache>
                <c:ptCount val="1"/>
                <c:pt idx="0">
                  <c:v>Imacec: annual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 III.9'!$A$2:$A$26</c:f>
              <c:numCache>
                <c:formatCode>mmm\-yy</c:formatCode>
                <c:ptCount val="2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</c:numCache>
            </c:numRef>
          </c:cat>
          <c:val>
            <c:numRef>
              <c:f>'F III.9'!$B$2:$B$26</c:f>
              <c:numCache>
                <c:formatCode>_ * #,##0.0_ ;_ * \-#,##0.0_ ;_ * "-"_ ;_ @_ </c:formatCode>
                <c:ptCount val="25"/>
                <c:pt idx="0">
                  <c:v>1.4604354999059694</c:v>
                </c:pt>
                <c:pt idx="1">
                  <c:v>2.3097327070258586</c:v>
                </c:pt>
                <c:pt idx="2">
                  <c:v>-4.6562830418930616</c:v>
                </c:pt>
                <c:pt idx="3">
                  <c:v>-14.62812077628422</c:v>
                </c:pt>
                <c:pt idx="4">
                  <c:v>-15.476244880185646</c:v>
                </c:pt>
                <c:pt idx="5">
                  <c:v>-13.821274733188048</c:v>
                </c:pt>
                <c:pt idx="6">
                  <c:v>-11.439265523671764</c:v>
                </c:pt>
                <c:pt idx="7">
                  <c:v>-10.800277404036535</c:v>
                </c:pt>
                <c:pt idx="8">
                  <c:v>-5.2439810384363881</c:v>
                </c:pt>
                <c:pt idx="9">
                  <c:v>-1.0313025838859602</c:v>
                </c:pt>
                <c:pt idx="10">
                  <c:v>1.3795052491479396</c:v>
                </c:pt>
                <c:pt idx="11">
                  <c:v>0.65081880581998064</c:v>
                </c:pt>
                <c:pt idx="12">
                  <c:v>-3.9945601683216125</c:v>
                </c:pt>
                <c:pt idx="13">
                  <c:v>-2.8342827086271427</c:v>
                </c:pt>
                <c:pt idx="14">
                  <c:v>6.5402067204038019</c:v>
                </c:pt>
                <c:pt idx="15">
                  <c:v>15.817589104711757</c:v>
                </c:pt>
                <c:pt idx="16">
                  <c:v>19.843175647838478</c:v>
                </c:pt>
                <c:pt idx="17">
                  <c:v>21.113008424125113</c:v>
                </c:pt>
                <c:pt idx="18">
                  <c:v>18.565632598853028</c:v>
                </c:pt>
                <c:pt idx="19">
                  <c:v>18.670773952546568</c:v>
                </c:pt>
                <c:pt idx="20">
                  <c:v>14.375698887285807</c:v>
                </c:pt>
                <c:pt idx="21">
                  <c:v>13.934070920030422</c:v>
                </c:pt>
                <c:pt idx="22">
                  <c:v>13.569552055379859</c:v>
                </c:pt>
                <c:pt idx="23">
                  <c:v>8.840727917471483</c:v>
                </c:pt>
                <c:pt idx="24">
                  <c:v>9.6097267514502676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E-4E11-830A-63AEE99FC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09257360"/>
        <c:axId val="909261296"/>
      </c:barChart>
      <c:lineChart>
        <c:grouping val="standard"/>
        <c:varyColors val="0"/>
        <c:ser>
          <c:idx val="1"/>
          <c:order val="1"/>
          <c:tx>
            <c:strRef>
              <c:f>'F III.9'!$C$1</c:f>
              <c:strCache>
                <c:ptCount val="1"/>
                <c:pt idx="0">
                  <c:v>Imacec: expansion rate (*)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 III.9'!$A$2:$A$26</c:f>
              <c:numCache>
                <c:formatCode>mmm\-yy</c:formatCode>
                <c:ptCount val="2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</c:numCache>
            </c:numRef>
          </c:cat>
          <c:val>
            <c:numRef>
              <c:f>'F III.9'!$C$2:$C$26</c:f>
              <c:numCache>
                <c:formatCode>_ * #,##0.0_ ;_ * \-#,##0.0_ ;_ * "-"_ ;_ @_ </c:formatCode>
                <c:ptCount val="25"/>
                <c:pt idx="0">
                  <c:v>-0.73593290654643795</c:v>
                </c:pt>
                <c:pt idx="1">
                  <c:v>2.877747113095225</c:v>
                </c:pt>
                <c:pt idx="2">
                  <c:v>2.0215969594130456</c:v>
                </c:pt>
                <c:pt idx="3">
                  <c:v>-4.363971991317726</c:v>
                </c:pt>
                <c:pt idx="4">
                  <c:v>-10.837969734029983</c:v>
                </c:pt>
                <c:pt idx="5">
                  <c:v>-12.752285944905566</c:v>
                </c:pt>
                <c:pt idx="6">
                  <c:v>-8.3305459272938123</c:v>
                </c:pt>
                <c:pt idx="7">
                  <c:v>-1.3502171557390596</c:v>
                </c:pt>
                <c:pt idx="8">
                  <c:v>5.3423626172729826</c:v>
                </c:pt>
                <c:pt idx="9">
                  <c:v>7.9393084646758325</c:v>
                </c:pt>
                <c:pt idx="10">
                  <c:v>7.9614788911138987</c:v>
                </c:pt>
                <c:pt idx="11">
                  <c:v>6.803553985178695</c:v>
                </c:pt>
                <c:pt idx="12">
                  <c:v>5.6747650954537079</c:v>
                </c:pt>
                <c:pt idx="13">
                  <c:v>5.0504508006956002</c:v>
                </c:pt>
                <c:pt idx="14">
                  <c:v>3.3635453025468394</c:v>
                </c:pt>
                <c:pt idx="15">
                  <c:v>1.5978002504342754</c:v>
                </c:pt>
                <c:pt idx="16">
                  <c:v>0.75924408549579425</c:v>
                </c:pt>
                <c:pt idx="17">
                  <c:v>1.6570610565523225</c:v>
                </c:pt>
                <c:pt idx="18">
                  <c:v>3.8776907564332959</c:v>
                </c:pt>
                <c:pt idx="19">
                  <c:v>4.7358102742548027</c:v>
                </c:pt>
                <c:pt idx="20">
                  <c:v>4.4765526551725117</c:v>
                </c:pt>
                <c:pt idx="21">
                  <c:v>3.2228911833685743</c:v>
                </c:pt>
                <c:pt idx="22">
                  <c:v>2.4718827588365428</c:v>
                </c:pt>
                <c:pt idx="23">
                  <c:v>1.8201101214787627</c:v>
                </c:pt>
                <c:pt idx="24">
                  <c:v>0.81507593047717819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E-4E11-830A-63AEE99FC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7360"/>
        <c:axId val="909261296"/>
      </c:lineChart>
      <c:dateAx>
        <c:axId val="909257360"/>
        <c:scaling>
          <c:orientation val="minMax"/>
        </c:scaling>
        <c:delete val="0"/>
        <c:axPos val="b"/>
        <c:numFmt formatCode="[$-409]mmm\.yy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9261296"/>
        <c:crosses val="autoZero"/>
        <c:auto val="1"/>
        <c:lblOffset val="100"/>
        <c:baseTimeUnit val="months"/>
        <c:majorUnit val="4"/>
        <c:majorTimeUnit val="months"/>
      </c:dateAx>
      <c:valAx>
        <c:axId val="909261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925736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2.8158107775157509E-2"/>
          <c:y val="0"/>
          <c:w val="0.75322938298546338"/>
          <c:h val="0.1343457943925233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6485581275918E-2"/>
          <c:y val="6.3872893516815077E-2"/>
          <c:w val="0.92160351441872412"/>
          <c:h val="0.839487361100890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 III.10'!$A$3</c:f>
              <c:strCache>
                <c:ptCount val="1"/>
                <c:pt idx="0">
                  <c:v>Goods trade balance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 III.10'!$B$2:$J$2</c:f>
              <c:numCache>
                <c:formatCode>0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</c:numCache>
            </c:numRef>
          </c:cat>
          <c:val>
            <c:numRef>
              <c:f>'F III.10'!$B$3:$J$3</c:f>
              <c:numCache>
                <c:formatCode>_ * #,##0.0_ ;_ * \-#,##0.0_ ;_ * "-"_ ;_ @_ </c:formatCode>
                <c:ptCount val="9"/>
                <c:pt idx="0">
                  <c:v>0.86492241811929149</c:v>
                </c:pt>
                <c:pt idx="1">
                  <c:v>2.5930605319535172</c:v>
                </c:pt>
                <c:pt idx="2">
                  <c:v>1.4748614473927077</c:v>
                </c:pt>
                <c:pt idx="3">
                  <c:v>1.9854736992313358</c:v>
                </c:pt>
                <c:pt idx="4">
                  <c:v>2.7123927163756005</c:v>
                </c:pt>
                <c:pt idx="5">
                  <c:v>1.4900656984370069</c:v>
                </c:pt>
                <c:pt idx="6">
                  <c:v>1.0822392517106796</c:v>
                </c:pt>
                <c:pt idx="7">
                  <c:v>7.5036102142672965</c:v>
                </c:pt>
                <c:pt idx="8">
                  <c:v>3.3219923126139914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3-4F50-B516-026E0E4776C6}"/>
            </c:ext>
          </c:extLst>
        </c:ser>
        <c:ser>
          <c:idx val="1"/>
          <c:order val="1"/>
          <c:tx>
            <c:strRef>
              <c:f>'F III.10'!$A$4</c:f>
              <c:strCache>
                <c:ptCount val="1"/>
                <c:pt idx="0">
                  <c:v>Services trade balance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 III.10'!$B$2:$J$2</c:f>
              <c:numCache>
                <c:formatCode>0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</c:numCache>
            </c:numRef>
          </c:cat>
          <c:val>
            <c:numRef>
              <c:f>'F III.10'!$B$4:$J$4</c:f>
              <c:numCache>
                <c:formatCode>_ * #,##0.0_ ;_ * \-#,##0.0_ ;_ * "-"_ ;_ @_ </c:formatCode>
                <c:ptCount val="9"/>
                <c:pt idx="0">
                  <c:v>-1.7897626745123987</c:v>
                </c:pt>
                <c:pt idx="1">
                  <c:v>-2.1792131186944976</c:v>
                </c:pt>
                <c:pt idx="2">
                  <c:v>-2.2977751559902964</c:v>
                </c:pt>
                <c:pt idx="3">
                  <c:v>-2.1972075053193363</c:v>
                </c:pt>
                <c:pt idx="4">
                  <c:v>-2.0316681255360116</c:v>
                </c:pt>
                <c:pt idx="5">
                  <c:v>-2.4814169539010571</c:v>
                </c:pt>
                <c:pt idx="6">
                  <c:v>-2.9010836752154394</c:v>
                </c:pt>
                <c:pt idx="7">
                  <c:v>-2.910431866326975</c:v>
                </c:pt>
                <c:pt idx="8">
                  <c:v>-3.7798804324004771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3-4F50-B516-026E0E4776C6}"/>
            </c:ext>
          </c:extLst>
        </c:ser>
        <c:ser>
          <c:idx val="2"/>
          <c:order val="2"/>
          <c:tx>
            <c:strRef>
              <c:f>'F III.10'!$A$5</c:f>
              <c:strCache>
                <c:ptCount val="1"/>
                <c:pt idx="0">
                  <c:v>Rent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 III.10'!$B$2:$J$2</c:f>
              <c:numCache>
                <c:formatCode>0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</c:numCache>
            </c:numRef>
          </c:cat>
          <c:val>
            <c:numRef>
              <c:f>'F III.10'!$B$5:$J$5</c:f>
              <c:numCache>
                <c:formatCode>_ * #,##0.0_ ;_ * \-#,##0.0_ ;_ * "-"_ ;_ @_ </c:formatCode>
                <c:ptCount val="9"/>
                <c:pt idx="0">
                  <c:v>-4.4415310001500155</c:v>
                </c:pt>
                <c:pt idx="1">
                  <c:v>-4.4594311698165532</c:v>
                </c:pt>
                <c:pt idx="2">
                  <c:v>-2.4681490161154183</c:v>
                </c:pt>
                <c:pt idx="3">
                  <c:v>-2.7815119965608632</c:v>
                </c:pt>
                <c:pt idx="4">
                  <c:v>-3.8947952496954805</c:v>
                </c:pt>
                <c:pt idx="5">
                  <c:v>-4.1106832228021641</c:v>
                </c:pt>
                <c:pt idx="6">
                  <c:v>-3.7356924721980662</c:v>
                </c:pt>
                <c:pt idx="7">
                  <c:v>-6.2982077340469926</c:v>
                </c:pt>
                <c:pt idx="8">
                  <c:v>-5.8130836920950637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3-4F50-B516-026E0E4776C6}"/>
            </c:ext>
          </c:extLst>
        </c:ser>
        <c:ser>
          <c:idx val="3"/>
          <c:order val="3"/>
          <c:tx>
            <c:strRef>
              <c:f>'F III.10'!$A$6</c:f>
              <c:strCache>
                <c:ptCount val="1"/>
                <c:pt idx="0">
                  <c:v>Transfers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 III.10'!$B$2:$J$2</c:f>
              <c:numCache>
                <c:formatCode>0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</c:numCache>
            </c:numRef>
          </c:cat>
          <c:val>
            <c:numRef>
              <c:f>'F III.10'!$B$6:$J$6</c:f>
              <c:numCache>
                <c:formatCode>_ * #,##0.0_ ;_ * \-#,##0.0_ ;_ * "-"_ ;_ @_ </c:formatCode>
                <c:ptCount val="9"/>
                <c:pt idx="0">
                  <c:v>0.59025249038451133</c:v>
                </c:pt>
                <c:pt idx="1">
                  <c:v>0.58526451678461255</c:v>
                </c:pt>
                <c:pt idx="2">
                  <c:v>0.55597915370196038</c:v>
                </c:pt>
                <c:pt idx="3">
                  <c:v>0.37258728020304871</c:v>
                </c:pt>
                <c:pt idx="4">
                  <c:v>0.45627084828434927</c:v>
                </c:pt>
                <c:pt idx="5">
                  <c:v>0.61833132401304491</c:v>
                </c:pt>
                <c:pt idx="6">
                  <c:v>0.34966075216756787</c:v>
                </c:pt>
                <c:pt idx="7">
                  <c:v>1.1196838048997492E-2</c:v>
                </c:pt>
                <c:pt idx="8">
                  <c:v>-0.13651429973025664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F3-4F50-B516-026E0E477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8564296"/>
        <c:axId val="1118564952"/>
      </c:barChart>
      <c:lineChart>
        <c:grouping val="standard"/>
        <c:varyColors val="0"/>
        <c:ser>
          <c:idx val="4"/>
          <c:order val="4"/>
          <c:tx>
            <c:strRef>
              <c:f>'F III.10'!$A$7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'F III.10'!$B$7:$J$7</c:f>
              <c:numCache>
                <c:formatCode>_ * #,##0.0_ ;_ * \-#,##0.0_ ;_ * "-"_ ;_ @_ </c:formatCode>
                <c:ptCount val="9"/>
                <c:pt idx="0">
                  <c:v>-4.7950669606695699</c:v>
                </c:pt>
                <c:pt idx="1">
                  <c:v>-3.4493624853938298</c:v>
                </c:pt>
                <c:pt idx="2">
                  <c:v>-2.8218932633601299</c:v>
                </c:pt>
                <c:pt idx="3">
                  <c:v>-2.5816504409818202</c:v>
                </c:pt>
                <c:pt idx="4">
                  <c:v>-2.7612595626791201</c:v>
                </c:pt>
                <c:pt idx="5">
                  <c:v>-4.5690046718386004</c:v>
                </c:pt>
                <c:pt idx="6">
                  <c:v>-5.22953398507223</c:v>
                </c:pt>
                <c:pt idx="7">
                  <c:v>-1.6711922672628401</c:v>
                </c:pt>
                <c:pt idx="8">
                  <c:v>-6.5506696290867801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F3-4F50-B516-026E0E477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564296"/>
        <c:axId val="1118564952"/>
      </c:lineChart>
      <c:catAx>
        <c:axId val="11185642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18564952"/>
        <c:crosses val="autoZero"/>
        <c:auto val="1"/>
        <c:lblAlgn val="ctr"/>
        <c:lblOffset val="100"/>
        <c:noMultiLvlLbl val="0"/>
      </c:catAx>
      <c:valAx>
        <c:axId val="1118564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1856429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651110486364914"/>
          <c:y val="1.7523364485981307E-2"/>
          <c:w val="0.75203823446724771"/>
          <c:h val="0.2511682242990654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8</xdr:row>
      <xdr:rowOff>76200</xdr:rowOff>
    </xdr:from>
    <xdr:to>
      <xdr:col>9</xdr:col>
      <xdr:colOff>474472</xdr:colOff>
      <xdr:row>20</xdr:row>
      <xdr:rowOff>78740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EEEBD0-5EAE-4C80-86DF-496ECA5D8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762000</xdr:colOff>
      <xdr:row>6</xdr:row>
      <xdr:rowOff>117231</xdr:rowOff>
    </xdr:from>
    <xdr:to>
      <xdr:col>15</xdr:col>
      <xdr:colOff>501435</xdr:colOff>
      <xdr:row>20</xdr:row>
      <xdr:rowOff>32580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A18864-C60D-4466-9AD0-015DBA2C7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09F4-E322-4B62-9F27-54C6ADA43437}">
  <dimension ref="A1:AM288"/>
  <sheetViews>
    <sheetView zoomScale="85" zoomScaleNormal="85" workbookViewId="0">
      <pane xSplit="1" ySplit="5" topLeftCell="B248" activePane="bottomRight" state="frozen"/>
      <selection pane="topRight" activeCell="B1" sqref="B1"/>
      <selection pane="bottomLeft" activeCell="A6" sqref="A6"/>
      <selection pane="bottomRight" activeCell="A194" sqref="A194:XFD194"/>
    </sheetView>
  </sheetViews>
  <sheetFormatPr baseColWidth="10" defaultColWidth="11.42578125" defaultRowHeight="14.25" x14ac:dyDescent="0.2"/>
  <cols>
    <col min="1" max="1" width="40.7109375" style="14" bestFit="1" customWidth="1"/>
    <col min="2" max="10" width="12.28515625" style="14" bestFit="1" customWidth="1"/>
    <col min="11" max="16384" width="11.42578125" style="14"/>
  </cols>
  <sheetData>
    <row r="1" spans="1:3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3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2">
      <c r="A3" s="3" t="s">
        <v>24</v>
      </c>
      <c r="K3" s="2"/>
      <c r="L3" s="2"/>
      <c r="M3" s="2"/>
      <c r="O3" s="2"/>
      <c r="P3" s="2"/>
      <c r="Q3" s="2"/>
      <c r="S3" s="2"/>
      <c r="T3" s="2"/>
      <c r="U3" s="2"/>
      <c r="W3" s="2"/>
      <c r="X3" s="2"/>
      <c r="Y3" s="2"/>
      <c r="AA3" s="2"/>
      <c r="AB3" s="2"/>
      <c r="AC3" s="2"/>
      <c r="AE3" s="2"/>
      <c r="AF3" s="2"/>
      <c r="AG3" s="2"/>
      <c r="AI3" s="2"/>
      <c r="AJ3" s="2"/>
      <c r="AK3" s="2"/>
    </row>
    <row r="4" spans="1:37" x14ac:dyDescent="0.2">
      <c r="A4" s="4"/>
      <c r="B4" s="4">
        <v>2013</v>
      </c>
      <c r="C4" s="4"/>
      <c r="D4" s="4"/>
      <c r="E4" s="4"/>
      <c r="F4" s="4">
        <f>B4+1</f>
        <v>2014</v>
      </c>
      <c r="G4" s="4"/>
      <c r="H4" s="4"/>
      <c r="I4" s="4"/>
      <c r="J4" s="4">
        <f>F4+1</f>
        <v>2015</v>
      </c>
      <c r="K4" s="4"/>
      <c r="L4" s="4"/>
      <c r="M4" s="4"/>
      <c r="N4" s="4">
        <f>J4+1</f>
        <v>2016</v>
      </c>
      <c r="O4" s="4"/>
      <c r="P4" s="4"/>
      <c r="Q4" s="4"/>
      <c r="R4" s="4">
        <f>N4+1</f>
        <v>2017</v>
      </c>
      <c r="S4" s="4"/>
      <c r="T4" s="4"/>
      <c r="U4" s="4"/>
      <c r="V4" s="4">
        <f>R4+1</f>
        <v>2018</v>
      </c>
      <c r="W4" s="4"/>
      <c r="X4" s="4"/>
      <c r="Y4" s="4"/>
      <c r="Z4" s="4">
        <f>V4+1</f>
        <v>2019</v>
      </c>
      <c r="AA4" s="4"/>
      <c r="AB4" s="4"/>
      <c r="AC4" s="4"/>
      <c r="AD4" s="4">
        <f>Z4+1</f>
        <v>2020</v>
      </c>
      <c r="AE4" s="4"/>
      <c r="AF4" s="4"/>
      <c r="AG4" s="4"/>
      <c r="AH4" s="4">
        <f>AD4+1</f>
        <v>2021</v>
      </c>
      <c r="AI4" s="4"/>
      <c r="AJ4" s="4"/>
      <c r="AK4" s="4"/>
    </row>
    <row r="5" spans="1:37" ht="15" thickBot="1" x14ac:dyDescent="0.25">
      <c r="A5" s="5"/>
      <c r="B5" s="5">
        <v>1</v>
      </c>
      <c r="C5" s="5">
        <v>2</v>
      </c>
      <c r="D5" s="5">
        <v>3</v>
      </c>
      <c r="E5" s="5">
        <v>4</v>
      </c>
      <c r="F5" s="5">
        <f>B5</f>
        <v>1</v>
      </c>
      <c r="G5" s="5">
        <f t="shared" ref="G5:AK5" si="0">C5</f>
        <v>2</v>
      </c>
      <c r="H5" s="5">
        <f t="shared" si="0"/>
        <v>3</v>
      </c>
      <c r="I5" s="5">
        <f t="shared" si="0"/>
        <v>4</v>
      </c>
      <c r="J5" s="5">
        <f t="shared" si="0"/>
        <v>1</v>
      </c>
      <c r="K5" s="5">
        <f t="shared" si="0"/>
        <v>2</v>
      </c>
      <c r="L5" s="5">
        <f t="shared" si="0"/>
        <v>3</v>
      </c>
      <c r="M5" s="5">
        <f t="shared" si="0"/>
        <v>4</v>
      </c>
      <c r="N5" s="5">
        <f t="shared" si="0"/>
        <v>1</v>
      </c>
      <c r="O5" s="5">
        <f t="shared" si="0"/>
        <v>2</v>
      </c>
      <c r="P5" s="5">
        <f t="shared" si="0"/>
        <v>3</v>
      </c>
      <c r="Q5" s="5">
        <f t="shared" si="0"/>
        <v>4</v>
      </c>
      <c r="R5" s="5">
        <f t="shared" si="0"/>
        <v>1</v>
      </c>
      <c r="S5" s="5">
        <f t="shared" si="0"/>
        <v>2</v>
      </c>
      <c r="T5" s="5">
        <f t="shared" si="0"/>
        <v>3</v>
      </c>
      <c r="U5" s="5">
        <f t="shared" si="0"/>
        <v>4</v>
      </c>
      <c r="V5" s="5">
        <f t="shared" si="0"/>
        <v>1</v>
      </c>
      <c r="W5" s="5">
        <f t="shared" si="0"/>
        <v>2</v>
      </c>
      <c r="X5" s="5">
        <f t="shared" si="0"/>
        <v>3</v>
      </c>
      <c r="Y5" s="5">
        <f t="shared" si="0"/>
        <v>4</v>
      </c>
      <c r="Z5" s="5">
        <f t="shared" si="0"/>
        <v>1</v>
      </c>
      <c r="AA5" s="5">
        <f t="shared" si="0"/>
        <v>2</v>
      </c>
      <c r="AB5" s="5">
        <f t="shared" si="0"/>
        <v>3</v>
      </c>
      <c r="AC5" s="5">
        <f t="shared" si="0"/>
        <v>4</v>
      </c>
      <c r="AD5" s="5">
        <f t="shared" si="0"/>
        <v>1</v>
      </c>
      <c r="AE5" s="5">
        <f t="shared" si="0"/>
        <v>2</v>
      </c>
      <c r="AF5" s="5">
        <f t="shared" si="0"/>
        <v>3</v>
      </c>
      <c r="AG5" s="5">
        <f t="shared" si="0"/>
        <v>4</v>
      </c>
      <c r="AH5" s="5">
        <f t="shared" si="0"/>
        <v>1</v>
      </c>
      <c r="AI5" s="5">
        <f t="shared" si="0"/>
        <v>2</v>
      </c>
      <c r="AJ5" s="5">
        <f t="shared" si="0"/>
        <v>3</v>
      </c>
      <c r="AK5" s="5">
        <f t="shared" si="0"/>
        <v>4</v>
      </c>
    </row>
    <row r="6" spans="1:37" x14ac:dyDescent="0.2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x14ac:dyDescent="0.2">
      <c r="A7" s="6" t="s">
        <v>3</v>
      </c>
      <c r="B7" s="18">
        <v>2566704.0949953697</v>
      </c>
      <c r="C7" s="18">
        <v>1344400.6299939831</v>
      </c>
      <c r="D7" s="18">
        <v>655873.26467487263</v>
      </c>
      <c r="E7" s="18">
        <v>925658.3104826404</v>
      </c>
      <c r="F7" s="18">
        <v>2430844.4792419025</v>
      </c>
      <c r="G7" s="18">
        <v>1166082.3760736063</v>
      </c>
      <c r="H7" s="18">
        <v>661789.40972160082</v>
      </c>
      <c r="I7" s="18">
        <v>1023950.2940783291</v>
      </c>
      <c r="J7" s="18">
        <v>2650002.7394713461</v>
      </c>
      <c r="K7" s="18">
        <v>1299301.8433875709</v>
      </c>
      <c r="L7" s="18">
        <v>666438.52971845935</v>
      </c>
      <c r="M7" s="18">
        <v>1047184.1238757735</v>
      </c>
      <c r="N7" s="18">
        <v>2891544.9060557382</v>
      </c>
      <c r="O7" s="18">
        <v>1246702.8604838178</v>
      </c>
      <c r="P7" s="18">
        <v>654332.54779477534</v>
      </c>
      <c r="Q7" s="18">
        <v>1124159.3043681092</v>
      </c>
      <c r="R7" s="18">
        <v>2765848.9065703475</v>
      </c>
      <c r="S7" s="18">
        <v>1254258.8239986019</v>
      </c>
      <c r="T7" s="18">
        <v>680786.15593589016</v>
      </c>
      <c r="U7" s="18">
        <v>1176133.266116841</v>
      </c>
      <c r="V7" s="18">
        <v>2685047.0584162152</v>
      </c>
      <c r="W7" s="18">
        <v>1415902.6800887752</v>
      </c>
      <c r="X7" s="18">
        <v>670819.58014191035</v>
      </c>
      <c r="Y7" s="18">
        <v>1278010.9774345621</v>
      </c>
      <c r="Z7" s="18">
        <v>2594664.4479015665</v>
      </c>
      <c r="AA7" s="18">
        <v>1383067.5849867938</v>
      </c>
      <c r="AB7" s="18">
        <v>682819.40820600768</v>
      </c>
      <c r="AC7" s="18">
        <v>1331321.9361012843</v>
      </c>
      <c r="AD7" s="18">
        <v>2502938.0641084034</v>
      </c>
      <c r="AE7" s="18">
        <v>1325101.8248469536</v>
      </c>
      <c r="AF7" s="18">
        <v>695470.30933858291</v>
      </c>
      <c r="AG7" s="18">
        <v>1551528.0981503539</v>
      </c>
      <c r="AH7" s="18">
        <v>2517170.1569688837</v>
      </c>
      <c r="AI7" s="18">
        <v>1406739.8388003544</v>
      </c>
      <c r="AJ7" s="18">
        <v>709079.54377901705</v>
      </c>
      <c r="AK7" s="18">
        <v>1558675.7123385151</v>
      </c>
    </row>
    <row r="8" spans="1:37" x14ac:dyDescent="0.2">
      <c r="A8" s="6" t="s">
        <v>4</v>
      </c>
      <c r="B8" s="18">
        <v>277842.76032768126</v>
      </c>
      <c r="C8" s="18">
        <v>269192.46109004971</v>
      </c>
      <c r="D8" s="18">
        <v>228033.24640862923</v>
      </c>
      <c r="E8" s="18">
        <v>334261.0101547073</v>
      </c>
      <c r="F8" s="18">
        <v>328660.52693944192</v>
      </c>
      <c r="G8" s="18">
        <v>373376.96638582408</v>
      </c>
      <c r="H8" s="18">
        <v>244411.84210601813</v>
      </c>
      <c r="I8" s="18">
        <v>270169.47694261954</v>
      </c>
      <c r="J8" s="18">
        <v>267629.65677714389</v>
      </c>
      <c r="K8" s="18">
        <v>317388.97950396739</v>
      </c>
      <c r="L8" s="18">
        <v>244759.36672832438</v>
      </c>
      <c r="M8" s="18">
        <v>240684.27279886982</v>
      </c>
      <c r="N8" s="18">
        <v>245689.31902133478</v>
      </c>
      <c r="O8" s="18">
        <v>300498.49783241935</v>
      </c>
      <c r="P8" s="18">
        <v>210928.68856452353</v>
      </c>
      <c r="Q8" s="18">
        <v>236062.35439925885</v>
      </c>
      <c r="R8" s="18">
        <v>331402.18614975549</v>
      </c>
      <c r="S8" s="18">
        <v>364289.9605929915</v>
      </c>
      <c r="T8" s="18">
        <v>301023.74391858384</v>
      </c>
      <c r="U8" s="18">
        <v>301438.04194349993</v>
      </c>
      <c r="V8" s="18">
        <v>321095.63732951955</v>
      </c>
      <c r="W8" s="18">
        <v>405524.65414603375</v>
      </c>
      <c r="X8" s="18">
        <v>324877.75588888361</v>
      </c>
      <c r="Y8" s="18">
        <v>338654.69290550018</v>
      </c>
      <c r="Z8" s="18">
        <v>339217.32465277234</v>
      </c>
      <c r="AA8" s="18">
        <v>406099.2839528796</v>
      </c>
      <c r="AB8" s="18">
        <v>335652.05189827277</v>
      </c>
      <c r="AC8" s="18">
        <v>317232.24199913029</v>
      </c>
      <c r="AD8" s="18">
        <v>300686.19198323978</v>
      </c>
      <c r="AE8" s="18">
        <v>372541.468963789</v>
      </c>
      <c r="AF8" s="18">
        <v>278515.02288780548</v>
      </c>
      <c r="AG8" s="18">
        <v>244120.32755672737</v>
      </c>
      <c r="AH8" s="18">
        <v>324938.34859592834</v>
      </c>
      <c r="AI8" s="18">
        <v>381820.34764251451</v>
      </c>
      <c r="AJ8" s="18">
        <v>283648.11006055993</v>
      </c>
      <c r="AK8" s="18">
        <v>266186.39478765405</v>
      </c>
    </row>
    <row r="9" spans="1:37" x14ac:dyDescent="0.2">
      <c r="A9" s="6" t="s">
        <v>5</v>
      </c>
      <c r="B9" s="18">
        <v>3870731.5763893169</v>
      </c>
      <c r="C9" s="18">
        <v>4059825.3911218364</v>
      </c>
      <c r="D9" s="18">
        <v>4158703.8971149307</v>
      </c>
      <c r="E9" s="18">
        <v>4487324.6215712223</v>
      </c>
      <c r="F9" s="18">
        <v>3997336.6018365109</v>
      </c>
      <c r="G9" s="18">
        <v>4258564.7521249419</v>
      </c>
      <c r="H9" s="18">
        <v>4155581.2862913269</v>
      </c>
      <c r="I9" s="18">
        <v>4535258.0825205082</v>
      </c>
      <c r="J9" s="18">
        <v>4182650.7612633677</v>
      </c>
      <c r="K9" s="18">
        <v>4289028.9175699241</v>
      </c>
      <c r="L9" s="18">
        <v>3937428.5108859288</v>
      </c>
      <c r="M9" s="18">
        <v>4318282.405180376</v>
      </c>
      <c r="N9" s="18">
        <v>4048921.1761310562</v>
      </c>
      <c r="O9" s="18">
        <v>3978832.3722022478</v>
      </c>
      <c r="P9" s="18">
        <v>3979447.7807069798</v>
      </c>
      <c r="Q9" s="18">
        <v>4195743.0720199468</v>
      </c>
      <c r="R9" s="18">
        <v>3415447.0852357522</v>
      </c>
      <c r="S9" s="18">
        <v>3763256.3255565236</v>
      </c>
      <c r="T9" s="18">
        <v>4181718.1002699886</v>
      </c>
      <c r="U9" s="18">
        <v>4509833.4799332768</v>
      </c>
      <c r="V9" s="18">
        <v>4067437.1385989813</v>
      </c>
      <c r="W9" s="18">
        <v>4034312.914497362</v>
      </c>
      <c r="X9" s="18">
        <v>4166423.33971362</v>
      </c>
      <c r="Y9" s="18">
        <v>4557262.33554033</v>
      </c>
      <c r="Z9" s="18">
        <v>3769067.7443806613</v>
      </c>
      <c r="AA9" s="18">
        <v>3835359.7590881758</v>
      </c>
      <c r="AB9" s="18">
        <v>4206176.8004294466</v>
      </c>
      <c r="AC9" s="18">
        <v>4395188.5552913407</v>
      </c>
      <c r="AD9" s="18">
        <v>3957567.4058310739</v>
      </c>
      <c r="AE9" s="18">
        <v>3975598.1037078188</v>
      </c>
      <c r="AF9" s="18">
        <v>4262452.7034769878</v>
      </c>
      <c r="AG9" s="18">
        <v>4385209.8300518123</v>
      </c>
      <c r="AH9" s="18">
        <v>3887500.0088870423</v>
      </c>
      <c r="AI9" s="18">
        <v>4101921.1538103167</v>
      </c>
      <c r="AJ9" s="18">
        <v>4086665.7971676774</v>
      </c>
      <c r="AK9" s="18">
        <v>4398257.3396354914</v>
      </c>
    </row>
    <row r="10" spans="1:37" x14ac:dyDescent="0.2">
      <c r="A10" s="6" t="s">
        <v>6</v>
      </c>
      <c r="B10" s="18">
        <v>4099087.3474842827</v>
      </c>
      <c r="C10" s="18">
        <v>4274213.664091439</v>
      </c>
      <c r="D10" s="18">
        <v>4051349.8268043385</v>
      </c>
      <c r="E10" s="18">
        <v>4373838.2176747592</v>
      </c>
      <c r="F10" s="18">
        <v>4172469.2239354099</v>
      </c>
      <c r="G10" s="18">
        <v>4285677.4655838693</v>
      </c>
      <c r="H10" s="18">
        <v>4012118.5547993607</v>
      </c>
      <c r="I10" s="18">
        <v>4411834.508417666</v>
      </c>
      <c r="J10" s="18">
        <v>4211532.9098613439</v>
      </c>
      <c r="K10" s="18">
        <v>4384377.0123755299</v>
      </c>
      <c r="L10" s="18">
        <v>4130004.0341857062</v>
      </c>
      <c r="M10" s="18">
        <v>4418612.6659413977</v>
      </c>
      <c r="N10" s="18">
        <v>4294426.1537951212</v>
      </c>
      <c r="O10" s="18">
        <v>4316616.2065466372</v>
      </c>
      <c r="P10" s="18">
        <v>4137191.7956396788</v>
      </c>
      <c r="Q10" s="18">
        <v>4380595.8431058442</v>
      </c>
      <c r="R10" s="18">
        <v>4280849.2332933489</v>
      </c>
      <c r="S10" s="18">
        <v>4288172.9713313393</v>
      </c>
      <c r="T10" s="18">
        <v>4199695.8192871371</v>
      </c>
      <c r="U10" s="18">
        <v>4521984.0849075578</v>
      </c>
      <c r="V10" s="18">
        <v>4516376.2159235496</v>
      </c>
      <c r="W10" s="18">
        <v>4742864.2550729038</v>
      </c>
      <c r="X10" s="18">
        <v>4258422.4708464593</v>
      </c>
      <c r="Y10" s="18">
        <v>4676066.7722814167</v>
      </c>
      <c r="Z10" s="18">
        <v>4538754.6350060347</v>
      </c>
      <c r="AA10" s="18">
        <v>4555953.3118517501</v>
      </c>
      <c r="AB10" s="18">
        <v>4275029.4730172185</v>
      </c>
      <c r="AC10" s="18">
        <v>4565889.0870590396</v>
      </c>
      <c r="AD10" s="18">
        <v>4516141.5102818944</v>
      </c>
      <c r="AE10" s="18">
        <v>4006723.1818389911</v>
      </c>
      <c r="AF10" s="18">
        <v>4147521.7977103661</v>
      </c>
      <c r="AG10" s="18">
        <v>4676884.5616024276</v>
      </c>
      <c r="AH10" s="18">
        <v>4593962.869424087</v>
      </c>
      <c r="AI10" s="18">
        <v>4704019.3313185154</v>
      </c>
      <c r="AJ10" s="18">
        <v>4644379.5946741151</v>
      </c>
      <c r="AK10" s="18">
        <v>4852126.4116184581</v>
      </c>
    </row>
    <row r="11" spans="1:37" x14ac:dyDescent="0.2">
      <c r="A11" s="6" t="s">
        <v>7</v>
      </c>
      <c r="B11" s="18">
        <v>1190714.9513557812</v>
      </c>
      <c r="C11" s="18">
        <v>1101171.7702533999</v>
      </c>
      <c r="D11" s="18">
        <v>1146776.036533738</v>
      </c>
      <c r="E11" s="18">
        <v>1247906.6777074232</v>
      </c>
      <c r="F11" s="18">
        <v>1178479.3656396461</v>
      </c>
      <c r="G11" s="18">
        <v>1184308.9852997598</v>
      </c>
      <c r="H11" s="18">
        <v>1217398.1089183139</v>
      </c>
      <c r="I11" s="18">
        <v>1297555.1805743834</v>
      </c>
      <c r="J11" s="18">
        <v>1156656.7759086976</v>
      </c>
      <c r="K11" s="18">
        <v>1047931.9862954764</v>
      </c>
      <c r="L11" s="18">
        <v>1234011.0271919607</v>
      </c>
      <c r="M11" s="18">
        <v>1389679.7848774332</v>
      </c>
      <c r="N11" s="18">
        <v>1246838.7993503478</v>
      </c>
      <c r="O11" s="18">
        <v>1194548.7170944288</v>
      </c>
      <c r="P11" s="18">
        <v>1237246.6657711347</v>
      </c>
      <c r="Q11" s="18">
        <v>1318596.4244289</v>
      </c>
      <c r="R11" s="18">
        <v>1303634.5252634676</v>
      </c>
      <c r="S11" s="18">
        <v>1293596.0437194575</v>
      </c>
      <c r="T11" s="18">
        <v>1339404.87225116</v>
      </c>
      <c r="U11" s="18">
        <v>1408637.3246091628</v>
      </c>
      <c r="V11" s="18">
        <v>1373645.2985881886</v>
      </c>
      <c r="W11" s="18">
        <v>1330472.7779096013</v>
      </c>
      <c r="X11" s="18">
        <v>1364784.3842280109</v>
      </c>
      <c r="Y11" s="18">
        <v>1438958.9526327157</v>
      </c>
      <c r="Z11" s="18">
        <v>1350987.8937873328</v>
      </c>
      <c r="AA11" s="18">
        <v>1359983.5206239377</v>
      </c>
      <c r="AB11" s="18">
        <v>1402004.3821142784</v>
      </c>
      <c r="AC11" s="18">
        <v>1434383.9154502449</v>
      </c>
      <c r="AD11" s="18">
        <v>1348594.2438427291</v>
      </c>
      <c r="AE11" s="18">
        <v>1239408.2871494275</v>
      </c>
      <c r="AF11" s="18">
        <v>1359678.9510710309</v>
      </c>
      <c r="AG11" s="18">
        <v>1506624.7265892425</v>
      </c>
      <c r="AH11" s="18">
        <v>1293075.3491267907</v>
      </c>
      <c r="AI11" s="18">
        <v>1360387.0500959228</v>
      </c>
      <c r="AJ11" s="18">
        <v>1344925.3373026389</v>
      </c>
      <c r="AK11" s="18">
        <v>1516131.3455439117</v>
      </c>
    </row>
    <row r="12" spans="1:37" x14ac:dyDescent="0.2">
      <c r="A12" s="6" t="s">
        <v>8</v>
      </c>
      <c r="B12" s="18">
        <v>2904622.4024353926</v>
      </c>
      <c r="C12" s="18">
        <v>2843040.6198070827</v>
      </c>
      <c r="D12" s="18">
        <v>2838180.5556486733</v>
      </c>
      <c r="E12" s="18">
        <v>3173379.6799471425</v>
      </c>
      <c r="F12" s="18">
        <v>2900512.2377300141</v>
      </c>
      <c r="G12" s="18">
        <v>2800827.5279422174</v>
      </c>
      <c r="H12" s="18">
        <v>2676803.4922195878</v>
      </c>
      <c r="I12" s="18">
        <v>3115928.5570980073</v>
      </c>
      <c r="J12" s="18">
        <v>2925476.8265674878</v>
      </c>
      <c r="K12" s="18">
        <v>2963545.6340420656</v>
      </c>
      <c r="L12" s="18">
        <v>2981312.9455032712</v>
      </c>
      <c r="M12" s="18">
        <v>3263055.3919486823</v>
      </c>
      <c r="N12" s="18">
        <v>3040947.2073089564</v>
      </c>
      <c r="O12" s="18">
        <v>2917911.1799205942</v>
      </c>
      <c r="P12" s="18">
        <v>3008979.3407121464</v>
      </c>
      <c r="Q12" s="18">
        <v>3272416.343378996</v>
      </c>
      <c r="R12" s="18">
        <v>2981690.4078546972</v>
      </c>
      <c r="S12" s="18">
        <v>2766103.8215573351</v>
      </c>
      <c r="T12" s="18">
        <v>2752047.0157038472</v>
      </c>
      <c r="U12" s="18">
        <v>3199273.3480715929</v>
      </c>
      <c r="V12" s="18">
        <v>3168613.8852127646</v>
      </c>
      <c r="W12" s="18">
        <v>2889090.8472508551</v>
      </c>
      <c r="X12" s="18">
        <v>2854923.8855124349</v>
      </c>
      <c r="Y12" s="18">
        <v>3339783.2515008943</v>
      </c>
      <c r="Z12" s="18">
        <v>3267936.6135870921</v>
      </c>
      <c r="AA12" s="18">
        <v>3042421.5410676636</v>
      </c>
      <c r="AB12" s="18">
        <v>3034554.4188346225</v>
      </c>
      <c r="AC12" s="18">
        <v>3456675.7607927881</v>
      </c>
      <c r="AD12" s="18">
        <v>3419813.364357024</v>
      </c>
      <c r="AE12" s="18">
        <v>2478618.145291748</v>
      </c>
      <c r="AF12" s="18">
        <v>2258616.9797791149</v>
      </c>
      <c r="AG12" s="18">
        <v>3097959.2183474391</v>
      </c>
      <c r="AH12" s="18">
        <v>3143565.6559125367</v>
      </c>
      <c r="AI12" s="18">
        <v>2962178.2906966032</v>
      </c>
      <c r="AJ12" s="18">
        <v>3176589.3180660759</v>
      </c>
      <c r="AK12" s="18">
        <v>3499661.5929014566</v>
      </c>
    </row>
    <row r="13" spans="1:37" x14ac:dyDescent="0.2">
      <c r="A13" s="6" t="s">
        <v>9</v>
      </c>
      <c r="B13" s="18">
        <v>3871328.9966516644</v>
      </c>
      <c r="C13" s="18">
        <v>4016243.9093657979</v>
      </c>
      <c r="D13" s="18">
        <v>3651737.7577087814</v>
      </c>
      <c r="E13" s="18">
        <v>4278354.3197056409</v>
      </c>
      <c r="F13" s="18">
        <v>3885978.6928513325</v>
      </c>
      <c r="G13" s="18">
        <v>3962797.7023813641</v>
      </c>
      <c r="H13" s="18">
        <v>3672635.0336905038</v>
      </c>
      <c r="I13" s="18">
        <v>4229052.6524767959</v>
      </c>
      <c r="J13" s="18">
        <v>3987140.4951331308</v>
      </c>
      <c r="K13" s="18">
        <v>4101784.7778728115</v>
      </c>
      <c r="L13" s="18">
        <v>3773412.0648865663</v>
      </c>
      <c r="M13" s="18">
        <v>4377055.7758048438</v>
      </c>
      <c r="N13" s="18">
        <v>4138127.2737365114</v>
      </c>
      <c r="O13" s="18">
        <v>4135525.6964897355</v>
      </c>
      <c r="P13" s="18">
        <v>3824995.0118591692</v>
      </c>
      <c r="Q13" s="18">
        <v>4376600.8187035741</v>
      </c>
      <c r="R13" s="18">
        <v>4141226.0501204678</v>
      </c>
      <c r="S13" s="18">
        <v>4211245.2213675315</v>
      </c>
      <c r="T13" s="18">
        <v>3992454.623881794</v>
      </c>
      <c r="U13" s="18">
        <v>4576261.7540952628</v>
      </c>
      <c r="V13" s="18">
        <v>4294116.6543847164</v>
      </c>
      <c r="W13" s="18">
        <v>4450651.8939446313</v>
      </c>
      <c r="X13" s="18">
        <v>4055660.8455898985</v>
      </c>
      <c r="Y13" s="18">
        <v>4693251.2411268782</v>
      </c>
      <c r="Z13" s="18">
        <v>4356562.5174025018</v>
      </c>
      <c r="AA13" s="18">
        <v>4457190.7265061941</v>
      </c>
      <c r="AB13" s="18">
        <v>4101750.8291958976</v>
      </c>
      <c r="AC13" s="18">
        <v>4442241.7648734329</v>
      </c>
      <c r="AD13" s="18">
        <v>4211813.2796118297</v>
      </c>
      <c r="AE13" s="18">
        <v>3504568.4236435574</v>
      </c>
      <c r="AF13" s="18">
        <v>4008700.3572673714</v>
      </c>
      <c r="AG13" s="18">
        <v>4982914.6601205617</v>
      </c>
      <c r="AH13" s="18">
        <v>4656192.8446412738</v>
      </c>
      <c r="AI13" s="18">
        <v>4999737.650042098</v>
      </c>
      <c r="AJ13" s="18">
        <v>5150525.2892563269</v>
      </c>
      <c r="AK13" s="18">
        <v>5676305.2965577524</v>
      </c>
    </row>
    <row r="14" spans="1:37" x14ac:dyDescent="0.2">
      <c r="A14" s="6" t="s">
        <v>10</v>
      </c>
      <c r="B14" s="18">
        <v>797969.16360605939</v>
      </c>
      <c r="C14" s="18">
        <v>829187.57516341086</v>
      </c>
      <c r="D14" s="18">
        <v>860417.06314342469</v>
      </c>
      <c r="E14" s="18">
        <v>936373.9051108209</v>
      </c>
      <c r="F14" s="18">
        <v>867640.82478083821</v>
      </c>
      <c r="G14" s="18">
        <v>883630.19422796241</v>
      </c>
      <c r="H14" s="18">
        <v>908377.2972322976</v>
      </c>
      <c r="I14" s="18">
        <v>986722.45457830851</v>
      </c>
      <c r="J14" s="18">
        <v>894362.33512582886</v>
      </c>
      <c r="K14" s="18">
        <v>902289.17734755029</v>
      </c>
      <c r="L14" s="18">
        <v>900406.1156653061</v>
      </c>
      <c r="M14" s="18">
        <v>974748.15471183497</v>
      </c>
      <c r="N14" s="18">
        <v>886193.14399750833</v>
      </c>
      <c r="O14" s="18">
        <v>889256.91856577224</v>
      </c>
      <c r="P14" s="18">
        <v>932648.12341626035</v>
      </c>
      <c r="Q14" s="18">
        <v>1012245.4254388346</v>
      </c>
      <c r="R14" s="18">
        <v>928180.48414511129</v>
      </c>
      <c r="S14" s="18">
        <v>912706.73894928559</v>
      </c>
      <c r="T14" s="18">
        <v>966682.44459396985</v>
      </c>
      <c r="U14" s="18">
        <v>1060461.2359222146</v>
      </c>
      <c r="V14" s="18">
        <v>976286.40067021665</v>
      </c>
      <c r="W14" s="18">
        <v>965456.48704710731</v>
      </c>
      <c r="X14" s="18">
        <v>979174.54764185357</v>
      </c>
      <c r="Y14" s="18">
        <v>1115033.590128269</v>
      </c>
      <c r="Z14" s="18">
        <v>1013495.1527682731</v>
      </c>
      <c r="AA14" s="18">
        <v>1018936.8143855532</v>
      </c>
      <c r="AB14" s="18">
        <v>1046993.1638906171</v>
      </c>
      <c r="AC14" s="18">
        <v>1029511.3112959883</v>
      </c>
      <c r="AD14" s="18">
        <v>896509.36583744606</v>
      </c>
      <c r="AE14" s="18">
        <v>397571.28882529965</v>
      </c>
      <c r="AF14" s="18">
        <v>514622.34983055771</v>
      </c>
      <c r="AG14" s="18">
        <v>727614.87076464877</v>
      </c>
      <c r="AH14" s="18">
        <v>682072.06669202494</v>
      </c>
      <c r="AI14" s="18">
        <v>697351.03358339949</v>
      </c>
      <c r="AJ14" s="18">
        <v>950158.68854985363</v>
      </c>
      <c r="AK14" s="18">
        <v>1066079.1525841234</v>
      </c>
    </row>
    <row r="15" spans="1:37" x14ac:dyDescent="0.2">
      <c r="A15" s="6" t="s">
        <v>11</v>
      </c>
      <c r="B15" s="18">
        <v>2292859.5506682806</v>
      </c>
      <c r="C15" s="18">
        <v>2314344.5139172571</v>
      </c>
      <c r="D15" s="18">
        <v>2277454.3233520929</v>
      </c>
      <c r="E15" s="18">
        <v>2468873.8454544176</v>
      </c>
      <c r="F15" s="18">
        <v>2398088.5871801921</v>
      </c>
      <c r="G15" s="18">
        <v>2379043.2485191422</v>
      </c>
      <c r="H15" s="18">
        <v>2333902.3265110203</v>
      </c>
      <c r="I15" s="18">
        <v>2545911.5472006071</v>
      </c>
      <c r="J15" s="18">
        <v>2469403.3674189467</v>
      </c>
      <c r="K15" s="18">
        <v>2463736.4448936027</v>
      </c>
      <c r="L15" s="18">
        <v>2455107.4938435629</v>
      </c>
      <c r="M15" s="18">
        <v>2656398.3645838308</v>
      </c>
      <c r="N15" s="18">
        <v>2574638.4429652579</v>
      </c>
      <c r="O15" s="18">
        <v>2524248.1018203017</v>
      </c>
      <c r="P15" s="18">
        <v>2547882.6043401947</v>
      </c>
      <c r="Q15" s="18">
        <v>2744798.9850269388</v>
      </c>
      <c r="R15" s="18">
        <v>2651601.8868312929</v>
      </c>
      <c r="S15" s="18">
        <v>2603435.7498814338</v>
      </c>
      <c r="T15" s="18">
        <v>2641751.23661914</v>
      </c>
      <c r="U15" s="18">
        <v>2823729.3003884079</v>
      </c>
      <c r="V15" s="18">
        <v>2710469.0962762251</v>
      </c>
      <c r="W15" s="18">
        <v>2647293.1670226012</v>
      </c>
      <c r="X15" s="18">
        <v>2583514.6667449377</v>
      </c>
      <c r="Y15" s="18">
        <v>2812438.9006723515</v>
      </c>
      <c r="Z15" s="18">
        <v>2721947.662725843</v>
      </c>
      <c r="AA15" s="18">
        <v>2701949.1674680761</v>
      </c>
      <c r="AB15" s="18">
        <v>2687791.5113959098</v>
      </c>
      <c r="AC15" s="18">
        <v>2707576.2235241327</v>
      </c>
      <c r="AD15" s="18">
        <v>2678920.6954913065</v>
      </c>
      <c r="AE15" s="18">
        <v>1965655.3662924129</v>
      </c>
      <c r="AF15" s="18">
        <v>2053637.0734550138</v>
      </c>
      <c r="AG15" s="18">
        <v>2554764.5521500432</v>
      </c>
      <c r="AH15" s="18">
        <v>2489620.2711457694</v>
      </c>
      <c r="AI15" s="18">
        <v>2322642.857191918</v>
      </c>
      <c r="AJ15" s="18">
        <v>2630288.6531917765</v>
      </c>
      <c r="AK15" s="18">
        <v>3002242.1386938565</v>
      </c>
    </row>
    <row r="16" spans="1:37" x14ac:dyDescent="0.2">
      <c r="A16" s="6" t="s">
        <v>12</v>
      </c>
      <c r="B16" s="18">
        <v>1035601.323113112</v>
      </c>
      <c r="C16" s="18">
        <v>1051445.2228956828</v>
      </c>
      <c r="D16" s="18">
        <v>1041930.0762336899</v>
      </c>
      <c r="E16" s="18">
        <v>1114878.6051710451</v>
      </c>
      <c r="F16" s="18">
        <v>1036704.1636944612</v>
      </c>
      <c r="G16" s="18">
        <v>1078809.2911793308</v>
      </c>
      <c r="H16" s="18">
        <v>1087764.1692775153</v>
      </c>
      <c r="I16" s="18">
        <v>1176521.2584518895</v>
      </c>
      <c r="J16" s="18">
        <v>1112249.4573623363</v>
      </c>
      <c r="K16" s="18">
        <v>1120263.6180653041</v>
      </c>
      <c r="L16" s="18">
        <v>1121937.9984169081</v>
      </c>
      <c r="M16" s="18">
        <v>1232814.1743791942</v>
      </c>
      <c r="N16" s="18">
        <v>1161436.9948124664</v>
      </c>
      <c r="O16" s="18">
        <v>1167037.0669355665</v>
      </c>
      <c r="P16" s="18">
        <v>1166483.4203735578</v>
      </c>
      <c r="Q16" s="18">
        <v>1261897.7502214096</v>
      </c>
      <c r="R16" s="18">
        <v>1179147.2897121545</v>
      </c>
      <c r="S16" s="18">
        <v>1224753.4143316252</v>
      </c>
      <c r="T16" s="18">
        <v>1257269.1980641014</v>
      </c>
      <c r="U16" s="18">
        <v>1336238.3815143476</v>
      </c>
      <c r="V16" s="18">
        <v>1258696.5137002792</v>
      </c>
      <c r="W16" s="18">
        <v>1313069.5960813067</v>
      </c>
      <c r="X16" s="18">
        <v>1280917.5790114314</v>
      </c>
      <c r="Y16" s="18">
        <v>1421784.0123627314</v>
      </c>
      <c r="Z16" s="18">
        <v>1337948.3784490267</v>
      </c>
      <c r="AA16" s="18">
        <v>1365344.2573143712</v>
      </c>
      <c r="AB16" s="18">
        <v>1368892.6652847764</v>
      </c>
      <c r="AC16" s="18">
        <v>1462199.1829894481</v>
      </c>
      <c r="AD16" s="18">
        <v>1407033.6945344121</v>
      </c>
      <c r="AE16" s="18">
        <v>1406249.264068665</v>
      </c>
      <c r="AF16" s="18">
        <v>1433690.122910589</v>
      </c>
      <c r="AG16" s="18">
        <v>1578159.5763743024</v>
      </c>
      <c r="AH16" s="18">
        <v>1507080.5300546372</v>
      </c>
      <c r="AI16" s="18">
        <v>1560540.1246798104</v>
      </c>
      <c r="AJ16" s="18">
        <v>1559755.4207077455</v>
      </c>
      <c r="AK16" s="18">
        <v>1719052.037360121</v>
      </c>
    </row>
    <row r="17" spans="1:39" x14ac:dyDescent="0.2">
      <c r="A17" s="6" t="s">
        <v>13</v>
      </c>
      <c r="B17" s="18">
        <v>1713119.7832028479</v>
      </c>
      <c r="C17" s="18">
        <v>1691285.1685550979</v>
      </c>
      <c r="D17" s="18">
        <v>1707618.6546662552</v>
      </c>
      <c r="E17" s="18">
        <v>1752954.4643281749</v>
      </c>
      <c r="F17" s="18">
        <v>1840416.75122535</v>
      </c>
      <c r="G17" s="18">
        <v>1796990.3691647456</v>
      </c>
      <c r="H17" s="18">
        <v>1793574.7269660209</v>
      </c>
      <c r="I17" s="18">
        <v>1844388.4163497395</v>
      </c>
      <c r="J17" s="18">
        <v>1877944.4081793015</v>
      </c>
      <c r="K17" s="18">
        <v>1841576.3411254422</v>
      </c>
      <c r="L17" s="18">
        <v>1858521.5104893413</v>
      </c>
      <c r="M17" s="18">
        <v>1897529.6907974489</v>
      </c>
      <c r="N17" s="18">
        <v>1958863.8484665966</v>
      </c>
      <c r="O17" s="18">
        <v>1912463.44647131</v>
      </c>
      <c r="P17" s="18">
        <v>1903292.9648074908</v>
      </c>
      <c r="Q17" s="18">
        <v>1925064.0628736292</v>
      </c>
      <c r="R17" s="18">
        <v>1956748.4595702158</v>
      </c>
      <c r="S17" s="18">
        <v>1923058.790834788</v>
      </c>
      <c r="T17" s="18">
        <v>1952952.7328469735</v>
      </c>
      <c r="U17" s="18">
        <v>1963702.1013532681</v>
      </c>
      <c r="V17" s="18">
        <v>2056939.4449833825</v>
      </c>
      <c r="W17" s="18">
        <v>2076220.2148630226</v>
      </c>
      <c r="X17" s="18">
        <v>2103834.4292727234</v>
      </c>
      <c r="Y17" s="18">
        <v>2136444.9922964945</v>
      </c>
      <c r="Z17" s="18">
        <v>2213218.0893732039</v>
      </c>
      <c r="AA17" s="18">
        <v>2177065.7196306256</v>
      </c>
      <c r="AB17" s="18">
        <v>2202782.1004432216</v>
      </c>
      <c r="AC17" s="18">
        <v>2253585.0183993904</v>
      </c>
      <c r="AD17" s="18">
        <v>2323919.8689241516</v>
      </c>
      <c r="AE17" s="18">
        <v>2281543.3728223681</v>
      </c>
      <c r="AF17" s="18">
        <v>2246271.0752201127</v>
      </c>
      <c r="AG17" s="18">
        <v>2330492.2785380133</v>
      </c>
      <c r="AH17" s="18">
        <v>2395123.494973633</v>
      </c>
      <c r="AI17" s="18">
        <v>2405225.0829984429</v>
      </c>
      <c r="AJ17" s="18">
        <v>2434671.0883874348</v>
      </c>
      <c r="AK17" s="18">
        <v>2448212.7499455586</v>
      </c>
    </row>
    <row r="18" spans="1:39" x14ac:dyDescent="0.2">
      <c r="A18" s="6" t="s">
        <v>14</v>
      </c>
      <c r="B18" s="18">
        <v>3167147.716098459</v>
      </c>
      <c r="C18" s="18">
        <v>3177086.4459250853</v>
      </c>
      <c r="D18" s="18">
        <v>3168777.9821807682</v>
      </c>
      <c r="E18" s="18">
        <v>3303878.3361882316</v>
      </c>
      <c r="F18" s="18">
        <v>3269625.2984956945</v>
      </c>
      <c r="G18" s="18">
        <v>3229170.6738843583</v>
      </c>
      <c r="H18" s="18">
        <v>3268537.77357502</v>
      </c>
      <c r="I18" s="18">
        <v>3417871.3140652021</v>
      </c>
      <c r="J18" s="18">
        <v>3376593.4226459907</v>
      </c>
      <c r="K18" s="18">
        <v>3334714.2454152033</v>
      </c>
      <c r="L18" s="18">
        <v>3396010.4530924759</v>
      </c>
      <c r="M18" s="18">
        <v>3455353.8586806012</v>
      </c>
      <c r="N18" s="18">
        <v>3437300.5370935462</v>
      </c>
      <c r="O18" s="18">
        <v>3425796.2282691877</v>
      </c>
      <c r="P18" s="18">
        <v>3421034.5198043501</v>
      </c>
      <c r="Q18" s="18">
        <v>3525188.2239866965</v>
      </c>
      <c r="R18" s="18">
        <v>3505391.5438201576</v>
      </c>
      <c r="S18" s="18">
        <v>3486098.2131259446</v>
      </c>
      <c r="T18" s="18">
        <v>3514499.8912346545</v>
      </c>
      <c r="U18" s="18">
        <v>3635853.3104001726</v>
      </c>
      <c r="V18" s="18">
        <v>3621409.2075393912</v>
      </c>
      <c r="W18" s="18">
        <v>3599661.7151188031</v>
      </c>
      <c r="X18" s="18">
        <v>3649440.489761706</v>
      </c>
      <c r="Y18" s="18">
        <v>3759814.2597562596</v>
      </c>
      <c r="Z18" s="18">
        <v>3701147.698577363</v>
      </c>
      <c r="AA18" s="18">
        <v>3713698.154773355</v>
      </c>
      <c r="AB18" s="18">
        <v>3716618.9666779516</v>
      </c>
      <c r="AC18" s="18">
        <v>3729610.1735937693</v>
      </c>
      <c r="AD18" s="18">
        <v>3739719.7959796726</v>
      </c>
      <c r="AE18" s="18">
        <v>3480987.0207664981</v>
      </c>
      <c r="AF18" s="18">
        <v>3494472.3148895013</v>
      </c>
      <c r="AG18" s="18">
        <v>3691319.2486520852</v>
      </c>
      <c r="AH18" s="18">
        <v>3767828.4701272505</v>
      </c>
      <c r="AI18" s="18">
        <v>3715248.4449522365</v>
      </c>
      <c r="AJ18" s="18">
        <v>3901810.1622471381</v>
      </c>
      <c r="AK18" s="18">
        <v>4061774.9807583946</v>
      </c>
    </row>
    <row r="19" spans="1:39" x14ac:dyDescent="0.2">
      <c r="A19" s="6" t="s">
        <v>15</v>
      </c>
      <c r="B19" s="18">
        <v>4186921.5742223645</v>
      </c>
      <c r="C19" s="18">
        <v>4336970.4786983998</v>
      </c>
      <c r="D19" s="18">
        <v>4295326.8056411557</v>
      </c>
      <c r="E19" s="18">
        <v>4810059.5546019394</v>
      </c>
      <c r="F19" s="18">
        <v>4387158.3051634198</v>
      </c>
      <c r="G19" s="18">
        <v>4398449.464753354</v>
      </c>
      <c r="H19" s="18">
        <v>4320231.9602051694</v>
      </c>
      <c r="I19" s="18">
        <v>4752940.9804573944</v>
      </c>
      <c r="J19" s="18">
        <v>4292724.6357693449</v>
      </c>
      <c r="K19" s="18">
        <v>4355656.5511504067</v>
      </c>
      <c r="L19" s="18">
        <v>4414223.3239859622</v>
      </c>
      <c r="M19" s="18">
        <v>4823895.8975005383</v>
      </c>
      <c r="N19" s="18">
        <v>4277600.9436845463</v>
      </c>
      <c r="O19" s="18">
        <v>4289906.4849999622</v>
      </c>
      <c r="P19" s="18">
        <v>4224341.2083734991</v>
      </c>
      <c r="Q19" s="18">
        <v>4591259.7125445483</v>
      </c>
      <c r="R19" s="18">
        <v>4025318.8335594386</v>
      </c>
      <c r="S19" s="18">
        <v>4095660.0526248305</v>
      </c>
      <c r="T19" s="18">
        <v>4037371.944686953</v>
      </c>
      <c r="U19" s="18">
        <v>4506134.3464431474</v>
      </c>
      <c r="V19" s="18">
        <v>4101433.0522644171</v>
      </c>
      <c r="W19" s="18">
        <v>4237740.4583635125</v>
      </c>
      <c r="X19" s="18">
        <v>4146156.2765720366</v>
      </c>
      <c r="Y19" s="18">
        <v>4662895.8330928376</v>
      </c>
      <c r="Z19" s="18">
        <v>4285013.5149081005</v>
      </c>
      <c r="AA19" s="18">
        <v>4475897.6242366787</v>
      </c>
      <c r="AB19" s="18">
        <v>4414350.6809751308</v>
      </c>
      <c r="AC19" s="18">
        <v>4799488.533951086</v>
      </c>
      <c r="AD19" s="18">
        <v>4470243.4316529464</v>
      </c>
      <c r="AE19" s="18">
        <v>4036684.1010746672</v>
      </c>
      <c r="AF19" s="18">
        <v>4099125.1369211036</v>
      </c>
      <c r="AG19" s="18">
        <v>4650731.4712910475</v>
      </c>
      <c r="AH19" s="18">
        <v>4331569.5129283471</v>
      </c>
      <c r="AI19" s="18">
        <v>4565350.9309592629</v>
      </c>
      <c r="AJ19" s="18">
        <v>4859768.4850900592</v>
      </c>
      <c r="AK19" s="18">
        <v>5393526.8229266563</v>
      </c>
    </row>
    <row r="20" spans="1:39" x14ac:dyDescent="0.2">
      <c r="A20" s="6" t="s">
        <v>16</v>
      </c>
      <c r="B20" s="18">
        <v>3529182.4414811749</v>
      </c>
      <c r="C20" s="18">
        <v>5379758.5144627038</v>
      </c>
      <c r="D20" s="18">
        <v>4763448.9811137486</v>
      </c>
      <c r="E20" s="18">
        <v>5095021.8810092583</v>
      </c>
      <c r="F20" s="18">
        <v>3662546.960529339</v>
      </c>
      <c r="G20" s="18">
        <v>5559117.8771553263</v>
      </c>
      <c r="H20" s="18">
        <v>4981989.4963394878</v>
      </c>
      <c r="I20" s="18">
        <v>5272603.1905942075</v>
      </c>
      <c r="J20" s="18">
        <v>3745081.1785889855</v>
      </c>
      <c r="K20" s="18">
        <v>5656034.5413398109</v>
      </c>
      <c r="L20" s="18">
        <v>5100013.3815256096</v>
      </c>
      <c r="M20" s="18">
        <v>5430746.4385060892</v>
      </c>
      <c r="N20" s="18">
        <v>4015680.6462402712</v>
      </c>
      <c r="O20" s="18">
        <v>6147031.5859069536</v>
      </c>
      <c r="P20" s="18">
        <v>5520318.2779606134</v>
      </c>
      <c r="Q20" s="18">
        <v>5715216.1716866344</v>
      </c>
      <c r="R20" s="18">
        <v>4179288.7176428935</v>
      </c>
      <c r="S20" s="18">
        <v>6277917.5725999661</v>
      </c>
      <c r="T20" s="18">
        <v>5624148.6132728821</v>
      </c>
      <c r="U20" s="18">
        <v>5922255.7807626203</v>
      </c>
      <c r="V20" s="18">
        <v>4400384.2463728217</v>
      </c>
      <c r="W20" s="18">
        <v>6577196.7812577495</v>
      </c>
      <c r="X20" s="18">
        <v>5875797.1570623983</v>
      </c>
      <c r="Y20" s="18">
        <v>6210106.3936975021</v>
      </c>
      <c r="Z20" s="18">
        <v>4578260.755571235</v>
      </c>
      <c r="AA20" s="18">
        <v>6745425.4060234521</v>
      </c>
      <c r="AB20" s="18">
        <v>6107077.1548538152</v>
      </c>
      <c r="AC20" s="18">
        <v>5426374.7467875844</v>
      </c>
      <c r="AD20" s="18">
        <v>4170903.2829608447</v>
      </c>
      <c r="AE20" s="18">
        <v>4706099.6428895229</v>
      </c>
      <c r="AF20" s="18">
        <v>4823977.5964524327</v>
      </c>
      <c r="AG20" s="18">
        <v>5328816.6941541852</v>
      </c>
      <c r="AH20" s="18">
        <v>4145571.187692197</v>
      </c>
      <c r="AI20" s="18">
        <v>6379171.4797944119</v>
      </c>
      <c r="AJ20" s="18">
        <v>6042519.7496455023</v>
      </c>
      <c r="AK20" s="18">
        <v>6720516.2086719628</v>
      </c>
    </row>
    <row r="21" spans="1:39" x14ac:dyDescent="0.2">
      <c r="A21" s="6" t="s">
        <v>17</v>
      </c>
      <c r="B21" s="18">
        <v>2000633.4556401507</v>
      </c>
      <c r="C21" s="18">
        <v>2013609.2814422746</v>
      </c>
      <c r="D21" s="18">
        <v>2022232.7294879218</v>
      </c>
      <c r="E21" s="18">
        <v>2026740.824102429</v>
      </c>
      <c r="F21" s="18">
        <v>2023526.7553666481</v>
      </c>
      <c r="G21" s="18">
        <v>2030486.0443733975</v>
      </c>
      <c r="H21" s="18">
        <v>2045318.2200301276</v>
      </c>
      <c r="I21" s="18">
        <v>2086985.5244330138</v>
      </c>
      <c r="J21" s="18">
        <v>2065632.0953945583</v>
      </c>
      <c r="K21" s="18">
        <v>2121048.6320170425</v>
      </c>
      <c r="L21" s="18">
        <v>2150902.9531778153</v>
      </c>
      <c r="M21" s="18">
        <v>2189948.2966146963</v>
      </c>
      <c r="N21" s="18">
        <v>2160179.8886129665</v>
      </c>
      <c r="O21" s="18">
        <v>2196834.6397466911</v>
      </c>
      <c r="P21" s="18">
        <v>2223067.0325624612</v>
      </c>
      <c r="Q21" s="18">
        <v>2254756.7006128868</v>
      </c>
      <c r="R21" s="18">
        <v>2190333.3057472832</v>
      </c>
      <c r="S21" s="18">
        <v>2240969.2048586505</v>
      </c>
      <c r="T21" s="18">
        <v>2264631.0536998687</v>
      </c>
      <c r="U21" s="18">
        <v>2300998.4744064296</v>
      </c>
      <c r="V21" s="18">
        <v>2211997.1628238391</v>
      </c>
      <c r="W21" s="18">
        <v>2265273.5358733968</v>
      </c>
      <c r="X21" s="18">
        <v>2292423.8393603871</v>
      </c>
      <c r="Y21" s="18">
        <v>2331641.6988752289</v>
      </c>
      <c r="Z21" s="18">
        <v>2257239.9132643528</v>
      </c>
      <c r="AA21" s="18">
        <v>2322029.4290459733</v>
      </c>
      <c r="AB21" s="18">
        <v>2354954.4975857637</v>
      </c>
      <c r="AC21" s="18">
        <v>2395201.4063165328</v>
      </c>
      <c r="AD21" s="18">
        <v>2356030.5427109753</v>
      </c>
      <c r="AE21" s="18">
        <v>2385290.582899176</v>
      </c>
      <c r="AF21" s="18">
        <v>2427791.504113731</v>
      </c>
      <c r="AG21" s="18">
        <v>2456814.4404484169</v>
      </c>
      <c r="AH21" s="18">
        <v>2410953.1706073568</v>
      </c>
      <c r="AI21" s="18">
        <v>2463873.5745872064</v>
      </c>
      <c r="AJ21" s="18">
        <v>2493596.0222265404</v>
      </c>
      <c r="AK21" s="18">
        <v>2491351.1311555468</v>
      </c>
    </row>
    <row r="22" spans="1:39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9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9" x14ac:dyDescent="0.2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9" x14ac:dyDescent="0.2">
      <c r="A25" s="6" t="s">
        <v>18</v>
      </c>
      <c r="B25" s="19">
        <v>37337684.815656193</v>
      </c>
      <c r="C25" s="19">
        <v>38580048.850731879</v>
      </c>
      <c r="D25" s="19">
        <v>36803315.679484434</v>
      </c>
      <c r="E25" s="19">
        <v>40197494.499026358</v>
      </c>
      <c r="F25" s="19">
        <v>38204582.989001021</v>
      </c>
      <c r="G25" s="19">
        <v>39260977.362887122</v>
      </c>
      <c r="H25" s="19">
        <v>37336303.623496138</v>
      </c>
      <c r="I25" s="19">
        <v>40886814.299405903</v>
      </c>
      <c r="J25" s="19">
        <v>39195999.362919807</v>
      </c>
      <c r="K25" s="19">
        <v>40094363.983915068</v>
      </c>
      <c r="L25" s="19">
        <v>38197459.042055495</v>
      </c>
      <c r="M25" s="19">
        <v>41572917.282898106</v>
      </c>
      <c r="N25" s="19">
        <v>40401757.601060018</v>
      </c>
      <c r="O25" s="19">
        <v>40553045.365039647</v>
      </c>
      <c r="P25" s="19">
        <v>38895974.405306332</v>
      </c>
      <c r="Q25" s="19">
        <v>41871894.986792147</v>
      </c>
      <c r="R25" s="19">
        <v>40056589.745764174</v>
      </c>
      <c r="S25" s="19">
        <v>40711737.0819107</v>
      </c>
      <c r="T25" s="19">
        <v>39584451.613300599</v>
      </c>
      <c r="U25" s="19">
        <v>43149811.454853244</v>
      </c>
      <c r="V25" s="19">
        <v>41853462.017469592</v>
      </c>
      <c r="W25" s="19">
        <v>42936610.872807235</v>
      </c>
      <c r="X25" s="19">
        <v>40556227.204132147</v>
      </c>
      <c r="Y25" s="19">
        <v>44747698.048865817</v>
      </c>
      <c r="Z25" s="19">
        <v>42325462.342355371</v>
      </c>
      <c r="AA25" s="19">
        <v>43560422.300955445</v>
      </c>
      <c r="AB25" s="19">
        <v>41937448.104802862</v>
      </c>
      <c r="AC25" s="19">
        <v>43746479.858425274</v>
      </c>
      <c r="AD25" s="19">
        <v>42212656.452696547</v>
      </c>
      <c r="AE25" s="19">
        <v>37497909.075591058</v>
      </c>
      <c r="AF25" s="19">
        <v>38020147.507093169</v>
      </c>
      <c r="AG25" s="19">
        <v>43692379.170462124</v>
      </c>
      <c r="AH25" s="19">
        <v>41868123.258666337</v>
      </c>
      <c r="AI25" s="19">
        <v>43962593.532795653</v>
      </c>
      <c r="AJ25" s="19">
        <v>44079108.483121134</v>
      </c>
      <c r="AK25" s="19">
        <v>48583274.647339307</v>
      </c>
      <c r="AL25" s="14">
        <v>44787538.396726653</v>
      </c>
      <c r="AM25" s="14">
        <v>45790278.000338174</v>
      </c>
    </row>
    <row r="26" spans="1:39" x14ac:dyDescent="0.2">
      <c r="A26" s="1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9" x14ac:dyDescent="0.2">
      <c r="A27" s="6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9" x14ac:dyDescent="0.2">
      <c r="A28" s="6" t="s">
        <v>19</v>
      </c>
      <c r="B28" s="18">
        <v>3983569.0325451889</v>
      </c>
      <c r="C28" s="18">
        <v>4155228.1265080571</v>
      </c>
      <c r="D28" s="18">
        <v>4201427.3600511346</v>
      </c>
      <c r="E28" s="18">
        <v>4609011.8738945769</v>
      </c>
      <c r="F28" s="18">
        <v>4127450.3371180985</v>
      </c>
      <c r="G28" s="18">
        <v>4197501.329020285</v>
      </c>
      <c r="H28" s="18">
        <v>4206706.7748948308</v>
      </c>
      <c r="I28" s="18">
        <v>4692244.2104256675</v>
      </c>
      <c r="J28" s="18">
        <v>4196514.7229207754</v>
      </c>
      <c r="K28" s="18">
        <v>4250080.775957345</v>
      </c>
      <c r="L28" s="18">
        <v>4290236.9433660442</v>
      </c>
      <c r="M28" s="18">
        <v>4836076.4578765482</v>
      </c>
      <c r="N28" s="18">
        <v>4273993.2557747941</v>
      </c>
      <c r="O28" s="18">
        <v>4350737.09052769</v>
      </c>
      <c r="P28" s="18">
        <v>4435998.9374870593</v>
      </c>
      <c r="Q28" s="18">
        <v>4945078.3669512104</v>
      </c>
      <c r="R28" s="18">
        <v>4459133.1635634415</v>
      </c>
      <c r="S28" s="18">
        <v>4499559.192034537</v>
      </c>
      <c r="T28" s="18">
        <v>4556001.9760681931</v>
      </c>
      <c r="U28" s="18">
        <v>5150423.3891160665</v>
      </c>
      <c r="V28" s="18">
        <v>4612157.9006179078</v>
      </c>
      <c r="W28" s="18">
        <v>4765374.2283730842</v>
      </c>
      <c r="X28" s="18">
        <v>4680468.0776097868</v>
      </c>
      <c r="Y28" s="18">
        <v>5282869.0600375589</v>
      </c>
      <c r="Z28" s="18">
        <v>4711652.831000261</v>
      </c>
      <c r="AA28" s="18">
        <v>4797414.9328247281</v>
      </c>
      <c r="AB28" s="18">
        <v>4748154.158751891</v>
      </c>
      <c r="AC28" s="18">
        <v>5067503.5198742971</v>
      </c>
      <c r="AD28" s="18">
        <v>4609547.8415558571</v>
      </c>
      <c r="AE28" s="18">
        <v>3768448.5455107712</v>
      </c>
      <c r="AF28" s="18">
        <v>4380667.2568430938</v>
      </c>
      <c r="AG28" s="18">
        <v>5299119.630243646</v>
      </c>
      <c r="AH28" s="18">
        <v>4948688.0157823246</v>
      </c>
      <c r="AI28" s="18">
        <v>5114147.4984453982</v>
      </c>
      <c r="AJ28" s="18">
        <v>5612760.3576325122</v>
      </c>
      <c r="AK28" s="18">
        <v>6301264.9733896619</v>
      </c>
      <c r="AL28" s="14">
        <v>5547818.2349984748</v>
      </c>
      <c r="AM28" s="14">
        <v>5305774.9853482414</v>
      </c>
    </row>
    <row r="29" spans="1:39" x14ac:dyDescent="0.2">
      <c r="A29" s="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9" x14ac:dyDescent="0.2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9" x14ac:dyDescent="0.2">
      <c r="A31" s="12" t="s">
        <v>20</v>
      </c>
      <c r="B31" s="21">
        <v>41321900.481232367</v>
      </c>
      <c r="C31" s="21">
        <v>42735541.690410227</v>
      </c>
      <c r="D31" s="21">
        <v>41002545.08225669</v>
      </c>
      <c r="E31" s="21">
        <v>44803898.284969404</v>
      </c>
      <c r="F31" s="21">
        <v>42332164.858391531</v>
      </c>
      <c r="G31" s="21">
        <v>43459068.523986116</v>
      </c>
      <c r="H31" s="21">
        <v>41541353.782409623</v>
      </c>
      <c r="I31" s="21">
        <v>45576362.420301467</v>
      </c>
      <c r="J31" s="21">
        <v>43391089.448279299</v>
      </c>
      <c r="K31" s="21">
        <v>44342831.822376497</v>
      </c>
      <c r="L31" s="21">
        <v>42487040.389080502</v>
      </c>
      <c r="M31" s="21">
        <v>46408889.097444721</v>
      </c>
      <c r="N31" s="21">
        <v>44672571.381274424</v>
      </c>
      <c r="O31" s="21">
        <v>44901300.748197846</v>
      </c>
      <c r="P31" s="21">
        <v>43332666.383999668</v>
      </c>
      <c r="Q31" s="21">
        <v>46819701.969857626</v>
      </c>
      <c r="R31" s="21">
        <v>44515166.854614317</v>
      </c>
      <c r="S31" s="21">
        <v>45210665.435802199</v>
      </c>
      <c r="T31" s="21">
        <v>44140206.059874266</v>
      </c>
      <c r="U31" s="21">
        <v>48300336.985000744</v>
      </c>
      <c r="V31" s="21">
        <v>46468273.581571557</v>
      </c>
      <c r="W31" s="21">
        <v>47704095.737122804</v>
      </c>
      <c r="X31" s="21">
        <v>45235449.619359791</v>
      </c>
      <c r="Y31" s="21">
        <v>50027048.47185903</v>
      </c>
      <c r="Z31" s="21">
        <v>47037115.173355639</v>
      </c>
      <c r="AA31" s="21">
        <v>48357837.233780205</v>
      </c>
      <c r="AB31" s="21">
        <v>46685602.263554767</v>
      </c>
      <c r="AC31" s="21">
        <v>48813983.378299497</v>
      </c>
      <c r="AD31" s="21">
        <v>46824027.547108538</v>
      </c>
      <c r="AE31" s="21">
        <v>41272077.811396822</v>
      </c>
      <c r="AF31" s="21">
        <v>42399579.566582479</v>
      </c>
      <c r="AG31" s="21">
        <v>48986749.917728595</v>
      </c>
      <c r="AH31" s="21">
        <v>46811037.876212604</v>
      </c>
      <c r="AI31" s="21">
        <v>49072592.356733955</v>
      </c>
      <c r="AJ31" s="21">
        <v>49676403.791729838</v>
      </c>
      <c r="AK31" s="21">
        <v>54864814.615528047</v>
      </c>
      <c r="AL31" s="14">
        <v>50322072.480913639</v>
      </c>
      <c r="AM31" s="14">
        <v>51104028.626565292</v>
      </c>
    </row>
    <row r="32" spans="1:39" x14ac:dyDescent="0.2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9" x14ac:dyDescent="0.2">
      <c r="A33" s="9" t="s">
        <v>21</v>
      </c>
      <c r="B33" s="19">
        <v>37517362.742267676</v>
      </c>
      <c r="C33" s="19">
        <v>38740037.218290769</v>
      </c>
      <c r="D33" s="19">
        <v>36886316.471620984</v>
      </c>
      <c r="E33" s="19">
        <v>40367143.199477121</v>
      </c>
      <c r="F33" s="19">
        <v>38400306.446726061</v>
      </c>
      <c r="G33" s="19">
        <v>39256422.793002382</v>
      </c>
      <c r="H33" s="19">
        <v>37433023.487671554</v>
      </c>
      <c r="I33" s="19">
        <v>41094694.428919867</v>
      </c>
      <c r="J33" s="19">
        <v>39267349.377596989</v>
      </c>
      <c r="K33" s="19">
        <v>40113349.997905783</v>
      </c>
      <c r="L33" s="19">
        <v>38614377.772199936</v>
      </c>
      <c r="M33" s="19">
        <v>42160571.23985327</v>
      </c>
      <c r="N33" s="19">
        <v>40656101.438331306</v>
      </c>
      <c r="O33" s="19">
        <v>40939299.681029223</v>
      </c>
      <c r="P33" s="19">
        <v>39393729.724902727</v>
      </c>
      <c r="Q33" s="19">
        <v>42649664.092140093</v>
      </c>
      <c r="R33" s="19">
        <v>41012908.365608647</v>
      </c>
      <c r="S33" s="19">
        <v>41416095.631668851</v>
      </c>
      <c r="T33" s="19">
        <v>40025920.787535928</v>
      </c>
      <c r="U33" s="19">
        <v>43851547.213025458</v>
      </c>
      <c r="V33" s="19">
        <v>42402837.00912796</v>
      </c>
      <c r="W33" s="19">
        <v>43676560.962881014</v>
      </c>
      <c r="X33" s="19">
        <v>41064056.040841296</v>
      </c>
      <c r="Y33" s="19">
        <v>45465977.668712631</v>
      </c>
      <c r="Z33" s="19">
        <v>43268047.428975001</v>
      </c>
      <c r="AA33" s="19">
        <v>44522477.474692047</v>
      </c>
      <c r="AB33" s="19">
        <v>42479425.463125363</v>
      </c>
      <c r="AC33" s="19">
        <v>44418794.82300815</v>
      </c>
      <c r="AD33" s="19">
        <v>42865893.171724871</v>
      </c>
      <c r="AE33" s="19">
        <v>37311758.371271797</v>
      </c>
      <c r="AF33" s="19">
        <v>38158594.61733713</v>
      </c>
      <c r="AG33" s="19">
        <v>44608875.260416895</v>
      </c>
      <c r="AH33" s="19">
        <v>43072075.92636779</v>
      </c>
      <c r="AI33" s="19">
        <v>45118032.144749999</v>
      </c>
      <c r="AJ33" s="19">
        <v>45759547.706275694</v>
      </c>
      <c r="AK33" s="19">
        <v>50690282.121261716</v>
      </c>
      <c r="AL33" s="14">
        <v>46924537.80830431</v>
      </c>
      <c r="AM33" s="14">
        <v>47333714.286761142</v>
      </c>
    </row>
    <row r="36" spans="1:39" x14ac:dyDescent="0.2">
      <c r="A36" s="1" t="s">
        <v>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9" x14ac:dyDescent="0.2">
      <c r="A37" s="3" t="s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9" x14ac:dyDescent="0.2">
      <c r="A38" s="3" t="s">
        <v>24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9" x14ac:dyDescent="0.2">
      <c r="A39" s="4"/>
      <c r="B39" s="4">
        <f>B4</f>
        <v>2013</v>
      </c>
      <c r="C39" s="4"/>
      <c r="D39" s="4"/>
      <c r="E39" s="4"/>
      <c r="F39" s="4">
        <f>F4</f>
        <v>2014</v>
      </c>
      <c r="G39" s="4"/>
      <c r="H39" s="4"/>
      <c r="I39" s="4"/>
      <c r="J39" s="4">
        <f>J4</f>
        <v>2015</v>
      </c>
      <c r="K39" s="4"/>
      <c r="L39" s="4"/>
      <c r="M39" s="4"/>
      <c r="N39" s="4">
        <f>N4</f>
        <v>2016</v>
      </c>
      <c r="O39" s="4"/>
      <c r="P39" s="4"/>
      <c r="Q39" s="4"/>
      <c r="R39" s="4">
        <f>R4</f>
        <v>2017</v>
      </c>
      <c r="S39" s="4"/>
      <c r="T39" s="4"/>
      <c r="U39" s="4"/>
      <c r="V39" s="4">
        <f>V4</f>
        <v>2018</v>
      </c>
      <c r="W39" s="4"/>
      <c r="X39" s="4"/>
      <c r="Y39" s="4"/>
      <c r="Z39" s="4">
        <f>Z4</f>
        <v>2019</v>
      </c>
      <c r="AA39" s="4"/>
      <c r="AB39" s="4"/>
      <c r="AC39" s="4"/>
      <c r="AD39" s="4">
        <f>AD4</f>
        <v>2020</v>
      </c>
      <c r="AE39" s="4"/>
      <c r="AF39" s="4"/>
      <c r="AG39" s="4"/>
      <c r="AH39" s="4">
        <f>AH4</f>
        <v>2021</v>
      </c>
      <c r="AI39" s="4"/>
      <c r="AJ39" s="4"/>
      <c r="AK39" s="4"/>
    </row>
    <row r="40" spans="1:39" ht="15" thickBot="1" x14ac:dyDescent="0.25">
      <c r="A40" s="5"/>
      <c r="B40" s="5">
        <f>B5</f>
        <v>1</v>
      </c>
      <c r="C40" s="5">
        <f t="shared" ref="C40:AK40" si="1">C5</f>
        <v>2</v>
      </c>
      <c r="D40" s="5">
        <f t="shared" si="1"/>
        <v>3</v>
      </c>
      <c r="E40" s="5">
        <f t="shared" si="1"/>
        <v>4</v>
      </c>
      <c r="F40" s="5">
        <f t="shared" si="1"/>
        <v>1</v>
      </c>
      <c r="G40" s="5">
        <f t="shared" si="1"/>
        <v>2</v>
      </c>
      <c r="H40" s="5">
        <f t="shared" si="1"/>
        <v>3</v>
      </c>
      <c r="I40" s="5">
        <f t="shared" si="1"/>
        <v>4</v>
      </c>
      <c r="J40" s="5">
        <f t="shared" si="1"/>
        <v>1</v>
      </c>
      <c r="K40" s="5">
        <f t="shared" si="1"/>
        <v>2</v>
      </c>
      <c r="L40" s="5">
        <f t="shared" si="1"/>
        <v>3</v>
      </c>
      <c r="M40" s="5">
        <f t="shared" si="1"/>
        <v>4</v>
      </c>
      <c r="N40" s="5">
        <f t="shared" si="1"/>
        <v>1</v>
      </c>
      <c r="O40" s="5">
        <f t="shared" si="1"/>
        <v>2</v>
      </c>
      <c r="P40" s="5">
        <f t="shared" si="1"/>
        <v>3</v>
      </c>
      <c r="Q40" s="5">
        <f t="shared" si="1"/>
        <v>4</v>
      </c>
      <c r="R40" s="5">
        <f t="shared" si="1"/>
        <v>1</v>
      </c>
      <c r="S40" s="5">
        <f t="shared" si="1"/>
        <v>2</v>
      </c>
      <c r="T40" s="5">
        <f t="shared" si="1"/>
        <v>3</v>
      </c>
      <c r="U40" s="5">
        <f t="shared" si="1"/>
        <v>4</v>
      </c>
      <c r="V40" s="5">
        <f t="shared" si="1"/>
        <v>1</v>
      </c>
      <c r="W40" s="5">
        <f t="shared" si="1"/>
        <v>2</v>
      </c>
      <c r="X40" s="5">
        <f t="shared" si="1"/>
        <v>3</v>
      </c>
      <c r="Y40" s="5">
        <f t="shared" si="1"/>
        <v>4</v>
      </c>
      <c r="Z40" s="5">
        <f t="shared" si="1"/>
        <v>1</v>
      </c>
      <c r="AA40" s="5">
        <f t="shared" si="1"/>
        <v>2</v>
      </c>
      <c r="AB40" s="5">
        <f t="shared" si="1"/>
        <v>3</v>
      </c>
      <c r="AC40" s="5">
        <f t="shared" si="1"/>
        <v>4</v>
      </c>
      <c r="AD40" s="5">
        <f t="shared" si="1"/>
        <v>1</v>
      </c>
      <c r="AE40" s="5">
        <f t="shared" si="1"/>
        <v>2</v>
      </c>
      <c r="AF40" s="5">
        <f t="shared" si="1"/>
        <v>3</v>
      </c>
      <c r="AG40" s="5">
        <f t="shared" si="1"/>
        <v>4</v>
      </c>
      <c r="AH40" s="5">
        <f t="shared" si="1"/>
        <v>1</v>
      </c>
      <c r="AI40" s="5">
        <f t="shared" si="1"/>
        <v>2</v>
      </c>
      <c r="AJ40" s="5">
        <f t="shared" si="1"/>
        <v>3</v>
      </c>
      <c r="AK40" s="5">
        <f t="shared" si="1"/>
        <v>4</v>
      </c>
    </row>
    <row r="41" spans="1:39" x14ac:dyDescent="0.2">
      <c r="A41" s="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9" x14ac:dyDescent="0.2">
      <c r="A42" s="6" t="s">
        <v>3</v>
      </c>
      <c r="B42" s="8"/>
      <c r="C42" s="15"/>
      <c r="D42" s="15"/>
      <c r="E42" s="15"/>
      <c r="F42" s="15">
        <f>F7/B7*100-100</f>
        <v>-5.2931545953571373</v>
      </c>
      <c r="G42" s="15">
        <f t="shared" ref="G42:AK50" si="2">G7/C7*100-100</f>
        <v>-13.263773457259902</v>
      </c>
      <c r="H42" s="15">
        <f t="shared" si="2"/>
        <v>0.90202564510096295</v>
      </c>
      <c r="I42" s="15">
        <f t="shared" si="2"/>
        <v>10.618603266732293</v>
      </c>
      <c r="J42" s="15">
        <f t="shared" si="2"/>
        <v>9.0157252798744167</v>
      </c>
      <c r="K42" s="15">
        <f t="shared" si="2"/>
        <v>11.424533124541057</v>
      </c>
      <c r="L42" s="15">
        <f t="shared" si="2"/>
        <v>0.70250746363775818</v>
      </c>
      <c r="M42" s="15">
        <f t="shared" si="2"/>
        <v>2.2690388324325284</v>
      </c>
      <c r="N42" s="15">
        <f t="shared" si="2"/>
        <v>9.1147893165038028</v>
      </c>
      <c r="O42" s="15">
        <f t="shared" si="2"/>
        <v>-4.0482496943601518</v>
      </c>
      <c r="P42" s="15">
        <f t="shared" si="2"/>
        <v>-1.8165189111737305</v>
      </c>
      <c r="Q42" s="15">
        <f t="shared" si="2"/>
        <v>7.3506825339788406</v>
      </c>
      <c r="R42" s="15">
        <f t="shared" si="2"/>
        <v>-4.3470187588007576</v>
      </c>
      <c r="S42" s="15">
        <f t="shared" si="2"/>
        <v>0.60607573418511151</v>
      </c>
      <c r="T42" s="15">
        <f t="shared" si="2"/>
        <v>4.0428384970713154</v>
      </c>
      <c r="U42" s="15">
        <f t="shared" si="2"/>
        <v>4.6233626806074852</v>
      </c>
      <c r="V42" s="15">
        <f t="shared" si="2"/>
        <v>-2.9214122276233354</v>
      </c>
      <c r="W42" s="15">
        <f t="shared" si="2"/>
        <v>12.887599672199187</v>
      </c>
      <c r="X42" s="15">
        <f t="shared" si="2"/>
        <v>-1.4639803860697782</v>
      </c>
      <c r="Y42" s="15">
        <f t="shared" si="2"/>
        <v>8.6620890891117881</v>
      </c>
      <c r="Z42" s="15">
        <f t="shared" si="2"/>
        <v>-3.3661462368544619</v>
      </c>
      <c r="AA42" s="15">
        <f t="shared" si="2"/>
        <v>-2.3190220319324908</v>
      </c>
      <c r="AB42" s="15">
        <f t="shared" si="2"/>
        <v>1.7888309195683831</v>
      </c>
      <c r="AC42" s="15">
        <f t="shared" si="2"/>
        <v>4.1714006849719709</v>
      </c>
      <c r="AD42" s="15">
        <f t="shared" si="2"/>
        <v>-3.5351925320188116</v>
      </c>
      <c r="AE42" s="15">
        <f t="shared" si="2"/>
        <v>-4.191101054573096</v>
      </c>
      <c r="AF42" s="15">
        <f t="shared" si="2"/>
        <v>1.8527448078567801</v>
      </c>
      <c r="AG42" s="15">
        <f t="shared" si="2"/>
        <v>16.540414161125682</v>
      </c>
      <c r="AH42" s="15">
        <f t="shared" si="2"/>
        <v>0.56861546294595655</v>
      </c>
      <c r="AI42" s="15">
        <f t="shared" si="2"/>
        <v>6.1608860860809642</v>
      </c>
      <c r="AJ42" s="15">
        <f t="shared" si="2"/>
        <v>1.9568390278769812</v>
      </c>
      <c r="AK42" s="15">
        <f t="shared" si="2"/>
        <v>0.46068222655344471</v>
      </c>
    </row>
    <row r="43" spans="1:39" x14ac:dyDescent="0.2">
      <c r="A43" s="6" t="s">
        <v>4</v>
      </c>
      <c r="B43" s="8"/>
      <c r="C43" s="15"/>
      <c r="D43" s="15"/>
      <c r="E43" s="15"/>
      <c r="F43" s="15">
        <f t="shared" ref="F43:F56" si="3">F8/B8*100-100</f>
        <v>18.290117241790767</v>
      </c>
      <c r="G43" s="15">
        <f t="shared" si="2"/>
        <v>38.702608859808578</v>
      </c>
      <c r="H43" s="15">
        <f t="shared" si="2"/>
        <v>7.1825472624456239</v>
      </c>
      <c r="I43" s="15">
        <f t="shared" si="2"/>
        <v>-19.174097865145569</v>
      </c>
      <c r="J43" s="15">
        <f t="shared" si="2"/>
        <v>-18.569577165420725</v>
      </c>
      <c r="K43" s="15">
        <f t="shared" si="2"/>
        <v>-14.995029667685031</v>
      </c>
      <c r="L43" s="15">
        <f t="shared" si="2"/>
        <v>0.14218812775672518</v>
      </c>
      <c r="M43" s="15">
        <f t="shared" si="2"/>
        <v>-10.913595598370279</v>
      </c>
      <c r="N43" s="15">
        <f t="shared" si="2"/>
        <v>-8.1980218560302944</v>
      </c>
      <c r="O43" s="15">
        <f t="shared" si="2"/>
        <v>-5.3216975894832217</v>
      </c>
      <c r="P43" s="15">
        <f t="shared" si="2"/>
        <v>-13.822015727533682</v>
      </c>
      <c r="Q43" s="15">
        <f t="shared" si="2"/>
        <v>-1.9203242263666027</v>
      </c>
      <c r="R43" s="15">
        <f t="shared" si="2"/>
        <v>34.886688387531279</v>
      </c>
      <c r="S43" s="15">
        <f t="shared" si="2"/>
        <v>21.228546305794538</v>
      </c>
      <c r="T43" s="15">
        <f t="shared" si="2"/>
        <v>42.71351420577389</v>
      </c>
      <c r="U43" s="15">
        <f t="shared" si="2"/>
        <v>27.694245323703484</v>
      </c>
      <c r="V43" s="15">
        <f t="shared" si="2"/>
        <v>-3.1099821458566339</v>
      </c>
      <c r="W43" s="15">
        <f t="shared" si="2"/>
        <v>11.319195699469844</v>
      </c>
      <c r="X43" s="15">
        <f t="shared" si="2"/>
        <v>7.9242958245683752</v>
      </c>
      <c r="Y43" s="15">
        <f t="shared" si="2"/>
        <v>12.346368335611714</v>
      </c>
      <c r="Z43" s="15">
        <f t="shared" si="2"/>
        <v>5.6437039985864743</v>
      </c>
      <c r="AA43" s="15">
        <f t="shared" si="2"/>
        <v>0.14170033830764339</v>
      </c>
      <c r="AB43" s="15">
        <f t="shared" si="2"/>
        <v>3.3164154252143447</v>
      </c>
      <c r="AC43" s="15">
        <f t="shared" si="2"/>
        <v>-6.325750493098198</v>
      </c>
      <c r="AD43" s="15">
        <f t="shared" si="2"/>
        <v>-11.358833959607921</v>
      </c>
      <c r="AE43" s="15">
        <f t="shared" si="2"/>
        <v>-8.2634509133939673</v>
      </c>
      <c r="AF43" s="15">
        <f t="shared" si="2"/>
        <v>-17.022696178179189</v>
      </c>
      <c r="AG43" s="15">
        <f t="shared" si="2"/>
        <v>-23.046810747125562</v>
      </c>
      <c r="AH43" s="15">
        <f t="shared" si="2"/>
        <v>8.0656036955765416</v>
      </c>
      <c r="AI43" s="15">
        <f t="shared" si="2"/>
        <v>2.4906968624283365</v>
      </c>
      <c r="AJ43" s="15">
        <f t="shared" si="2"/>
        <v>1.8430198556371096</v>
      </c>
      <c r="AK43" s="15">
        <f t="shared" si="2"/>
        <v>9.0390126261808774</v>
      </c>
    </row>
    <row r="44" spans="1:39" x14ac:dyDescent="0.2">
      <c r="A44" s="6" t="s">
        <v>5</v>
      </c>
      <c r="B44" s="8"/>
      <c r="C44" s="15"/>
      <c r="D44" s="15"/>
      <c r="E44" s="15"/>
      <c r="F44" s="15">
        <f t="shared" si="3"/>
        <v>3.2708293754973568</v>
      </c>
      <c r="G44" s="15">
        <f t="shared" si="2"/>
        <v>4.895268684158566</v>
      </c>
      <c r="H44" s="15">
        <f t="shared" si="2"/>
        <v>-7.5086154264795368E-2</v>
      </c>
      <c r="I44" s="15">
        <f t="shared" si="2"/>
        <v>1.0681968654298544</v>
      </c>
      <c r="J44" s="15">
        <f t="shared" si="2"/>
        <v>4.635940824741084</v>
      </c>
      <c r="K44" s="15">
        <f t="shared" si="2"/>
        <v>0.71536226917253032</v>
      </c>
      <c r="L44" s="15">
        <f t="shared" si="2"/>
        <v>-5.249633213169318</v>
      </c>
      <c r="M44" s="15">
        <f t="shared" si="2"/>
        <v>-4.78419691651915</v>
      </c>
      <c r="N44" s="15">
        <f t="shared" si="2"/>
        <v>-3.1972448278688859</v>
      </c>
      <c r="O44" s="15">
        <f t="shared" si="2"/>
        <v>-7.2323258091583966</v>
      </c>
      <c r="P44" s="15">
        <f t="shared" si="2"/>
        <v>1.0671754345476785</v>
      </c>
      <c r="Q44" s="15">
        <f t="shared" si="2"/>
        <v>-2.8376868778527893</v>
      </c>
      <c r="R44" s="15">
        <f t="shared" si="2"/>
        <v>-15.645503168343225</v>
      </c>
      <c r="S44" s="15">
        <f t="shared" si="2"/>
        <v>-5.4180731048592747</v>
      </c>
      <c r="T44" s="15">
        <f t="shared" si="2"/>
        <v>5.0828740747308956</v>
      </c>
      <c r="U44" s="15">
        <f t="shared" si="2"/>
        <v>7.4859304424023776</v>
      </c>
      <c r="V44" s="15">
        <f t="shared" si="2"/>
        <v>19.089449699913146</v>
      </c>
      <c r="W44" s="15">
        <f t="shared" si="2"/>
        <v>7.2027139660956578</v>
      </c>
      <c r="X44" s="15">
        <f t="shared" si="2"/>
        <v>-0.36575302757451311</v>
      </c>
      <c r="Y44" s="15">
        <f t="shared" si="2"/>
        <v>1.0516764270363836</v>
      </c>
      <c r="Z44" s="15">
        <f t="shared" si="2"/>
        <v>-7.3355625188860927</v>
      </c>
      <c r="AA44" s="15">
        <f t="shared" si="2"/>
        <v>-4.9315251351536205</v>
      </c>
      <c r="AB44" s="15">
        <f t="shared" si="2"/>
        <v>0.95413877742340958</v>
      </c>
      <c r="AC44" s="15">
        <f t="shared" si="2"/>
        <v>-3.5563846958082337</v>
      </c>
      <c r="AD44" s="15">
        <f t="shared" si="2"/>
        <v>5.0012277367911082</v>
      </c>
      <c r="AE44" s="15">
        <f t="shared" si="2"/>
        <v>3.6564586747654459</v>
      </c>
      <c r="AF44" s="15">
        <f t="shared" si="2"/>
        <v>1.3379347972675646</v>
      </c>
      <c r="AG44" s="15">
        <f t="shared" si="2"/>
        <v>-0.2270374777781683</v>
      </c>
      <c r="AH44" s="15">
        <f t="shared" si="2"/>
        <v>-1.7704662930262316</v>
      </c>
      <c r="AI44" s="15">
        <f t="shared" si="2"/>
        <v>3.1774602665365848</v>
      </c>
      <c r="AJ44" s="15">
        <f t="shared" si="2"/>
        <v>-4.1240787532003935</v>
      </c>
      <c r="AK44" s="15">
        <f t="shared" si="2"/>
        <v>0.29753444166489373</v>
      </c>
    </row>
    <row r="45" spans="1:39" x14ac:dyDescent="0.2">
      <c r="A45" s="6" t="s">
        <v>6</v>
      </c>
      <c r="B45" s="8"/>
      <c r="C45" s="15"/>
      <c r="D45" s="15"/>
      <c r="E45" s="15"/>
      <c r="F45" s="15">
        <f t="shared" si="3"/>
        <v>1.7902003599938894</v>
      </c>
      <c r="G45" s="15">
        <f t="shared" si="2"/>
        <v>0.26820843302101594</v>
      </c>
      <c r="H45" s="15">
        <f t="shared" si="2"/>
        <v>-0.96835064070295118</v>
      </c>
      <c r="I45" s="15">
        <f t="shared" si="2"/>
        <v>0.86871733365360626</v>
      </c>
      <c r="J45" s="15">
        <f t="shared" si="2"/>
        <v>0.93622466288894657</v>
      </c>
      <c r="K45" s="15">
        <f t="shared" si="2"/>
        <v>2.3030092111286251</v>
      </c>
      <c r="L45" s="15">
        <f t="shared" si="2"/>
        <v>2.9382351936068574</v>
      </c>
      <c r="M45" s="15">
        <f t="shared" si="2"/>
        <v>0.15363580639298391</v>
      </c>
      <c r="N45" s="15">
        <f t="shared" si="2"/>
        <v>1.9682440030251769</v>
      </c>
      <c r="O45" s="15">
        <f t="shared" si="2"/>
        <v>-1.545505909679477</v>
      </c>
      <c r="P45" s="15">
        <f t="shared" si="2"/>
        <v>0.17403763760219704</v>
      </c>
      <c r="Q45" s="15">
        <f t="shared" si="2"/>
        <v>-0.86037916671418202</v>
      </c>
      <c r="R45" s="15">
        <f t="shared" si="2"/>
        <v>-0.31615214735440134</v>
      </c>
      <c r="S45" s="15">
        <f t="shared" si="2"/>
        <v>-0.6589243484783367</v>
      </c>
      <c r="T45" s="15">
        <f t="shared" si="2"/>
        <v>1.5107838054144338</v>
      </c>
      <c r="U45" s="15">
        <f t="shared" si="2"/>
        <v>3.227602976070699</v>
      </c>
      <c r="V45" s="15">
        <f t="shared" si="2"/>
        <v>5.5018752073406887</v>
      </c>
      <c r="W45" s="15">
        <f t="shared" si="2"/>
        <v>10.603380199012776</v>
      </c>
      <c r="X45" s="15">
        <f t="shared" si="2"/>
        <v>1.3983548829803283</v>
      </c>
      <c r="Y45" s="15">
        <f t="shared" si="2"/>
        <v>3.4074133053258748</v>
      </c>
      <c r="Z45" s="15">
        <f t="shared" si="2"/>
        <v>0.49549501663712192</v>
      </c>
      <c r="AA45" s="15">
        <f t="shared" si="2"/>
        <v>-3.9408874715576445</v>
      </c>
      <c r="AB45" s="15">
        <f t="shared" si="2"/>
        <v>0.38998014603888009</v>
      </c>
      <c r="AC45" s="15">
        <f t="shared" si="2"/>
        <v>-2.3562042756849308</v>
      </c>
      <c r="AD45" s="15">
        <f t="shared" si="2"/>
        <v>-0.49822311498691363</v>
      </c>
      <c r="AE45" s="15">
        <f t="shared" si="2"/>
        <v>-12.055218577064977</v>
      </c>
      <c r="AF45" s="15">
        <f t="shared" si="2"/>
        <v>-2.9826151167294768</v>
      </c>
      <c r="AG45" s="15">
        <f t="shared" si="2"/>
        <v>2.4309717653453049</v>
      </c>
      <c r="AH45" s="15">
        <f t="shared" si="2"/>
        <v>1.7231824770108801</v>
      </c>
      <c r="AI45" s="15">
        <f t="shared" si="2"/>
        <v>17.403152597117582</v>
      </c>
      <c r="AJ45" s="15">
        <f t="shared" si="2"/>
        <v>11.979630757770551</v>
      </c>
      <c r="AK45" s="15">
        <f t="shared" si="2"/>
        <v>3.7469783080553043</v>
      </c>
    </row>
    <row r="46" spans="1:39" x14ac:dyDescent="0.2">
      <c r="A46" s="6" t="s">
        <v>7</v>
      </c>
      <c r="B46" s="8"/>
      <c r="C46" s="15"/>
      <c r="D46" s="15"/>
      <c r="E46" s="15"/>
      <c r="F46" s="15">
        <f t="shared" si="3"/>
        <v>-1.0275831089719105</v>
      </c>
      <c r="G46" s="15">
        <f t="shared" si="2"/>
        <v>7.5498861569279541</v>
      </c>
      <c r="H46" s="15">
        <f t="shared" si="2"/>
        <v>6.1583142771311401</v>
      </c>
      <c r="I46" s="15">
        <f t="shared" si="2"/>
        <v>3.9785429274383972</v>
      </c>
      <c r="J46" s="15">
        <f t="shared" si="2"/>
        <v>-1.8517583223957246</v>
      </c>
      <c r="K46" s="15">
        <f t="shared" si="2"/>
        <v>-11.515322495823582</v>
      </c>
      <c r="L46" s="15">
        <f t="shared" si="2"/>
        <v>1.3646249449498384</v>
      </c>
      <c r="M46" s="15">
        <f t="shared" si="2"/>
        <v>7.0998602357912262</v>
      </c>
      <c r="N46" s="15">
        <f t="shared" si="2"/>
        <v>7.7967833950396397</v>
      </c>
      <c r="O46" s="15">
        <f t="shared" si="2"/>
        <v>13.991054068046367</v>
      </c>
      <c r="P46" s="15">
        <f t="shared" si="2"/>
        <v>0.26220499719006796</v>
      </c>
      <c r="Q46" s="15">
        <f t="shared" si="2"/>
        <v>-5.1150891897591038</v>
      </c>
      <c r="R46" s="15">
        <f t="shared" si="2"/>
        <v>4.5551779382156212</v>
      </c>
      <c r="S46" s="15">
        <f t="shared" si="2"/>
        <v>8.2916104808138158</v>
      </c>
      <c r="T46" s="15">
        <f t="shared" si="2"/>
        <v>8.2568989116130354</v>
      </c>
      <c r="U46" s="15">
        <f t="shared" si="2"/>
        <v>6.8285412057946786</v>
      </c>
      <c r="V46" s="15">
        <f t="shared" si="2"/>
        <v>5.3704295159390512</v>
      </c>
      <c r="W46" s="15">
        <f t="shared" si="2"/>
        <v>2.8507148247077794</v>
      </c>
      <c r="X46" s="15">
        <f t="shared" si="2"/>
        <v>1.8948349750434375</v>
      </c>
      <c r="Y46" s="15">
        <f t="shared" si="2"/>
        <v>2.1525503757303852</v>
      </c>
      <c r="Z46" s="15">
        <f t="shared" si="2"/>
        <v>-1.6494363446038562</v>
      </c>
      <c r="AA46" s="15">
        <f t="shared" si="2"/>
        <v>2.2180643756351657</v>
      </c>
      <c r="AB46" s="15">
        <f t="shared" si="2"/>
        <v>2.7271705564920268</v>
      </c>
      <c r="AC46" s="15">
        <f t="shared" si="2"/>
        <v>-0.31794077058975745</v>
      </c>
      <c r="AD46" s="15">
        <f t="shared" si="2"/>
        <v>-0.17717774937963782</v>
      </c>
      <c r="AE46" s="15">
        <f t="shared" si="2"/>
        <v>-8.8659334209573615</v>
      </c>
      <c r="AF46" s="15">
        <f t="shared" si="2"/>
        <v>-3.0189228780739654</v>
      </c>
      <c r="AG46" s="15">
        <f t="shared" si="2"/>
        <v>5.0363651154246014</v>
      </c>
      <c r="AH46" s="15">
        <f t="shared" si="2"/>
        <v>-4.1167975445113143</v>
      </c>
      <c r="AI46" s="15">
        <f t="shared" si="2"/>
        <v>9.7610096850925459</v>
      </c>
      <c r="AJ46" s="15">
        <f t="shared" si="2"/>
        <v>-1.0850806917890736</v>
      </c>
      <c r="AK46" s="15">
        <f t="shared" si="2"/>
        <v>0.63098784899079874</v>
      </c>
    </row>
    <row r="47" spans="1:39" x14ac:dyDescent="0.2">
      <c r="A47" s="6" t="s">
        <v>8</v>
      </c>
      <c r="B47" s="8"/>
      <c r="C47" s="15"/>
      <c r="D47" s="15"/>
      <c r="E47" s="15"/>
      <c r="F47" s="15">
        <f t="shared" si="3"/>
        <v>-0.14150426926171633</v>
      </c>
      <c r="G47" s="15">
        <f t="shared" si="2"/>
        <v>-1.4847868008206575</v>
      </c>
      <c r="H47" s="15">
        <f t="shared" si="2"/>
        <v>-5.685933655908741</v>
      </c>
      <c r="I47" s="15">
        <f t="shared" si="2"/>
        <v>-1.81040810250893</v>
      </c>
      <c r="J47" s="15">
        <f t="shared" si="2"/>
        <v>0.86069586305251278</v>
      </c>
      <c r="K47" s="15">
        <f t="shared" si="2"/>
        <v>5.8096439168961638</v>
      </c>
      <c r="L47" s="15">
        <f t="shared" si="2"/>
        <v>11.375861327466595</v>
      </c>
      <c r="M47" s="15">
        <f t="shared" si="2"/>
        <v>4.7217653471394101</v>
      </c>
      <c r="N47" s="15">
        <f t="shared" si="2"/>
        <v>3.9470618838212346</v>
      </c>
      <c r="O47" s="15">
        <f t="shared" si="2"/>
        <v>-1.5398600108353691</v>
      </c>
      <c r="P47" s="15">
        <f t="shared" si="2"/>
        <v>0.92799366301360919</v>
      </c>
      <c r="Q47" s="15">
        <f t="shared" si="2"/>
        <v>0.28687687783086346</v>
      </c>
      <c r="R47" s="15">
        <f t="shared" si="2"/>
        <v>-1.9486296674876513</v>
      </c>
      <c r="S47" s="15">
        <f t="shared" si="2"/>
        <v>-5.202603814945121</v>
      </c>
      <c r="T47" s="15">
        <f t="shared" si="2"/>
        <v>-8.5388530765880972</v>
      </c>
      <c r="U47" s="15">
        <f t="shared" si="2"/>
        <v>-2.2351372084848435</v>
      </c>
      <c r="V47" s="15">
        <f t="shared" si="2"/>
        <v>6.2690437902490856</v>
      </c>
      <c r="W47" s="15">
        <f t="shared" si="2"/>
        <v>4.4462187114971528</v>
      </c>
      <c r="X47" s="15">
        <f t="shared" si="2"/>
        <v>3.7381944865602748</v>
      </c>
      <c r="Y47" s="15">
        <f t="shared" si="2"/>
        <v>4.391931796449839</v>
      </c>
      <c r="Z47" s="15">
        <f t="shared" si="2"/>
        <v>3.1345797238926849</v>
      </c>
      <c r="AA47" s="15">
        <f t="shared" si="2"/>
        <v>5.3072299184607488</v>
      </c>
      <c r="AB47" s="15">
        <f t="shared" si="2"/>
        <v>6.2919552508470957</v>
      </c>
      <c r="AC47" s="15">
        <f t="shared" si="2"/>
        <v>3.5000028591484806</v>
      </c>
      <c r="AD47" s="15">
        <f t="shared" si="2"/>
        <v>4.6474815373858291</v>
      </c>
      <c r="AE47" s="15">
        <f t="shared" si="2"/>
        <v>-18.531402968507209</v>
      </c>
      <c r="AF47" s="15">
        <f t="shared" si="2"/>
        <v>-25.570061760615758</v>
      </c>
      <c r="AG47" s="15">
        <f t="shared" si="2"/>
        <v>-10.377500444620168</v>
      </c>
      <c r="AH47" s="15">
        <f t="shared" si="2"/>
        <v>-8.0778591990918756</v>
      </c>
      <c r="AI47" s="15">
        <f t="shared" si="2"/>
        <v>19.509263511339995</v>
      </c>
      <c r="AJ47" s="15">
        <f t="shared" si="2"/>
        <v>40.643116850061745</v>
      </c>
      <c r="AK47" s="15">
        <f t="shared" si="2"/>
        <v>12.966677294360892</v>
      </c>
    </row>
    <row r="48" spans="1:39" x14ac:dyDescent="0.2">
      <c r="A48" s="6" t="s">
        <v>9</v>
      </c>
      <c r="B48" s="8"/>
      <c r="C48" s="15"/>
      <c r="D48" s="15"/>
      <c r="E48" s="15"/>
      <c r="F48" s="15">
        <f t="shared" si="3"/>
        <v>0.37841516988967783</v>
      </c>
      <c r="G48" s="15">
        <f t="shared" si="2"/>
        <v>-1.3307510248518071</v>
      </c>
      <c r="H48" s="15">
        <f t="shared" si="2"/>
        <v>0.57225565931202027</v>
      </c>
      <c r="I48" s="15">
        <f t="shared" si="2"/>
        <v>-1.1523511973229148</v>
      </c>
      <c r="J48" s="15">
        <f t="shared" si="2"/>
        <v>2.6032515944540933</v>
      </c>
      <c r="K48" s="15">
        <f t="shared" si="2"/>
        <v>3.5072967617783206</v>
      </c>
      <c r="L48" s="15">
        <f t="shared" si="2"/>
        <v>2.7439979816016518</v>
      </c>
      <c r="M48" s="15">
        <f t="shared" si="2"/>
        <v>3.4996755890794589</v>
      </c>
      <c r="N48" s="15">
        <f t="shared" si="2"/>
        <v>3.7868436988283065</v>
      </c>
      <c r="O48" s="15">
        <f t="shared" si="2"/>
        <v>0.82259115102625913</v>
      </c>
      <c r="P48" s="15">
        <f t="shared" si="2"/>
        <v>1.3670107076989382</v>
      </c>
      <c r="Q48" s="15">
        <f t="shared" si="2"/>
        <v>-1.0394135340575872E-2</v>
      </c>
      <c r="R48" s="15">
        <f t="shared" si="2"/>
        <v>7.4883544631958898E-2</v>
      </c>
      <c r="S48" s="15">
        <f t="shared" si="2"/>
        <v>1.8309528324794968</v>
      </c>
      <c r="T48" s="15">
        <f t="shared" si="2"/>
        <v>4.378034781834387</v>
      </c>
      <c r="U48" s="15">
        <f t="shared" si="2"/>
        <v>4.5620092775751999</v>
      </c>
      <c r="V48" s="15">
        <f t="shared" si="2"/>
        <v>3.6919164134930611</v>
      </c>
      <c r="W48" s="15">
        <f t="shared" si="2"/>
        <v>5.6849378269963751</v>
      </c>
      <c r="X48" s="15">
        <f t="shared" si="2"/>
        <v>1.5831418929603416</v>
      </c>
      <c r="Y48" s="15">
        <f t="shared" si="2"/>
        <v>2.5564422080297788</v>
      </c>
      <c r="Z48" s="15">
        <f t="shared" si="2"/>
        <v>1.4542190639842687</v>
      </c>
      <c r="AA48" s="15">
        <f t="shared" si="2"/>
        <v>0.14691853502313279</v>
      </c>
      <c r="AB48" s="15">
        <f t="shared" si="2"/>
        <v>1.1364358451253906</v>
      </c>
      <c r="AC48" s="15">
        <f t="shared" si="2"/>
        <v>-5.3483068209486362</v>
      </c>
      <c r="AD48" s="15">
        <f t="shared" si="2"/>
        <v>-3.3225561945332913</v>
      </c>
      <c r="AE48" s="15">
        <f t="shared" si="2"/>
        <v>-21.372706740986999</v>
      </c>
      <c r="AF48" s="15">
        <f t="shared" si="2"/>
        <v>-2.2685549611205431</v>
      </c>
      <c r="AG48" s="15">
        <f t="shared" si="2"/>
        <v>12.17117221134707</v>
      </c>
      <c r="AH48" s="15">
        <f t="shared" si="2"/>
        <v>10.550789779322784</v>
      </c>
      <c r="AI48" s="15">
        <f t="shared" si="2"/>
        <v>42.663433714445063</v>
      </c>
      <c r="AJ48" s="15">
        <f t="shared" si="2"/>
        <v>28.483668776064576</v>
      </c>
      <c r="AK48" s="15">
        <f t="shared" si="2"/>
        <v>13.915362468206794</v>
      </c>
    </row>
    <row r="49" spans="1:37" x14ac:dyDescent="0.2">
      <c r="A49" s="6" t="s">
        <v>10</v>
      </c>
      <c r="B49" s="8"/>
      <c r="C49" s="15"/>
      <c r="D49" s="15"/>
      <c r="E49" s="15"/>
      <c r="F49" s="15">
        <f t="shared" si="3"/>
        <v>8.7311219972372669</v>
      </c>
      <c r="G49" s="15">
        <f t="shared" si="2"/>
        <v>6.5657784432940076</v>
      </c>
      <c r="H49" s="15">
        <f t="shared" si="2"/>
        <v>5.5740682214804309</v>
      </c>
      <c r="I49" s="15">
        <f t="shared" si="2"/>
        <v>5.3769705875698008</v>
      </c>
      <c r="J49" s="15">
        <f t="shared" si="2"/>
        <v>3.0797894222808679</v>
      </c>
      <c r="K49" s="15">
        <f t="shared" si="2"/>
        <v>2.1116280590536434</v>
      </c>
      <c r="L49" s="15">
        <f t="shared" si="2"/>
        <v>-0.87751880097384571</v>
      </c>
      <c r="M49" s="15">
        <f t="shared" si="2"/>
        <v>-1.2135428570530422</v>
      </c>
      <c r="N49" s="15">
        <f t="shared" si="2"/>
        <v>-0.91340956651212935</v>
      </c>
      <c r="O49" s="15">
        <f t="shared" si="2"/>
        <v>-1.4443549927185018</v>
      </c>
      <c r="P49" s="15">
        <f t="shared" si="2"/>
        <v>3.5808294934925868</v>
      </c>
      <c r="Q49" s="15">
        <f t="shared" si="2"/>
        <v>3.8468675776139207</v>
      </c>
      <c r="R49" s="15">
        <f t="shared" si="2"/>
        <v>4.7379445927784047</v>
      </c>
      <c r="S49" s="15">
        <f t="shared" si="2"/>
        <v>2.6370129817302086</v>
      </c>
      <c r="T49" s="15">
        <f t="shared" si="2"/>
        <v>3.6492134946932424</v>
      </c>
      <c r="U49" s="15">
        <f t="shared" si="2"/>
        <v>4.7632529890147168</v>
      </c>
      <c r="V49" s="15">
        <f t="shared" si="2"/>
        <v>5.1828192196276035</v>
      </c>
      <c r="W49" s="15">
        <f t="shared" si="2"/>
        <v>5.779484893312798</v>
      </c>
      <c r="X49" s="15">
        <f t="shared" si="2"/>
        <v>1.2922654298465659</v>
      </c>
      <c r="Y49" s="15">
        <f t="shared" si="2"/>
        <v>5.1460960907822653</v>
      </c>
      <c r="Z49" s="15">
        <f t="shared" si="2"/>
        <v>3.8112537542787521</v>
      </c>
      <c r="AA49" s="15">
        <f t="shared" si="2"/>
        <v>5.5393824637315277</v>
      </c>
      <c r="AB49" s="15">
        <f t="shared" si="2"/>
        <v>6.926100807265783</v>
      </c>
      <c r="AC49" s="15">
        <f t="shared" si="2"/>
        <v>-7.6699284747504919</v>
      </c>
      <c r="AD49" s="15">
        <f t="shared" si="2"/>
        <v>-11.542806752581953</v>
      </c>
      <c r="AE49" s="15">
        <f t="shared" si="2"/>
        <v>-60.981752429364718</v>
      </c>
      <c r="AF49" s="15">
        <f t="shared" si="2"/>
        <v>-50.847592173551</v>
      </c>
      <c r="AG49" s="15">
        <f t="shared" si="2"/>
        <v>-29.324247069349894</v>
      </c>
      <c r="AH49" s="15">
        <f t="shared" si="2"/>
        <v>-23.919136521804347</v>
      </c>
      <c r="AI49" s="15">
        <f t="shared" si="2"/>
        <v>75.402765034632267</v>
      </c>
      <c r="AJ49" s="15">
        <f t="shared" si="2"/>
        <v>84.632223777824407</v>
      </c>
      <c r="AK49" s="15">
        <f t="shared" si="2"/>
        <v>46.516954974241145</v>
      </c>
    </row>
    <row r="50" spans="1:37" x14ac:dyDescent="0.2">
      <c r="A50" s="6" t="s">
        <v>11</v>
      </c>
      <c r="B50" s="8"/>
      <c r="C50" s="15"/>
      <c r="D50" s="15"/>
      <c r="E50" s="15"/>
      <c r="F50" s="15">
        <f t="shared" si="3"/>
        <v>4.5894235641795547</v>
      </c>
      <c r="G50" s="15">
        <f t="shared" si="2"/>
        <v>2.7955533073326251</v>
      </c>
      <c r="H50" s="15">
        <f t="shared" si="2"/>
        <v>2.4785569826860012</v>
      </c>
      <c r="I50" s="15">
        <f t="shared" si="2"/>
        <v>3.1203579675821942</v>
      </c>
      <c r="J50" s="15">
        <f t="shared" si="2"/>
        <v>2.9738175903923008</v>
      </c>
      <c r="K50" s="15">
        <f t="shared" si="2"/>
        <v>3.5599687574901679</v>
      </c>
      <c r="L50" s="15">
        <f t="shared" si="2"/>
        <v>5.1932407777207032</v>
      </c>
      <c r="M50" s="15">
        <f t="shared" si="2"/>
        <v>4.3397743925829246</v>
      </c>
      <c r="N50" s="15">
        <f t="shared" ref="N50:N56" si="4">N15/J15*100-100</f>
        <v>4.2615587609044354</v>
      </c>
      <c r="O50" s="15">
        <f t="shared" ref="O50:O56" si="5">O15/K15*100-100</f>
        <v>2.4560929417639841</v>
      </c>
      <c r="P50" s="15">
        <f t="shared" ref="P50:P56" si="6">P15/L15*100-100</f>
        <v>3.7788614441231232</v>
      </c>
      <c r="Q50" s="15">
        <f t="shared" ref="Q50:Q56" si="7">Q15/M15*100-100</f>
        <v>3.3278374818212768</v>
      </c>
      <c r="R50" s="15">
        <f t="shared" ref="R50:R56" si="8">R15/N15*100-100</f>
        <v>2.9892913343356469</v>
      </c>
      <c r="S50" s="15">
        <f t="shared" ref="S50:S56" si="9">S15/O15*100-100</f>
        <v>3.1370786415181584</v>
      </c>
      <c r="T50" s="15">
        <f t="shared" ref="T50:T56" si="10">T15/P15*100-100</f>
        <v>3.6841819995569836</v>
      </c>
      <c r="U50" s="15">
        <f t="shared" ref="U50:U56" si="11">U15/Q15*100-100</f>
        <v>2.875631905725669</v>
      </c>
      <c r="V50" s="15">
        <f t="shared" ref="V50:V56" si="12">V15/R15*100-100</f>
        <v>2.220062134413368</v>
      </c>
      <c r="W50" s="15">
        <f t="shared" ref="W50:W56" si="13">W15/S15*100-100</f>
        <v>1.6845976376856981</v>
      </c>
      <c r="X50" s="15">
        <f t="shared" ref="X50:X56" si="14">X15/T15*100-100</f>
        <v>-2.2044683491369312</v>
      </c>
      <c r="Y50" s="15">
        <f t="shared" ref="Y50:Y56" si="15">Y15/U15*100-100</f>
        <v>-0.39984001704779359</v>
      </c>
      <c r="Z50" s="15">
        <f t="shared" ref="Z50:Z56" si="16">Z15/V15*100-100</f>
        <v>0.42349003223787918</v>
      </c>
      <c r="AA50" s="15">
        <f t="shared" ref="AA50:AA56" si="17">AA15/W15*100-100</f>
        <v>2.0645994605480951</v>
      </c>
      <c r="AB50" s="15">
        <f t="shared" ref="AB50:AB56" si="18">AB15/X15*100-100</f>
        <v>4.0362397006382906</v>
      </c>
      <c r="AC50" s="15">
        <f t="shared" ref="AC50:AC56" si="19">AC15/Y15*100-100</f>
        <v>-3.7285317424371414</v>
      </c>
      <c r="AD50" s="15">
        <f t="shared" ref="AD50:AD56" si="20">AD15/Z15*100-100</f>
        <v>-1.5807419012402306</v>
      </c>
      <c r="AE50" s="15">
        <f t="shared" ref="AE50:AE56" si="21">AE15/AA15*100-100</f>
        <v>-27.250468293066533</v>
      </c>
      <c r="AF50" s="15">
        <f t="shared" ref="AF50:AF56" si="22">AF15/AB15*100-100</f>
        <v>-23.593884988927087</v>
      </c>
      <c r="AG50" s="15">
        <f t="shared" ref="AG50:AG56" si="23">AG15/AC15*100-100</f>
        <v>-5.6438548265574866</v>
      </c>
      <c r="AH50" s="15">
        <f t="shared" ref="AH50:AH56" si="24">AH15/AD15*100-100</f>
        <v>-7.0662944470187057</v>
      </c>
      <c r="AI50" s="15">
        <f t="shared" ref="AI50:AI56" si="25">AI15/AE15*100-100</f>
        <v>18.161245202044185</v>
      </c>
      <c r="AJ50" s="15">
        <f t="shared" ref="AJ50:AJ56" si="26">AJ15/AF15*100-100</f>
        <v>28.079527156500518</v>
      </c>
      <c r="AK50" s="15">
        <f t="shared" ref="AK50:AK56" si="27">AK15/AG15*100-100</f>
        <v>17.515413941657542</v>
      </c>
    </row>
    <row r="51" spans="1:37" x14ac:dyDescent="0.2">
      <c r="A51" s="6" t="s">
        <v>12</v>
      </c>
      <c r="B51" s="8"/>
      <c r="C51" s="15"/>
      <c r="D51" s="15"/>
      <c r="E51" s="15"/>
      <c r="F51" s="15">
        <f t="shared" si="3"/>
        <v>0.10649277446208316</v>
      </c>
      <c r="G51" s="15">
        <f t="shared" ref="G51:G56" si="28">G16/C16*100-100</f>
        <v>2.6025196261092276</v>
      </c>
      <c r="H51" s="15">
        <f t="shared" ref="H51:H56" si="29">H16/D16*100-100</f>
        <v>4.3989605530443896</v>
      </c>
      <c r="I51" s="15">
        <f t="shared" ref="I51:I56" si="30">I16/E16*100-100</f>
        <v>5.5290910593254381</v>
      </c>
      <c r="J51" s="15">
        <f t="shared" ref="J51:J56" si="31">J16/F16*100-100</f>
        <v>7.2870637847790078</v>
      </c>
      <c r="K51" s="15">
        <f t="shared" ref="K51:K56" si="32">K16/G16*100-100</f>
        <v>3.8426000985453612</v>
      </c>
      <c r="L51" s="15">
        <f t="shared" ref="L51:L56" si="33">L16/H16*100-100</f>
        <v>3.1416579167238723</v>
      </c>
      <c r="M51" s="15">
        <f t="shared" ref="M51:M56" si="34">M16/I16*100-100</f>
        <v>4.7846917786574323</v>
      </c>
      <c r="N51" s="15">
        <f t="shared" si="4"/>
        <v>4.4223476239562984</v>
      </c>
      <c r="O51" s="15">
        <f t="shared" si="5"/>
        <v>4.1752180572497792</v>
      </c>
      <c r="P51" s="15">
        <f t="shared" si="6"/>
        <v>3.9703996138382678</v>
      </c>
      <c r="Q51" s="15">
        <f t="shared" si="7"/>
        <v>2.3591208185824968</v>
      </c>
      <c r="R51" s="15">
        <f t="shared" si="8"/>
        <v>1.5248605803664503</v>
      </c>
      <c r="S51" s="15">
        <f t="shared" si="9"/>
        <v>4.9455453499529085</v>
      </c>
      <c r="T51" s="15">
        <f t="shared" si="10"/>
        <v>7.7828605280536323</v>
      </c>
      <c r="U51" s="15">
        <f t="shared" si="11"/>
        <v>5.8911771005134312</v>
      </c>
      <c r="V51" s="15">
        <f t="shared" si="12"/>
        <v>6.7463348033088835</v>
      </c>
      <c r="W51" s="15">
        <f t="shared" si="13"/>
        <v>7.2109357456151741</v>
      </c>
      <c r="X51" s="15">
        <f t="shared" si="14"/>
        <v>1.8809321809317225</v>
      </c>
      <c r="Y51" s="15">
        <f t="shared" si="15"/>
        <v>6.4019737819112521</v>
      </c>
      <c r="Z51" s="15">
        <f t="shared" si="16"/>
        <v>6.2963441851257045</v>
      </c>
      <c r="AA51" s="15">
        <f t="shared" si="17"/>
        <v>3.981103620788403</v>
      </c>
      <c r="AB51" s="15">
        <f t="shared" si="18"/>
        <v>6.8681301369320806</v>
      </c>
      <c r="AC51" s="15">
        <f t="shared" si="19"/>
        <v>2.8425675261008649</v>
      </c>
      <c r="AD51" s="15">
        <f t="shared" si="20"/>
        <v>5.1635262763627878</v>
      </c>
      <c r="AE51" s="15">
        <f t="shared" si="21"/>
        <v>2.9959482039169956</v>
      </c>
      <c r="AF51" s="15">
        <f t="shared" si="22"/>
        <v>4.7335674497410309</v>
      </c>
      <c r="AG51" s="15">
        <f t="shared" si="23"/>
        <v>7.9305469961879425</v>
      </c>
      <c r="AH51" s="15">
        <f t="shared" si="24"/>
        <v>7.110479010478187</v>
      </c>
      <c r="AI51" s="15">
        <f t="shared" si="25"/>
        <v>10.971800274208832</v>
      </c>
      <c r="AJ51" s="15">
        <f t="shared" si="26"/>
        <v>8.7930645390251101</v>
      </c>
      <c r="AK51" s="15">
        <f t="shared" si="27"/>
        <v>8.9276435092519648</v>
      </c>
    </row>
    <row r="52" spans="1:37" x14ac:dyDescent="0.2">
      <c r="A52" s="6" t="s">
        <v>13</v>
      </c>
      <c r="B52" s="8"/>
      <c r="C52" s="15"/>
      <c r="D52" s="15"/>
      <c r="E52" s="15"/>
      <c r="F52" s="15">
        <f t="shared" si="3"/>
        <v>7.4307102907017679</v>
      </c>
      <c r="G52" s="15">
        <f t="shared" si="28"/>
        <v>6.2499927614190653</v>
      </c>
      <c r="H52" s="15">
        <f t="shared" si="29"/>
        <v>5.0336807966393025</v>
      </c>
      <c r="I52" s="15">
        <f t="shared" si="30"/>
        <v>5.2159912811315934</v>
      </c>
      <c r="J52" s="15">
        <f t="shared" si="31"/>
        <v>2.0390847306168922</v>
      </c>
      <c r="K52" s="15">
        <f t="shared" si="32"/>
        <v>2.4811469624859797</v>
      </c>
      <c r="L52" s="15">
        <f t="shared" si="33"/>
        <v>3.6210804348912404</v>
      </c>
      <c r="M52" s="15">
        <f t="shared" si="34"/>
        <v>2.8812409564402941</v>
      </c>
      <c r="N52" s="15">
        <f t="shared" si="4"/>
        <v>4.3089369384340586</v>
      </c>
      <c r="O52" s="15">
        <f t="shared" si="5"/>
        <v>3.849262382603527</v>
      </c>
      <c r="P52" s="15">
        <f t="shared" si="6"/>
        <v>2.4089823047763019</v>
      </c>
      <c r="Q52" s="15">
        <f t="shared" si="7"/>
        <v>1.4510640971635524</v>
      </c>
      <c r="R52" s="15">
        <f t="shared" si="8"/>
        <v>-0.10799060373882696</v>
      </c>
      <c r="S52" s="15">
        <f t="shared" si="9"/>
        <v>0.55401552291247924</v>
      </c>
      <c r="T52" s="15">
        <f t="shared" si="10"/>
        <v>2.6091499815166657</v>
      </c>
      <c r="U52" s="15">
        <f t="shared" si="11"/>
        <v>2.0071040348632323</v>
      </c>
      <c r="V52" s="15">
        <f t="shared" si="12"/>
        <v>5.1202792532246519</v>
      </c>
      <c r="W52" s="15">
        <f t="shared" si="13"/>
        <v>7.9644691445833473</v>
      </c>
      <c r="X52" s="15">
        <f t="shared" si="14"/>
        <v>7.7258242807442485</v>
      </c>
      <c r="Y52" s="15">
        <f t="shared" si="15"/>
        <v>8.7967971732668673</v>
      </c>
      <c r="Z52" s="15">
        <f t="shared" si="16"/>
        <v>7.5976298072831128</v>
      </c>
      <c r="AA52" s="15">
        <f t="shared" si="17"/>
        <v>4.8571680424687571</v>
      </c>
      <c r="AB52" s="15">
        <f t="shared" si="18"/>
        <v>4.7032061931177509</v>
      </c>
      <c r="AC52" s="15">
        <f t="shared" si="19"/>
        <v>5.4829413593738394</v>
      </c>
      <c r="AD52" s="15">
        <f t="shared" si="20"/>
        <v>5.0018468619284988</v>
      </c>
      <c r="AE52" s="15">
        <f t="shared" si="21"/>
        <v>4.7990123701671621</v>
      </c>
      <c r="AF52" s="15">
        <f t="shared" si="22"/>
        <v>1.9742749302412079</v>
      </c>
      <c r="AG52" s="15">
        <f t="shared" si="23"/>
        <v>3.4126629131234836</v>
      </c>
      <c r="AH52" s="15">
        <f t="shared" si="24"/>
        <v>3.0639449751098624</v>
      </c>
      <c r="AI52" s="15">
        <f t="shared" si="25"/>
        <v>5.4209668617027091</v>
      </c>
      <c r="AJ52" s="15">
        <f t="shared" si="26"/>
        <v>8.3872340807692041</v>
      </c>
      <c r="AK52" s="15">
        <f t="shared" si="27"/>
        <v>5.0513135139582914</v>
      </c>
    </row>
    <row r="53" spans="1:37" x14ac:dyDescent="0.2">
      <c r="A53" s="6" t="s">
        <v>14</v>
      </c>
      <c r="B53" s="8"/>
      <c r="C53" s="15"/>
      <c r="D53" s="15"/>
      <c r="E53" s="15"/>
      <c r="F53" s="15">
        <f t="shared" si="3"/>
        <v>3.2356426533674636</v>
      </c>
      <c r="G53" s="15">
        <f t="shared" si="28"/>
        <v>1.6393708149199426</v>
      </c>
      <c r="H53" s="15">
        <f t="shared" si="29"/>
        <v>3.148210191917471</v>
      </c>
      <c r="I53" s="15">
        <f t="shared" si="30"/>
        <v>3.4502777123593233</v>
      </c>
      <c r="J53" s="15">
        <f t="shared" si="31"/>
        <v>3.2715713387558623</v>
      </c>
      <c r="K53" s="15">
        <f t="shared" si="32"/>
        <v>3.2684420301602302</v>
      </c>
      <c r="L53" s="15">
        <f t="shared" si="33"/>
        <v>3.8999910158000262</v>
      </c>
      <c r="M53" s="15">
        <f t="shared" si="34"/>
        <v>1.0966634250140146</v>
      </c>
      <c r="N53" s="15">
        <f t="shared" si="4"/>
        <v>1.7978804922265113</v>
      </c>
      <c r="O53" s="15">
        <f t="shared" si="5"/>
        <v>2.7313279684821623</v>
      </c>
      <c r="P53" s="15">
        <f t="shared" si="6"/>
        <v>0.73686659854320169</v>
      </c>
      <c r="Q53" s="15">
        <f t="shared" si="7"/>
        <v>2.0210481520049228</v>
      </c>
      <c r="R53" s="15">
        <f t="shared" si="8"/>
        <v>1.9809442320160429</v>
      </c>
      <c r="S53" s="15">
        <f t="shared" si="9"/>
        <v>1.7602326828184829</v>
      </c>
      <c r="T53" s="15">
        <f t="shared" si="10"/>
        <v>2.7320791675510492</v>
      </c>
      <c r="U53" s="15">
        <f t="shared" si="11"/>
        <v>3.1392674484860095</v>
      </c>
      <c r="V53" s="15">
        <f t="shared" si="12"/>
        <v>3.3096920064113107</v>
      </c>
      <c r="W53" s="15">
        <f t="shared" si="13"/>
        <v>3.2576105161141555</v>
      </c>
      <c r="X53" s="15">
        <f t="shared" si="14"/>
        <v>3.83953912941071</v>
      </c>
      <c r="Y53" s="15">
        <f t="shared" si="15"/>
        <v>3.409404581903857</v>
      </c>
      <c r="Z53" s="15">
        <f t="shared" si="16"/>
        <v>2.2018635969656373</v>
      </c>
      <c r="AA53" s="15">
        <f t="shared" si="17"/>
        <v>3.1679765677866953</v>
      </c>
      <c r="AB53" s="15">
        <f t="shared" si="18"/>
        <v>1.8407883922127581</v>
      </c>
      <c r="AC53" s="15">
        <f t="shared" si="19"/>
        <v>-0.80333984808197556</v>
      </c>
      <c r="AD53" s="15">
        <f t="shared" si="20"/>
        <v>1.0421658508017941</v>
      </c>
      <c r="AE53" s="15">
        <f t="shared" si="21"/>
        <v>-6.2662910206567233</v>
      </c>
      <c r="AF53" s="15">
        <f t="shared" si="22"/>
        <v>-5.9771166692132738</v>
      </c>
      <c r="AG53" s="15">
        <f t="shared" si="23"/>
        <v>-1.026673651117477</v>
      </c>
      <c r="AH53" s="15">
        <f t="shared" si="24"/>
        <v>0.7516251398780156</v>
      </c>
      <c r="AI53" s="15">
        <f t="shared" si="25"/>
        <v>6.7297413862277295</v>
      </c>
      <c r="AJ53" s="15">
        <f t="shared" si="26"/>
        <v>11.656633982247385</v>
      </c>
      <c r="AK53" s="15">
        <f t="shared" si="27"/>
        <v>10.035862713353353</v>
      </c>
    </row>
    <row r="54" spans="1:37" x14ac:dyDescent="0.2">
      <c r="A54" s="6" t="s">
        <v>15</v>
      </c>
      <c r="B54" s="8"/>
      <c r="C54" s="15"/>
      <c r="D54" s="15"/>
      <c r="E54" s="15"/>
      <c r="F54" s="15">
        <f t="shared" si="3"/>
        <v>4.7824332840111765</v>
      </c>
      <c r="G54" s="15">
        <f t="shared" si="28"/>
        <v>1.4175560188134995</v>
      </c>
      <c r="H54" s="15">
        <f t="shared" si="29"/>
        <v>0.5798197830094125</v>
      </c>
      <c r="I54" s="15">
        <f t="shared" si="30"/>
        <v>-1.1874816412594669</v>
      </c>
      <c r="J54" s="15">
        <f t="shared" si="31"/>
        <v>-2.1525019802210608</v>
      </c>
      <c r="K54" s="15">
        <f t="shared" si="32"/>
        <v>-0.97290906593028126</v>
      </c>
      <c r="L54" s="15">
        <f t="shared" si="33"/>
        <v>2.1756091952138945</v>
      </c>
      <c r="M54" s="15">
        <f t="shared" si="34"/>
        <v>1.4928634151967941</v>
      </c>
      <c r="N54" s="15">
        <f t="shared" si="4"/>
        <v>-0.35230985837712581</v>
      </c>
      <c r="O54" s="15">
        <f t="shared" si="5"/>
        <v>-1.5095328425993273</v>
      </c>
      <c r="P54" s="15">
        <f t="shared" si="6"/>
        <v>-4.3015973972291732</v>
      </c>
      <c r="Q54" s="15">
        <f t="shared" si="7"/>
        <v>-4.82257888435214</v>
      </c>
      <c r="R54" s="15">
        <f t="shared" si="8"/>
        <v>-5.8977476732039946</v>
      </c>
      <c r="S54" s="15">
        <f t="shared" si="9"/>
        <v>-4.5279875692939129</v>
      </c>
      <c r="T54" s="15">
        <f t="shared" si="10"/>
        <v>-4.425998148916932</v>
      </c>
      <c r="U54" s="15">
        <f t="shared" si="11"/>
        <v>-1.8540742940072761</v>
      </c>
      <c r="V54" s="15">
        <f t="shared" si="12"/>
        <v>1.8908867061761043</v>
      </c>
      <c r="W54" s="15">
        <f t="shared" si="13"/>
        <v>3.4690478192306244</v>
      </c>
      <c r="X54" s="15">
        <f t="shared" si="14"/>
        <v>2.6944342353257866</v>
      </c>
      <c r="Y54" s="15">
        <f t="shared" si="15"/>
        <v>3.47884627038313</v>
      </c>
      <c r="Z54" s="15">
        <f t="shared" si="16"/>
        <v>4.4760077832387708</v>
      </c>
      <c r="AA54" s="15">
        <f t="shared" si="17"/>
        <v>5.6199091995628123</v>
      </c>
      <c r="AB54" s="15">
        <f t="shared" si="18"/>
        <v>6.4685068895867062</v>
      </c>
      <c r="AC54" s="15">
        <f t="shared" si="19"/>
        <v>2.9293534693364336</v>
      </c>
      <c r="AD54" s="15">
        <f t="shared" si="20"/>
        <v>4.3227382154200455</v>
      </c>
      <c r="AE54" s="15">
        <f t="shared" si="21"/>
        <v>-9.8128590069553923</v>
      </c>
      <c r="AF54" s="15">
        <f t="shared" si="22"/>
        <v>-7.140926646643166</v>
      </c>
      <c r="AG54" s="15">
        <f t="shared" si="23"/>
        <v>-3.0994357337817604</v>
      </c>
      <c r="AH54" s="15">
        <f t="shared" si="24"/>
        <v>-3.1021558634296298</v>
      </c>
      <c r="AI54" s="15">
        <f t="shared" si="25"/>
        <v>13.096561847479009</v>
      </c>
      <c r="AJ54" s="15">
        <f t="shared" si="26"/>
        <v>18.556236337304966</v>
      </c>
      <c r="AK54" s="15">
        <f t="shared" si="27"/>
        <v>15.971581163541316</v>
      </c>
    </row>
    <row r="55" spans="1:37" x14ac:dyDescent="0.2">
      <c r="A55" s="6" t="s">
        <v>16</v>
      </c>
      <c r="B55" s="8"/>
      <c r="C55" s="15"/>
      <c r="D55" s="15"/>
      <c r="E55" s="15"/>
      <c r="F55" s="15">
        <f t="shared" si="3"/>
        <v>3.7789069071813657</v>
      </c>
      <c r="G55" s="15">
        <f t="shared" si="28"/>
        <v>3.333966798146065</v>
      </c>
      <c r="H55" s="15">
        <f t="shared" si="29"/>
        <v>4.5878630398313192</v>
      </c>
      <c r="I55" s="15">
        <f t="shared" si="30"/>
        <v>3.4853885563641995</v>
      </c>
      <c r="J55" s="15">
        <f t="shared" si="31"/>
        <v>2.2534651145529097</v>
      </c>
      <c r="K55" s="15">
        <f t="shared" si="32"/>
        <v>1.743382067553469</v>
      </c>
      <c r="L55" s="15">
        <f t="shared" si="33"/>
        <v>2.3690111204136315</v>
      </c>
      <c r="M55" s="15">
        <f t="shared" si="34"/>
        <v>2.9993390777821816</v>
      </c>
      <c r="N55" s="15">
        <f t="shared" si="4"/>
        <v>7.2254633410439908</v>
      </c>
      <c r="O55" s="15">
        <f t="shared" si="5"/>
        <v>8.6809414083039513</v>
      </c>
      <c r="P55" s="15">
        <f t="shared" si="6"/>
        <v>8.2412508554884312</v>
      </c>
      <c r="Q55" s="15">
        <f t="shared" si="7"/>
        <v>5.2381332179964204</v>
      </c>
      <c r="R55" s="15">
        <f t="shared" si="8"/>
        <v>4.0742301446655631</v>
      </c>
      <c r="S55" s="15">
        <f t="shared" si="9"/>
        <v>2.1292551512682962</v>
      </c>
      <c r="T55" s="15">
        <f t="shared" si="10"/>
        <v>1.8808758858488659</v>
      </c>
      <c r="U55" s="15">
        <f t="shared" si="11"/>
        <v>3.6226032901724068</v>
      </c>
      <c r="V55" s="15">
        <f t="shared" si="12"/>
        <v>5.2902669250049996</v>
      </c>
      <c r="W55" s="15">
        <f t="shared" si="13"/>
        <v>4.7671732735707053</v>
      </c>
      <c r="X55" s="15">
        <f t="shared" si="14"/>
        <v>4.4744291286263405</v>
      </c>
      <c r="Y55" s="15">
        <f t="shared" si="15"/>
        <v>4.8604893741657236</v>
      </c>
      <c r="Z55" s="15">
        <f t="shared" si="16"/>
        <v>4.0422949278812439</v>
      </c>
      <c r="AA55" s="15">
        <f t="shared" si="17"/>
        <v>2.5577556877282888</v>
      </c>
      <c r="AB55" s="15">
        <f t="shared" si="18"/>
        <v>3.9361467322511317</v>
      </c>
      <c r="AC55" s="15">
        <f t="shared" si="19"/>
        <v>-12.620261187558867</v>
      </c>
      <c r="AD55" s="15">
        <f t="shared" si="20"/>
        <v>-8.897646821769186</v>
      </c>
      <c r="AE55" s="15">
        <f t="shared" si="21"/>
        <v>-30.232722777022715</v>
      </c>
      <c r="AF55" s="15">
        <f t="shared" si="22"/>
        <v>-21.010043362258713</v>
      </c>
      <c r="AG55" s="15">
        <f t="shared" si="23"/>
        <v>-1.7978495254341453</v>
      </c>
      <c r="AH55" s="15">
        <f t="shared" si="24"/>
        <v>-0.60735273752655417</v>
      </c>
      <c r="AI55" s="15">
        <f t="shared" si="25"/>
        <v>35.551134992068114</v>
      </c>
      <c r="AJ55" s="15">
        <f t="shared" si="26"/>
        <v>25.260112196399703</v>
      </c>
      <c r="AK55" s="15">
        <f t="shared" si="27"/>
        <v>26.116483159281856</v>
      </c>
    </row>
    <row r="56" spans="1:37" x14ac:dyDescent="0.2">
      <c r="A56" s="6" t="s">
        <v>17</v>
      </c>
      <c r="B56" s="8"/>
      <c r="C56" s="15"/>
      <c r="D56" s="15"/>
      <c r="E56" s="15"/>
      <c r="F56" s="15">
        <f t="shared" si="3"/>
        <v>1.1443025538714835</v>
      </c>
      <c r="G56" s="15">
        <f t="shared" si="28"/>
        <v>0.83813493941758566</v>
      </c>
      <c r="H56" s="15">
        <f t="shared" si="29"/>
        <v>1.1415842600891608</v>
      </c>
      <c r="I56" s="15">
        <f t="shared" si="30"/>
        <v>2.9724915792952942</v>
      </c>
      <c r="J56" s="15">
        <f t="shared" si="31"/>
        <v>2.0807898841090946</v>
      </c>
      <c r="K56" s="15">
        <f t="shared" si="32"/>
        <v>4.4601433186206521</v>
      </c>
      <c r="L56" s="15">
        <f t="shared" si="33"/>
        <v>5.1622643417380942</v>
      </c>
      <c r="M56" s="15">
        <f t="shared" si="34"/>
        <v>4.9335642713504342</v>
      </c>
      <c r="N56" s="15">
        <f t="shared" si="4"/>
        <v>4.5771845542682996</v>
      </c>
      <c r="O56" s="15">
        <f t="shared" si="5"/>
        <v>3.5730443227781592</v>
      </c>
      <c r="P56" s="15">
        <f t="shared" si="6"/>
        <v>3.3550597565561162</v>
      </c>
      <c r="Q56" s="15">
        <f t="shared" si="7"/>
        <v>2.9593577208363371</v>
      </c>
      <c r="R56" s="15">
        <f t="shared" si="8"/>
        <v>1.3958752830384782</v>
      </c>
      <c r="S56" s="15">
        <f t="shared" si="9"/>
        <v>2.009007155725115</v>
      </c>
      <c r="T56" s="15">
        <f t="shared" si="10"/>
        <v>1.8696701686722292</v>
      </c>
      <c r="U56" s="15">
        <f t="shared" si="11"/>
        <v>2.0508542576222624</v>
      </c>
      <c r="V56" s="15">
        <f t="shared" si="12"/>
        <v>0.98906668769139117</v>
      </c>
      <c r="W56" s="15">
        <f t="shared" si="13"/>
        <v>1.0845455154873065</v>
      </c>
      <c r="X56" s="15">
        <f t="shared" si="14"/>
        <v>1.2272544622715174</v>
      </c>
      <c r="Y56" s="15">
        <f t="shared" si="15"/>
        <v>1.3317359750403313</v>
      </c>
      <c r="Z56" s="15">
        <f t="shared" si="16"/>
        <v>2.0453349218023646</v>
      </c>
      <c r="AA56" s="15">
        <f t="shared" si="17"/>
        <v>2.5054763706800571</v>
      </c>
      <c r="AB56" s="15">
        <f t="shared" si="18"/>
        <v>2.727709298417679</v>
      </c>
      <c r="AC56" s="15">
        <f t="shared" si="19"/>
        <v>2.7259637478590548</v>
      </c>
      <c r="AD56" s="15">
        <f t="shared" si="20"/>
        <v>4.3766118464454422</v>
      </c>
      <c r="AE56" s="15">
        <f t="shared" si="21"/>
        <v>2.7243907015939186</v>
      </c>
      <c r="AF56" s="15">
        <f t="shared" si="22"/>
        <v>3.0929262795794017</v>
      </c>
      <c r="AG56" s="15">
        <f t="shared" si="23"/>
        <v>2.5723529540939865</v>
      </c>
      <c r="AH56" s="15">
        <f t="shared" si="24"/>
        <v>2.3311509295284623</v>
      </c>
      <c r="AI56" s="15">
        <f t="shared" si="25"/>
        <v>3.2944829553017314</v>
      </c>
      <c r="AJ56" s="15">
        <f t="shared" si="26"/>
        <v>2.7104682589632603</v>
      </c>
      <c r="AK56" s="15">
        <f t="shared" si="27"/>
        <v>1.4057508836860393</v>
      </c>
    </row>
    <row r="57" spans="1:37" x14ac:dyDescent="0.2">
      <c r="A57" s="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2">
      <c r="A58" s="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x14ac:dyDescent="0.2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2">
      <c r="A60" s="6" t="s">
        <v>18</v>
      </c>
      <c r="B60" s="19"/>
      <c r="C60" s="15"/>
      <c r="D60" s="15"/>
      <c r="E60" s="15"/>
      <c r="F60" s="15">
        <f t="shared" ref="F60" si="35">F25/B25*100-100</f>
        <v>2.3217780578117697</v>
      </c>
      <c r="G60" s="15">
        <f t="shared" ref="G60" si="36">G25/C25*100-100</f>
        <v>1.7649757645196189</v>
      </c>
      <c r="H60" s="15">
        <f t="shared" ref="H60" si="37">H25/D25*100-100</f>
        <v>1.4482063210103888</v>
      </c>
      <c r="I60" s="15">
        <f t="shared" ref="I60" si="38">I25/E25*100-100</f>
        <v>1.7148327500765959</v>
      </c>
      <c r="J60" s="15">
        <f t="shared" ref="J60" si="39">J25/F25*100-100</f>
        <v>2.5950194881179982</v>
      </c>
      <c r="K60" s="15">
        <f t="shared" ref="K60" si="40">K25/G25*100-100</f>
        <v>2.122684347169951</v>
      </c>
      <c r="L60" s="15">
        <f t="shared" ref="L60" si="41">L25/H25*100-100</f>
        <v>2.3064827928424734</v>
      </c>
      <c r="M60" s="15">
        <f t="shared" ref="M60" si="42">M25/I25*100-100</f>
        <v>1.6780543929590692</v>
      </c>
      <c r="N60" s="15">
        <f t="shared" ref="N60" si="43">N25/J25*100-100</f>
        <v>3.0762278235999787</v>
      </c>
      <c r="O60" s="15">
        <f t="shared" ref="O60" si="44">O25/K25*100-100</f>
        <v>1.1440046319442558</v>
      </c>
      <c r="P60" s="15">
        <f t="shared" ref="P60" si="45">P25/L25*100-100</f>
        <v>1.8286958891212493</v>
      </c>
      <c r="Q60" s="15">
        <f t="shared" ref="Q60" si="46">Q25/M25*100-100</f>
        <v>0.71916459905745</v>
      </c>
      <c r="R60" s="15">
        <f t="shared" ref="R60" si="47">R25/N25*100-100</f>
        <v>-0.85433871145939122</v>
      </c>
      <c r="S60" s="15">
        <f t="shared" ref="S60" si="48">S25/O25*100-100</f>
        <v>0.39131886506322644</v>
      </c>
      <c r="T60" s="15">
        <f t="shared" ref="T60" si="49">T25/P25*100-100</f>
        <v>1.770047462547538</v>
      </c>
      <c r="U60" s="15">
        <f t="shared" ref="U60" si="50">U25/Q25*100-100</f>
        <v>3.0519671212974657</v>
      </c>
      <c r="V60" s="15">
        <f t="shared" ref="V60" si="51">V25/R25*100-100</f>
        <v>4.4858343735949973</v>
      </c>
      <c r="W60" s="15">
        <f t="shared" ref="W60" si="52">W25/S25*100-100</f>
        <v>5.4649443879541764</v>
      </c>
      <c r="X60" s="15">
        <f t="shared" ref="X60" si="53">X25/T25*100-100</f>
        <v>2.4549426636619671</v>
      </c>
      <c r="Y60" s="15">
        <f t="shared" ref="Y60" si="54">Y25/U25*100-100</f>
        <v>3.7031137336125113</v>
      </c>
      <c r="Z60" s="15">
        <f t="shared" ref="Z60" si="55">Z25/V25*100-100</f>
        <v>1.1277449991801518</v>
      </c>
      <c r="AA60" s="15">
        <f t="shared" ref="AA60" si="56">AA25/W25*100-100</f>
        <v>1.4528660168268743</v>
      </c>
      <c r="AB60" s="15">
        <f t="shared" ref="AB60" si="57">AB25/X25*100-100</f>
        <v>3.4056937636693903</v>
      </c>
      <c r="AC60" s="15">
        <f t="shared" ref="AC60" si="58">AC25/Y25*100-100</f>
        <v>-2.2374741810119048</v>
      </c>
      <c r="AD60" s="15">
        <f t="shared" ref="AD60" si="59">AD25/Z25*100-100</f>
        <v>-0.26652015929884953</v>
      </c>
      <c r="AE60" s="15">
        <f t="shared" ref="AE60" si="60">AE25/AA25*100-100</f>
        <v>-13.91748037583055</v>
      </c>
      <c r="AF60" s="15">
        <f t="shared" ref="AF60" si="61">AF25/AB25*100-100</f>
        <v>-9.3408177529549477</v>
      </c>
      <c r="AG60" s="15">
        <f t="shared" ref="AG60" si="62">AG25/AC25*100-100</f>
        <v>-0.12366866577204405</v>
      </c>
      <c r="AH60" s="15">
        <f t="shared" ref="AH60" si="63">AH25/AD25*100-100</f>
        <v>-0.81618458297286622</v>
      </c>
      <c r="AI60" s="15">
        <f t="shared" ref="AI60" si="64">AI25/AE25*100-100</f>
        <v>17.240119826875173</v>
      </c>
      <c r="AJ60" s="15">
        <f t="shared" ref="AJ60" si="65">AJ25/AF25*100-100</f>
        <v>15.936184821212436</v>
      </c>
      <c r="AK60" s="15">
        <f t="shared" ref="AK60" si="66">AK25/AG25*100-100</f>
        <v>11.193932602744681</v>
      </c>
    </row>
    <row r="61" spans="1:37" x14ac:dyDescent="0.2">
      <c r="A61" s="1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2">
      <c r="A62" s="6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</row>
    <row r="63" spans="1:37" x14ac:dyDescent="0.2">
      <c r="A63" s="6" t="s">
        <v>19</v>
      </c>
      <c r="B63" s="22"/>
      <c r="C63" s="15"/>
      <c r="D63" s="15"/>
      <c r="E63" s="15"/>
      <c r="F63" s="15">
        <f t="shared" ref="F63" si="67">F28/B28*100-100</f>
        <v>3.6118692408094262</v>
      </c>
      <c r="G63" s="15">
        <f t="shared" ref="G63" si="68">G28/C28*100-100</f>
        <v>1.0173497392970603</v>
      </c>
      <c r="H63" s="15">
        <f t="shared" ref="H63" si="69">H28/D28*100-100</f>
        <v>0.1256576489669925</v>
      </c>
      <c r="I63" s="15">
        <f t="shared" ref="I63" si="70">I28/E28*100-100</f>
        <v>1.8058607529852111</v>
      </c>
      <c r="J63" s="15">
        <f t="shared" ref="J63" si="71">J28/F28*100-100</f>
        <v>1.6732941685956035</v>
      </c>
      <c r="K63" s="15">
        <f t="shared" ref="K63" si="72">K28/G28*100-100</f>
        <v>1.2526368145148865</v>
      </c>
      <c r="L63" s="15">
        <f t="shared" ref="L63" si="73">L28/H28*100-100</f>
        <v>1.9856427590749064</v>
      </c>
      <c r="M63" s="15">
        <f t="shared" ref="M63" si="74">M28/I28*100-100</f>
        <v>3.0653188751621485</v>
      </c>
      <c r="N63" s="15">
        <f t="shared" ref="N63" si="75">N28/J28*100-100</f>
        <v>1.8462590499406843</v>
      </c>
      <c r="O63" s="15">
        <f t="shared" ref="O63" si="76">O28/K28*100-100</f>
        <v>2.3683388593401986</v>
      </c>
      <c r="P63" s="15">
        <f t="shared" ref="P63" si="77">P28/L28*100-100</f>
        <v>3.3975278299350293</v>
      </c>
      <c r="Q63" s="15">
        <f t="shared" ref="Q63" si="78">Q28/M28*100-100</f>
        <v>2.2539327081384215</v>
      </c>
      <c r="R63" s="15">
        <f t="shared" ref="R63" si="79">R28/N28*100-100</f>
        <v>4.3317781921741698</v>
      </c>
      <c r="S63" s="15">
        <f t="shared" ref="S63" si="80">S28/O28*100-100</f>
        <v>3.4206181253943981</v>
      </c>
      <c r="T63" s="15">
        <f t="shared" ref="T63" si="81">T28/P28*100-100</f>
        <v>2.7052089117296703</v>
      </c>
      <c r="U63" s="15">
        <f t="shared" ref="U63" si="82">U28/Q28*100-100</f>
        <v>4.1525130023663905</v>
      </c>
      <c r="V63" s="15">
        <f t="shared" ref="V63" si="83">V28/R28*100-100</f>
        <v>3.4317148970760769</v>
      </c>
      <c r="W63" s="15">
        <f t="shared" ref="W63" si="84">W28/S28*100-100</f>
        <v>5.90757949821203</v>
      </c>
      <c r="X63" s="15">
        <f t="shared" ref="X63" si="85">X28/T28*100-100</f>
        <v>2.7319150034479804</v>
      </c>
      <c r="Y63" s="15">
        <f t="shared" ref="Y63" si="86">Y28/U28*100-100</f>
        <v>2.571549189555526</v>
      </c>
      <c r="Z63" s="15">
        <f t="shared" ref="Z63" si="87">Z28/V28*100-100</f>
        <v>2.1572316587214857</v>
      </c>
      <c r="AA63" s="15">
        <f t="shared" ref="AA63" si="88">AA28/W28*100-100</f>
        <v>0.67236491650272967</v>
      </c>
      <c r="AB63" s="15">
        <f t="shared" ref="AB63" si="89">AB28/X28*100-100</f>
        <v>1.4461391471912322</v>
      </c>
      <c r="AC63" s="15">
        <f t="shared" ref="AC63" si="90">AC28/Y28*100-100</f>
        <v>-4.0766776105128457</v>
      </c>
      <c r="AD63" s="15">
        <f t="shared" ref="AD63" si="91">AD28/Z28*100-100</f>
        <v>-2.1670737023026305</v>
      </c>
      <c r="AE63" s="15">
        <f t="shared" ref="AE63" si="92">AE28/AA28*100-100</f>
        <v>-21.448350866496753</v>
      </c>
      <c r="AF63" s="15">
        <f t="shared" ref="AF63" si="93">AF28/AB28*100-100</f>
        <v>-7.739573940147622</v>
      </c>
      <c r="AG63" s="15">
        <f t="shared" ref="AG63" si="94">AG28/AC28*100-100</f>
        <v>4.5706156781336347</v>
      </c>
      <c r="AH63" s="15">
        <f t="shared" ref="AH63" si="95">AH28/AD28*100-100</f>
        <v>7.3573414548182114</v>
      </c>
      <c r="AI63" s="15">
        <f t="shared" ref="AI63" si="96">AI28/AE28*100-100</f>
        <v>35.709627892829104</v>
      </c>
      <c r="AJ63" s="15">
        <f t="shared" ref="AJ63" si="97">AJ28/AF28*100-100</f>
        <v>28.125694752660138</v>
      </c>
      <c r="AK63" s="15">
        <f t="shared" ref="AK63" si="98">AK28/AG28*100-100</f>
        <v>18.911544050194223</v>
      </c>
    </row>
    <row r="64" spans="1:37" x14ac:dyDescent="0.2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2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2">
      <c r="A66" s="12" t="s">
        <v>20</v>
      </c>
      <c r="B66" s="21"/>
      <c r="C66" s="23"/>
      <c r="D66" s="23"/>
      <c r="E66" s="23"/>
      <c r="F66" s="16">
        <f t="shared" ref="F66" si="99">F31/B31*100-100</f>
        <v>2.4448642617926168</v>
      </c>
      <c r="G66" s="16">
        <f t="shared" ref="G66" si="100">G31/C31*100-100</f>
        <v>1.6930330234663984</v>
      </c>
      <c r="H66" s="16">
        <f t="shared" ref="H66" si="101">H31/D31*100-100</f>
        <v>1.3140859892282606</v>
      </c>
      <c r="I66" s="16">
        <f t="shared" ref="I66" si="102">I31/E31*100-100</f>
        <v>1.724100278995607</v>
      </c>
      <c r="J66" s="16">
        <f t="shared" ref="J66" si="103">J31/F31*100-100</f>
        <v>2.5014657139082175</v>
      </c>
      <c r="K66" s="16">
        <f t="shared" ref="K66" si="104">K31/G31*100-100</f>
        <v>2.0335532454005829</v>
      </c>
      <c r="L66" s="16">
        <f t="shared" ref="L66" si="105">L31/H31*100-100</f>
        <v>2.2764944340146371</v>
      </c>
      <c r="M66" s="16">
        <f t="shared" ref="M66" si="106">M31/I31*100-100</f>
        <v>1.8266632809914967</v>
      </c>
      <c r="N66" s="16">
        <f t="shared" ref="N66" si="107">N31/J31*100-100</f>
        <v>2.9533297026860907</v>
      </c>
      <c r="O66" s="16">
        <f t="shared" ref="O66" si="108">O31/K31*100-100</f>
        <v>1.2594345080584759</v>
      </c>
      <c r="P66" s="16">
        <f t="shared" ref="P66" si="109">P31/L31*100-100</f>
        <v>1.9903151341567735</v>
      </c>
      <c r="Q66" s="16">
        <f t="shared" ref="Q66" si="110">Q31/M31*100-100</f>
        <v>0.88520298676040454</v>
      </c>
      <c r="R66" s="16">
        <f t="shared" ref="R66" si="111">R31/N31*100-100</f>
        <v>-0.35235161485709909</v>
      </c>
      <c r="S66" s="16">
        <f t="shared" ref="S66" si="112">S31/O31*100-100</f>
        <v>0.68898825301128852</v>
      </c>
      <c r="T66" s="16">
        <f t="shared" ref="T66" si="113">T31/P31*100-100</f>
        <v>1.863581780817384</v>
      </c>
      <c r="U66" s="16">
        <f t="shared" ref="U66" si="114">U31/Q31*100-100</f>
        <v>3.1624187101753591</v>
      </c>
      <c r="V66" s="16">
        <f t="shared" ref="V66" si="115">V31/R31*100-100</f>
        <v>4.3875084942083902</v>
      </c>
      <c r="W66" s="16">
        <f t="shared" ref="W66" si="116">W31/S31*100-100</f>
        <v>5.5151373625791962</v>
      </c>
      <c r="X66" s="16">
        <f t="shared" ref="X66" si="117">X31/T31*100-100</f>
        <v>2.4812832953246158</v>
      </c>
      <c r="Y66" s="16">
        <f t="shared" ref="Y66" si="118">Y31/U31*100-100</f>
        <v>3.5749470803785499</v>
      </c>
      <c r="Z66" s="16">
        <f t="shared" ref="Z66" si="119">Z31/V31*100-100</f>
        <v>1.2241504750236203</v>
      </c>
      <c r="AA66" s="16">
        <f t="shared" ref="AA66" si="120">AA31/W31*100-100</f>
        <v>1.3704095771145006</v>
      </c>
      <c r="AB66" s="16">
        <f t="shared" ref="AB66" si="121">AB31/X31*100-100</f>
        <v>3.2057880631175095</v>
      </c>
      <c r="AC66" s="16">
        <f t="shared" ref="AC66" si="122">AC31/Y31*100-100</f>
        <v>-2.4248184344553181</v>
      </c>
      <c r="AD66" s="16">
        <f t="shared" ref="AD66" si="123">AD31/Z31*100-100</f>
        <v>-0.45302018514902898</v>
      </c>
      <c r="AE66" s="16">
        <f t="shared" ref="AE66" si="124">AE31/AA31*100-100</f>
        <v>-14.652763290732224</v>
      </c>
      <c r="AF66" s="16">
        <f t="shared" ref="AF66" si="125">AF31/AB31*100-100</f>
        <v>-9.1806092010473748</v>
      </c>
      <c r="AG66" s="16">
        <f t="shared" ref="AG66" si="126">AG31/AC31*100-100</f>
        <v>0.35392837763347984</v>
      </c>
      <c r="AH66" s="16">
        <f t="shared" ref="AH66" si="127">AH31/AD31*100-100</f>
        <v>-2.7741464321636045E-2</v>
      </c>
      <c r="AI66" s="16">
        <f t="shared" ref="AI66" si="128">AI31/AE31*100-100</f>
        <v>18.900222520861561</v>
      </c>
      <c r="AJ66" s="16">
        <f t="shared" ref="AJ66" si="129">AJ31/AF31*100-100</f>
        <v>17.162491466973506</v>
      </c>
      <c r="AK66" s="16">
        <f t="shared" ref="AK66" si="130">AK31/AG31*100-100</f>
        <v>11.999295131176169</v>
      </c>
    </row>
    <row r="67" spans="1:37" x14ac:dyDescent="0.2">
      <c r="A67" s="1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x14ac:dyDescent="0.2">
      <c r="A68" s="9" t="s">
        <v>21</v>
      </c>
      <c r="B68" s="19"/>
      <c r="C68" s="15"/>
      <c r="D68" s="15"/>
      <c r="E68" s="15"/>
      <c r="F68" s="15">
        <f t="shared" ref="F68" si="131">F33/B33*100-100</f>
        <v>2.353426893366489</v>
      </c>
      <c r="G68" s="15">
        <f t="shared" ref="G68" si="132">G33/C33*100-100</f>
        <v>1.3329506417402399</v>
      </c>
      <c r="H68" s="15">
        <f t="shared" ref="H68" si="133">H33/D33*100-100</f>
        <v>1.4821404475862607</v>
      </c>
      <c r="I68" s="15">
        <f t="shared" ref="I68" si="134">I33/E33*100-100</f>
        <v>1.8023351958485136</v>
      </c>
      <c r="J68" s="15">
        <f t="shared" ref="J68" si="135">J33/F33*100-100</f>
        <v>2.2579062801850256</v>
      </c>
      <c r="K68" s="15">
        <f t="shared" ref="K68" si="136">K33/G33*100-100</f>
        <v>2.1828968202781738</v>
      </c>
      <c r="L68" s="15">
        <f t="shared" ref="L68" si="137">L33/H33*100-100</f>
        <v>3.1559146829736022</v>
      </c>
      <c r="M68" s="15">
        <f t="shared" ref="M68" si="138">M33/I33*100-100</f>
        <v>2.5937090559877873</v>
      </c>
      <c r="N68" s="15">
        <f t="shared" ref="N68" si="139">N33/J33*100-100</f>
        <v>3.5366585286416949</v>
      </c>
      <c r="O68" s="15">
        <f t="shared" ref="O68" si="140">O33/K33*100-100</f>
        <v>2.0590394050024656</v>
      </c>
      <c r="P68" s="15">
        <f t="shared" ref="P68" si="141">P33/L33*100-100</f>
        <v>2.0182947328595304</v>
      </c>
      <c r="Q68" s="15">
        <f t="shared" ref="Q68" si="142">Q33/M33*100-100</f>
        <v>1.1600716923505558</v>
      </c>
      <c r="R68" s="15">
        <f t="shared" ref="R68" si="143">R33/N33*100-100</f>
        <v>0.87762209029942539</v>
      </c>
      <c r="S68" s="15">
        <f t="shared" ref="S68" si="144">S33/O33*100-100</f>
        <v>1.1646411989323155</v>
      </c>
      <c r="T68" s="15">
        <f t="shared" ref="T68" si="145">T33/P33*100-100</f>
        <v>1.6048012387960284</v>
      </c>
      <c r="U68" s="15">
        <f t="shared" ref="U68" si="146">U33/Q33*100-100</f>
        <v>2.8180365460530368</v>
      </c>
      <c r="V68" s="15">
        <f t="shared" ref="V68" si="147">V33/R33*100-100</f>
        <v>3.3890028747262306</v>
      </c>
      <c r="W68" s="15">
        <f t="shared" ref="W68" si="148">W33/S33*100-100</f>
        <v>5.4579392304756453</v>
      </c>
      <c r="X68" s="15">
        <f t="shared" ref="X68" si="149">X33/T33*100-100</f>
        <v>2.5936573922083141</v>
      </c>
      <c r="Y68" s="15">
        <f t="shared" ref="Y68" si="150">Y33/U33*100-100</f>
        <v>3.6815815137478864</v>
      </c>
      <c r="Z68" s="15">
        <f t="shared" ref="Z68" si="151">Z33/V33*100-100</f>
        <v>2.0404540848547157</v>
      </c>
      <c r="AA68" s="15">
        <f t="shared" ref="AA68" si="152">AA33/W33*100-100</f>
        <v>1.9367745380180992</v>
      </c>
      <c r="AB68" s="15">
        <f t="shared" ref="AB68" si="153">AB33/X33*100-100</f>
        <v>3.4467355608427397</v>
      </c>
      <c r="AC68" s="15">
        <f t="shared" ref="AC68" si="154">AC33/Y33*100-100</f>
        <v>-2.3032229799054704</v>
      </c>
      <c r="AD68" s="15">
        <f t="shared" ref="AD68" si="155">AD33/Z33*100-100</f>
        <v>-0.92944859115787892</v>
      </c>
      <c r="AE68" s="15">
        <f t="shared" ref="AE68" si="156">AE33/AA33*100-100</f>
        <v>-16.195682523550147</v>
      </c>
      <c r="AF68" s="15">
        <f t="shared" ref="AF68" si="157">AF33/AB33*100-100</f>
        <v>-10.171584946550098</v>
      </c>
      <c r="AG68" s="15">
        <f t="shared" ref="AG68" si="158">AG33/AC33*100-100</f>
        <v>0.42792794844197601</v>
      </c>
      <c r="AH68" s="15">
        <f t="shared" ref="AH68" si="159">AH33/AD33*100-100</f>
        <v>0.48099488751331876</v>
      </c>
      <c r="AI68" s="15">
        <f t="shared" ref="AI68" si="160">AI33/AE33*100-100</f>
        <v>20.921752590166449</v>
      </c>
      <c r="AJ68" s="15">
        <f t="shared" ref="AJ68" si="161">AJ33/AF33*100-100</f>
        <v>19.919373774539167</v>
      </c>
      <c r="AK68" s="15">
        <f t="shared" ref="AK68" si="162">AK33/AG33*100-100</f>
        <v>13.632728521718818</v>
      </c>
    </row>
    <row r="71" spans="1:37" x14ac:dyDescent="0.2">
      <c r="A71" s="1" t="s">
        <v>0</v>
      </c>
      <c r="B71" s="2"/>
      <c r="C71" s="2"/>
      <c r="D71" s="2"/>
      <c r="E71" s="2"/>
      <c r="F71" s="2"/>
      <c r="G71" s="2"/>
      <c r="H71" s="2"/>
      <c r="I71" s="2"/>
      <c r="J71" s="2"/>
    </row>
    <row r="72" spans="1:37" x14ac:dyDescent="0.2">
      <c r="A72" s="3" t="s">
        <v>1</v>
      </c>
      <c r="B72" s="2"/>
      <c r="C72" s="2"/>
      <c r="D72" s="2"/>
      <c r="E72" s="2"/>
      <c r="F72" s="2"/>
      <c r="G72" s="2"/>
      <c r="H72" s="2"/>
      <c r="I72" s="2"/>
      <c r="J72" s="2"/>
    </row>
    <row r="73" spans="1:37" x14ac:dyDescent="0.2">
      <c r="A73" s="3" t="s">
        <v>2</v>
      </c>
      <c r="B73" s="2"/>
      <c r="C73" s="2"/>
      <c r="D73" s="2"/>
      <c r="E73" s="2"/>
      <c r="F73" s="2"/>
      <c r="G73" s="2"/>
      <c r="H73" s="2"/>
      <c r="I73" s="2"/>
      <c r="J73" s="2"/>
    </row>
    <row r="74" spans="1:37" x14ac:dyDescent="0.2">
      <c r="A74" s="4"/>
      <c r="B74" s="4">
        <v>2013</v>
      </c>
      <c r="C74" s="4">
        <f>B74+1</f>
        <v>2014</v>
      </c>
      <c r="D74" s="4">
        <f t="shared" ref="D74:I74" si="163">C74+1</f>
        <v>2015</v>
      </c>
      <c r="E74" s="4">
        <f t="shared" si="163"/>
        <v>2016</v>
      </c>
      <c r="F74" s="4">
        <f t="shared" si="163"/>
        <v>2017</v>
      </c>
      <c r="G74" s="4">
        <f t="shared" si="163"/>
        <v>2018</v>
      </c>
      <c r="H74" s="4">
        <f t="shared" si="163"/>
        <v>2019</v>
      </c>
      <c r="I74" s="4">
        <f t="shared" si="163"/>
        <v>2020</v>
      </c>
      <c r="J74" s="4">
        <f>I74+1</f>
        <v>2021</v>
      </c>
    </row>
    <row r="75" spans="1:37" ht="15" thickBo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37" x14ac:dyDescent="0.2">
      <c r="A76" s="6"/>
      <c r="B76" s="2"/>
      <c r="C76" s="2"/>
      <c r="D76" s="2"/>
      <c r="E76" s="2"/>
      <c r="F76" s="2"/>
      <c r="G76" s="2"/>
      <c r="H76" s="2"/>
      <c r="I76" s="2"/>
      <c r="J76" s="2"/>
    </row>
    <row r="77" spans="1:37" x14ac:dyDescent="0.2">
      <c r="A77" s="6" t="s">
        <v>3</v>
      </c>
      <c r="B77" s="7">
        <f>SUM(B7:E7)</f>
        <v>5492636.3001468657</v>
      </c>
      <c r="C77" s="7">
        <f>SUM(F7:I7)</f>
        <v>5282666.5591154397</v>
      </c>
      <c r="D77" s="7">
        <f>SUM(J7:M7)</f>
        <v>5662927.2364531504</v>
      </c>
      <c r="E77" s="7">
        <f>SUM(N7:Q7)</f>
        <v>5916739.6187024405</v>
      </c>
      <c r="F77" s="7">
        <f>SUM(R7:U7)</f>
        <v>5877027.1526216799</v>
      </c>
      <c r="G77" s="7">
        <f>SUM(V7:Y7)</f>
        <v>6049780.2960814629</v>
      </c>
      <c r="H77" s="7">
        <f>SUM(Z7:AC7)</f>
        <v>5991873.3771956526</v>
      </c>
      <c r="I77" s="7">
        <f>SUM(AD7:AG7)</f>
        <v>6075038.296444294</v>
      </c>
      <c r="J77" s="7">
        <f>SUM(AH7:AK7)</f>
        <v>6191665.2518867701</v>
      </c>
    </row>
    <row r="78" spans="1:37" x14ac:dyDescent="0.2">
      <c r="A78" s="6" t="s">
        <v>4</v>
      </c>
      <c r="B78" s="7">
        <f t="shared" ref="B78:B91" si="164">SUM(B8:E8)</f>
        <v>1109329.4779810675</v>
      </c>
      <c r="C78" s="7">
        <f t="shared" ref="C78:C91" si="165">SUM(F8:I8)</f>
        <v>1216618.8123739036</v>
      </c>
      <c r="D78" s="7">
        <f t="shared" ref="D78:D91" si="166">SUM(J8:M8)</f>
        <v>1070462.2758083055</v>
      </c>
      <c r="E78" s="7">
        <f t="shared" ref="E78:E91" si="167">SUM(N8:Q8)</f>
        <v>993178.85981753643</v>
      </c>
      <c r="F78" s="7">
        <f t="shared" ref="F78:F91" si="168">SUM(R8:U8)</f>
        <v>1298153.9326048307</v>
      </c>
      <c r="G78" s="7">
        <f t="shared" ref="G78:G91" si="169">SUM(V8:Y8)</f>
        <v>1390152.7402699371</v>
      </c>
      <c r="H78" s="7">
        <f t="shared" ref="H78:H91" si="170">SUM(Z8:AC8)</f>
        <v>1398200.9025030548</v>
      </c>
      <c r="I78" s="7">
        <f t="shared" ref="I78:I91" si="171">SUM(AD8:AG8)</f>
        <v>1195863.0113915617</v>
      </c>
      <c r="J78" s="7">
        <f t="shared" ref="J78:J91" si="172">SUM(AH8:AK8)</f>
        <v>1256593.2010866567</v>
      </c>
    </row>
    <row r="79" spans="1:37" x14ac:dyDescent="0.2">
      <c r="A79" s="6" t="s">
        <v>5</v>
      </c>
      <c r="B79" s="7">
        <f t="shared" si="164"/>
        <v>16576585.486197306</v>
      </c>
      <c r="C79" s="7">
        <f t="shared" si="165"/>
        <v>16946740.722773287</v>
      </c>
      <c r="D79" s="7">
        <f t="shared" si="166"/>
        <v>16727390.594899595</v>
      </c>
      <c r="E79" s="7">
        <f t="shared" si="167"/>
        <v>16202944.401060231</v>
      </c>
      <c r="F79" s="7">
        <f t="shared" si="168"/>
        <v>15870254.990995541</v>
      </c>
      <c r="G79" s="7">
        <f t="shared" si="169"/>
        <v>16825435.728350293</v>
      </c>
      <c r="H79" s="7">
        <f t="shared" si="170"/>
        <v>16205792.859189626</v>
      </c>
      <c r="I79" s="7">
        <f t="shared" si="171"/>
        <v>16580828.043067694</v>
      </c>
      <c r="J79" s="7">
        <f t="shared" si="172"/>
        <v>16474344.299500529</v>
      </c>
    </row>
    <row r="80" spans="1:37" x14ac:dyDescent="0.2">
      <c r="A80" s="6" t="s">
        <v>6</v>
      </c>
      <c r="B80" s="7">
        <f t="shared" si="164"/>
        <v>16798489.056054819</v>
      </c>
      <c r="C80" s="7">
        <f t="shared" si="165"/>
        <v>16882099.752736308</v>
      </c>
      <c r="D80" s="7">
        <f t="shared" si="166"/>
        <v>17144526.622363977</v>
      </c>
      <c r="E80" s="7">
        <f t="shared" si="167"/>
        <v>17128829.999087282</v>
      </c>
      <c r="F80" s="7">
        <f t="shared" si="168"/>
        <v>17290702.108819384</v>
      </c>
      <c r="G80" s="7">
        <f t="shared" si="169"/>
        <v>18193729.714124329</v>
      </c>
      <c r="H80" s="7">
        <f t="shared" si="170"/>
        <v>17935626.506934043</v>
      </c>
      <c r="I80" s="7">
        <f t="shared" si="171"/>
        <v>17347271.051433679</v>
      </c>
      <c r="J80" s="7">
        <f t="shared" si="172"/>
        <v>18794488.207035176</v>
      </c>
    </row>
    <row r="81" spans="1:10" x14ac:dyDescent="0.2">
      <c r="A81" s="6" t="s">
        <v>7</v>
      </c>
      <c r="B81" s="7">
        <f t="shared" si="164"/>
        <v>4686569.4358503418</v>
      </c>
      <c r="C81" s="7">
        <f t="shared" si="165"/>
        <v>4877741.6404321035</v>
      </c>
      <c r="D81" s="7">
        <f t="shared" si="166"/>
        <v>4828279.5742735676</v>
      </c>
      <c r="E81" s="7">
        <f t="shared" si="167"/>
        <v>4997230.6066448111</v>
      </c>
      <c r="F81" s="7">
        <f t="shared" si="168"/>
        <v>5345272.765843248</v>
      </c>
      <c r="G81" s="7">
        <f t="shared" si="169"/>
        <v>5507861.413358517</v>
      </c>
      <c r="H81" s="7">
        <f t="shared" si="170"/>
        <v>5547359.7119757943</v>
      </c>
      <c r="I81" s="7">
        <f t="shared" si="171"/>
        <v>5454306.2086524302</v>
      </c>
      <c r="J81" s="7">
        <f t="shared" si="172"/>
        <v>5514519.0820692638</v>
      </c>
    </row>
    <row r="82" spans="1:10" x14ac:dyDescent="0.2">
      <c r="A82" s="6" t="s">
        <v>8</v>
      </c>
      <c r="B82" s="7">
        <f t="shared" si="164"/>
        <v>11759223.25783829</v>
      </c>
      <c r="C82" s="7">
        <f t="shared" si="165"/>
        <v>11494071.814989826</v>
      </c>
      <c r="D82" s="7">
        <f t="shared" si="166"/>
        <v>12133390.798061505</v>
      </c>
      <c r="E82" s="7">
        <f t="shared" si="167"/>
        <v>12240254.071320694</v>
      </c>
      <c r="F82" s="7">
        <f t="shared" si="168"/>
        <v>11699114.593187474</v>
      </c>
      <c r="G82" s="7">
        <f t="shared" si="169"/>
        <v>12252411.869476948</v>
      </c>
      <c r="H82" s="7">
        <f t="shared" si="170"/>
        <v>12801588.334282167</v>
      </c>
      <c r="I82" s="7">
        <f t="shared" si="171"/>
        <v>11255007.707775326</v>
      </c>
      <c r="J82" s="7">
        <f t="shared" si="172"/>
        <v>12781994.857576672</v>
      </c>
    </row>
    <row r="83" spans="1:10" x14ac:dyDescent="0.2">
      <c r="A83" s="6" t="s">
        <v>9</v>
      </c>
      <c r="B83" s="7">
        <f t="shared" si="164"/>
        <v>15817664.983431885</v>
      </c>
      <c r="C83" s="7">
        <f t="shared" si="165"/>
        <v>15750464.081399996</v>
      </c>
      <c r="D83" s="7">
        <f t="shared" si="166"/>
        <v>16239393.113697352</v>
      </c>
      <c r="E83" s="7">
        <f t="shared" si="167"/>
        <v>16475248.800788991</v>
      </c>
      <c r="F83" s="7">
        <f t="shared" si="168"/>
        <v>16921187.649465058</v>
      </c>
      <c r="G83" s="7">
        <f t="shared" si="169"/>
        <v>17493680.635046124</v>
      </c>
      <c r="H83" s="7">
        <f t="shared" si="170"/>
        <v>17357745.837978028</v>
      </c>
      <c r="I83" s="7">
        <f t="shared" si="171"/>
        <v>16707996.720643319</v>
      </c>
      <c r="J83" s="7">
        <f t="shared" si="172"/>
        <v>20482761.080497451</v>
      </c>
    </row>
    <row r="84" spans="1:10" x14ac:dyDescent="0.2">
      <c r="A84" s="6" t="s">
        <v>10</v>
      </c>
      <c r="B84" s="7">
        <f t="shared" si="164"/>
        <v>3423947.7070237156</v>
      </c>
      <c r="C84" s="7">
        <f t="shared" si="165"/>
        <v>3646370.7708194065</v>
      </c>
      <c r="D84" s="7">
        <f t="shared" si="166"/>
        <v>3671805.7828505207</v>
      </c>
      <c r="E84" s="7">
        <f t="shared" si="167"/>
        <v>3720343.6114183757</v>
      </c>
      <c r="F84" s="7">
        <f t="shared" si="168"/>
        <v>3868030.9036105811</v>
      </c>
      <c r="G84" s="7">
        <f t="shared" si="169"/>
        <v>4035951.0254874462</v>
      </c>
      <c r="H84" s="7">
        <f t="shared" si="170"/>
        <v>4108936.4423404317</v>
      </c>
      <c r="I84" s="7">
        <f t="shared" si="171"/>
        <v>2536317.8752579521</v>
      </c>
      <c r="J84" s="7">
        <f t="shared" si="172"/>
        <v>3395660.9414094016</v>
      </c>
    </row>
    <row r="85" spans="1:10" x14ac:dyDescent="0.2">
      <c r="A85" s="6" t="s">
        <v>11</v>
      </c>
      <c r="B85" s="7">
        <f t="shared" si="164"/>
        <v>9353532.2333920486</v>
      </c>
      <c r="C85" s="7">
        <f t="shared" si="165"/>
        <v>9656945.7094109617</v>
      </c>
      <c r="D85" s="7">
        <f t="shared" si="166"/>
        <v>10044645.670739943</v>
      </c>
      <c r="E85" s="7">
        <f t="shared" si="167"/>
        <v>10391568.134152692</v>
      </c>
      <c r="F85" s="7">
        <f t="shared" si="168"/>
        <v>10720518.173720274</v>
      </c>
      <c r="G85" s="7">
        <f t="shared" si="169"/>
        <v>10753715.830716116</v>
      </c>
      <c r="H85" s="7">
        <f t="shared" si="170"/>
        <v>10819264.565113962</v>
      </c>
      <c r="I85" s="7">
        <f t="shared" si="171"/>
        <v>9252977.6873887759</v>
      </c>
      <c r="J85" s="7">
        <f t="shared" si="172"/>
        <v>10444793.92022332</v>
      </c>
    </row>
    <row r="86" spans="1:10" x14ac:dyDescent="0.2">
      <c r="A86" s="6" t="s">
        <v>12</v>
      </c>
      <c r="B86" s="7">
        <f t="shared" si="164"/>
        <v>4243855.2274135295</v>
      </c>
      <c r="C86" s="7">
        <f t="shared" si="165"/>
        <v>4379798.8826031964</v>
      </c>
      <c r="D86" s="7">
        <f t="shared" si="166"/>
        <v>4587265.2482237425</v>
      </c>
      <c r="E86" s="7">
        <f t="shared" si="167"/>
        <v>4756855.2323430004</v>
      </c>
      <c r="F86" s="7">
        <f t="shared" si="168"/>
        <v>4997408.2836222285</v>
      </c>
      <c r="G86" s="7">
        <f t="shared" si="169"/>
        <v>5274467.7011557482</v>
      </c>
      <c r="H86" s="7">
        <f t="shared" si="170"/>
        <v>5534384.4840376228</v>
      </c>
      <c r="I86" s="7">
        <f t="shared" si="171"/>
        <v>5825132.6578879682</v>
      </c>
      <c r="J86" s="7">
        <f t="shared" si="172"/>
        <v>6346428.1128023136</v>
      </c>
    </row>
    <row r="87" spans="1:10" x14ac:dyDescent="0.2">
      <c r="A87" s="6" t="s">
        <v>13</v>
      </c>
      <c r="B87" s="7">
        <f t="shared" si="164"/>
        <v>6864978.0707523767</v>
      </c>
      <c r="C87" s="7">
        <f t="shared" si="165"/>
        <v>7275370.2637058562</v>
      </c>
      <c r="D87" s="7">
        <f t="shared" si="166"/>
        <v>7475571.9505915334</v>
      </c>
      <c r="E87" s="7">
        <f t="shared" si="167"/>
        <v>7699684.3226190265</v>
      </c>
      <c r="F87" s="7">
        <f t="shared" si="168"/>
        <v>7796462.0846052459</v>
      </c>
      <c r="G87" s="7">
        <f t="shared" si="169"/>
        <v>8373439.0814156234</v>
      </c>
      <c r="H87" s="7">
        <f t="shared" si="170"/>
        <v>8846650.9278464429</v>
      </c>
      <c r="I87" s="7">
        <f t="shared" si="171"/>
        <v>9182226.5955046453</v>
      </c>
      <c r="J87" s="7">
        <f t="shared" si="172"/>
        <v>9683232.4163050689</v>
      </c>
    </row>
    <row r="88" spans="1:10" x14ac:dyDescent="0.2">
      <c r="A88" s="6" t="s">
        <v>14</v>
      </c>
      <c r="B88" s="7">
        <f t="shared" si="164"/>
        <v>12816890.480392545</v>
      </c>
      <c r="C88" s="7">
        <f t="shared" si="165"/>
        <v>13185205.060020275</v>
      </c>
      <c r="D88" s="7">
        <f t="shared" si="166"/>
        <v>13562671.97983427</v>
      </c>
      <c r="E88" s="7">
        <f t="shared" si="167"/>
        <v>13809319.50915378</v>
      </c>
      <c r="F88" s="7">
        <f t="shared" si="168"/>
        <v>14141842.95858093</v>
      </c>
      <c r="G88" s="7">
        <f t="shared" si="169"/>
        <v>14630325.67217616</v>
      </c>
      <c r="H88" s="7">
        <f t="shared" si="170"/>
        <v>14861074.993622439</v>
      </c>
      <c r="I88" s="7">
        <f t="shared" si="171"/>
        <v>14406498.380287757</v>
      </c>
      <c r="J88" s="7">
        <f t="shared" si="172"/>
        <v>15446662.058085021</v>
      </c>
    </row>
    <row r="89" spans="1:10" x14ac:dyDescent="0.2">
      <c r="A89" s="6" t="s">
        <v>15</v>
      </c>
      <c r="B89" s="7">
        <f t="shared" si="164"/>
        <v>17629278.413163859</v>
      </c>
      <c r="C89" s="7">
        <f t="shared" si="165"/>
        <v>17858780.710579336</v>
      </c>
      <c r="D89" s="7">
        <f t="shared" si="166"/>
        <v>17886500.408406254</v>
      </c>
      <c r="E89" s="7">
        <f t="shared" si="167"/>
        <v>17383108.349602558</v>
      </c>
      <c r="F89" s="7">
        <f t="shared" si="168"/>
        <v>16664485.177314371</v>
      </c>
      <c r="G89" s="7">
        <f t="shared" si="169"/>
        <v>17148225.620292805</v>
      </c>
      <c r="H89" s="7">
        <f t="shared" si="170"/>
        <v>17974750.354070995</v>
      </c>
      <c r="I89" s="7">
        <f t="shared" si="171"/>
        <v>17256784.140939765</v>
      </c>
      <c r="J89" s="7">
        <f t="shared" si="172"/>
        <v>19150215.751904324</v>
      </c>
    </row>
    <row r="90" spans="1:10" x14ac:dyDescent="0.2">
      <c r="A90" s="6" t="s">
        <v>16</v>
      </c>
      <c r="B90" s="7">
        <f t="shared" si="164"/>
        <v>18767411.818066888</v>
      </c>
      <c r="C90" s="7">
        <f t="shared" si="165"/>
        <v>19476257.524618361</v>
      </c>
      <c r="D90" s="7">
        <f t="shared" si="166"/>
        <v>19931875.539960496</v>
      </c>
      <c r="E90" s="7">
        <f t="shared" si="167"/>
        <v>21398246.681794472</v>
      </c>
      <c r="F90" s="7">
        <f t="shared" si="168"/>
        <v>22003610.684278361</v>
      </c>
      <c r="G90" s="7">
        <f t="shared" si="169"/>
        <v>23063484.578390472</v>
      </c>
      <c r="H90" s="7">
        <f t="shared" si="170"/>
        <v>22857138.063236088</v>
      </c>
      <c r="I90" s="7">
        <f t="shared" si="171"/>
        <v>19029797.216456983</v>
      </c>
      <c r="J90" s="7">
        <f t="shared" si="172"/>
        <v>23287778.625804074</v>
      </c>
    </row>
    <row r="91" spans="1:10" x14ac:dyDescent="0.2">
      <c r="A91" s="6" t="s">
        <v>17</v>
      </c>
      <c r="B91" s="7">
        <f t="shared" si="164"/>
        <v>8063216.2906727763</v>
      </c>
      <c r="C91" s="7">
        <f t="shared" si="165"/>
        <v>8186316.5442031873</v>
      </c>
      <c r="D91" s="7">
        <f t="shared" si="166"/>
        <v>8527531.9772041123</v>
      </c>
      <c r="E91" s="7">
        <f t="shared" si="167"/>
        <v>8834838.2615350038</v>
      </c>
      <c r="F91" s="7">
        <f t="shared" si="168"/>
        <v>8996932.0387122314</v>
      </c>
      <c r="G91" s="7">
        <f t="shared" si="169"/>
        <v>9101336.2369328514</v>
      </c>
      <c r="H91" s="7">
        <f t="shared" si="170"/>
        <v>9329425.246212624</v>
      </c>
      <c r="I91" s="7">
        <f t="shared" si="171"/>
        <v>9625927.0701722987</v>
      </c>
      <c r="J91" s="7">
        <f t="shared" si="172"/>
        <v>9859773.8985766508</v>
      </c>
    </row>
    <row r="92" spans="1:10" x14ac:dyDescent="0.2">
      <c r="A92" s="9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6"/>
      <c r="B93" s="10"/>
      <c r="C93" s="10"/>
      <c r="D93" s="10"/>
      <c r="E93" s="10"/>
      <c r="F93" s="10"/>
      <c r="G93" s="10"/>
      <c r="H93" s="10"/>
      <c r="I93" s="10"/>
      <c r="J93" s="10"/>
    </row>
    <row r="94" spans="1:10" x14ac:dyDescent="0.2">
      <c r="A94" s="4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6" t="s">
        <v>18</v>
      </c>
      <c r="B95" s="7">
        <f t="shared" ref="B95" si="173">SUM(B25:E25)</f>
        <v>152918543.84489885</v>
      </c>
      <c r="C95" s="7">
        <f t="shared" ref="C95" si="174">SUM(F25:I25)</f>
        <v>155688678.2747902</v>
      </c>
      <c r="D95" s="7">
        <f t="shared" ref="D95" si="175">SUM(J25:M25)</f>
        <v>159060739.67178845</v>
      </c>
      <c r="E95" s="7">
        <f t="shared" ref="E95" si="176">SUM(N25:Q25)</f>
        <v>161722672.35819814</v>
      </c>
      <c r="F95" s="7">
        <f t="shared" ref="F95" si="177">SUM(R25:U25)</f>
        <v>163502589.89582869</v>
      </c>
      <c r="G95" s="7">
        <f t="shared" ref="G95" si="178">SUM(V25:Y25)</f>
        <v>170093998.14327478</v>
      </c>
      <c r="H95" s="7">
        <f t="shared" ref="H95" si="179">SUM(Z25:AC25)</f>
        <v>171569812.60653895</v>
      </c>
      <c r="I95" s="7">
        <f t="shared" ref="I95" si="180">SUM(AD25:AG25)</f>
        <v>161423092.20584291</v>
      </c>
      <c r="J95" s="7">
        <f t="shared" ref="J95" si="181">SUM(AH25:AK25)</f>
        <v>178493099.92192245</v>
      </c>
    </row>
    <row r="96" spans="1:10" x14ac:dyDescent="0.2">
      <c r="A96" s="11"/>
      <c r="B96" s="10"/>
      <c r="C96" s="10"/>
      <c r="D96" s="10"/>
      <c r="E96" s="10"/>
      <c r="F96" s="10"/>
      <c r="G96" s="10"/>
      <c r="H96" s="10"/>
      <c r="I96" s="10"/>
      <c r="J96" s="10"/>
    </row>
    <row r="97" spans="1:12" x14ac:dyDescent="0.2">
      <c r="A97" s="6"/>
      <c r="B97" s="2"/>
      <c r="C97" s="2"/>
      <c r="D97" s="2"/>
      <c r="E97" s="2"/>
      <c r="F97" s="2"/>
      <c r="G97" s="2"/>
      <c r="H97" s="2"/>
      <c r="I97" s="2"/>
      <c r="J97" s="2"/>
    </row>
    <row r="98" spans="1:12" x14ac:dyDescent="0.2">
      <c r="A98" s="6" t="s">
        <v>19</v>
      </c>
      <c r="B98" s="7">
        <f t="shared" ref="B98" si="182">SUM(B28:E28)</f>
        <v>16949236.392998956</v>
      </c>
      <c r="C98" s="7">
        <f t="shared" ref="C98" si="183">SUM(F28:I28)</f>
        <v>17223902.651458882</v>
      </c>
      <c r="D98" s="7">
        <f t="shared" ref="D98" si="184">SUM(J28:M28)</f>
        <v>17572908.900120713</v>
      </c>
      <c r="E98" s="7">
        <f t="shared" ref="E98" si="185">SUM(N28:Q28)</f>
        <v>18005807.65074075</v>
      </c>
      <c r="F98" s="7">
        <f t="shared" ref="F98" si="186">SUM(R28:U28)</f>
        <v>18665117.720782239</v>
      </c>
      <c r="G98" s="7">
        <f t="shared" ref="G98" si="187">SUM(V28:Y28)</f>
        <v>19340869.266638339</v>
      </c>
      <c r="H98" s="7">
        <f t="shared" ref="H98" si="188">SUM(Z28:AC28)</f>
        <v>19324725.442451175</v>
      </c>
      <c r="I98" s="7">
        <f t="shared" ref="I98" si="189">SUM(AD28:AG28)</f>
        <v>18057783.274153367</v>
      </c>
      <c r="J98" s="7">
        <f t="shared" ref="J98" si="190">SUM(AH28:AK28)</f>
        <v>21976860.845249895</v>
      </c>
    </row>
    <row r="99" spans="1:12" x14ac:dyDescent="0.2">
      <c r="A99" s="6"/>
      <c r="B99" s="10"/>
      <c r="C99" s="10"/>
      <c r="D99" s="10"/>
      <c r="E99" s="10"/>
      <c r="F99" s="10"/>
      <c r="G99" s="10"/>
      <c r="H99" s="10"/>
      <c r="I99" s="10"/>
      <c r="J99" s="10"/>
    </row>
    <row r="100" spans="1:12" x14ac:dyDescent="0.2">
      <c r="A100" s="4"/>
      <c r="B100" s="2"/>
      <c r="C100" s="2"/>
      <c r="D100" s="2"/>
      <c r="E100" s="2"/>
      <c r="F100" s="2"/>
      <c r="G100" s="2"/>
      <c r="H100" s="2"/>
      <c r="I100" s="2"/>
      <c r="J100" s="2"/>
    </row>
    <row r="101" spans="1:12" x14ac:dyDescent="0.2">
      <c r="A101" s="12" t="s">
        <v>20</v>
      </c>
      <c r="B101" s="13">
        <f t="shared" ref="B101" si="191">SUM(B31:E31)</f>
        <v>169863885.5388687</v>
      </c>
      <c r="C101" s="13">
        <f t="shared" ref="C101" si="192">SUM(F31:I31)</f>
        <v>172908949.58508873</v>
      </c>
      <c r="D101" s="13">
        <f t="shared" ref="D101" si="193">SUM(J31:M31)</f>
        <v>176629850.75718102</v>
      </c>
      <c r="E101" s="13">
        <f t="shared" ref="E101" si="194">SUM(N31:Q31)</f>
        <v>179726240.48332956</v>
      </c>
      <c r="F101" s="13">
        <f t="shared" ref="F101" si="195">SUM(R31:U31)</f>
        <v>182166375.3352915</v>
      </c>
      <c r="G101" s="13">
        <f t="shared" ref="G101" si="196">SUM(V31:Y31)</f>
        <v>189434867.40991318</v>
      </c>
      <c r="H101" s="13">
        <f t="shared" ref="H101" si="197">SUM(Z31:AC31)</f>
        <v>190894538.0489901</v>
      </c>
      <c r="I101" s="13">
        <f t="shared" ref="I101" si="198">SUM(AD31:AG31)</f>
        <v>179482434.84281644</v>
      </c>
      <c r="J101" s="13">
        <f t="shared" ref="J101" si="199">SUM(AH31:AK31)</f>
        <v>200424848.64020443</v>
      </c>
    </row>
    <row r="102" spans="1:12" x14ac:dyDescent="0.2">
      <c r="A102" s="11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2" x14ac:dyDescent="0.2">
      <c r="A103" s="9" t="s">
        <v>21</v>
      </c>
      <c r="B103" s="7">
        <f t="shared" ref="B103" si="200">SUM(B33:E33)</f>
        <v>153510859.63165653</v>
      </c>
      <c r="C103" s="7">
        <f t="shared" ref="C103" si="201">SUM(F33:I33)</f>
        <v>156184447.15631986</v>
      </c>
      <c r="D103" s="7">
        <f t="shared" ref="D103" si="202">SUM(J33:M33)</f>
        <v>160155648.38755596</v>
      </c>
      <c r="E103" s="7">
        <f t="shared" ref="E103" si="203">SUM(N33:Q33)</f>
        <v>163638794.93640333</v>
      </c>
      <c r="F103" s="7">
        <f t="shared" ref="F103" si="204">SUM(R33:U33)</f>
        <v>166306471.99783888</v>
      </c>
      <c r="G103" s="7">
        <f t="shared" ref="G103" si="205">SUM(V33:Y33)</f>
        <v>172609431.6815629</v>
      </c>
      <c r="H103" s="7">
        <f t="shared" ref="H103" si="206">SUM(Z33:AC33)</f>
        <v>174688745.18980056</v>
      </c>
      <c r="I103" s="7">
        <f t="shared" ref="I103" si="207">SUM(AD33:AG33)</f>
        <v>162945121.42075071</v>
      </c>
      <c r="J103" s="7">
        <f t="shared" ref="J103" si="208">SUM(AH33:AK33)</f>
        <v>184639937.89865521</v>
      </c>
    </row>
    <row r="106" spans="1:12" x14ac:dyDescent="0.2">
      <c r="A106" s="1" t="s">
        <v>0</v>
      </c>
    </row>
    <row r="107" spans="1:12" x14ac:dyDescent="0.2">
      <c r="A107" s="3" t="s">
        <v>25</v>
      </c>
    </row>
    <row r="108" spans="1:12" x14ac:dyDescent="0.2">
      <c r="A108" s="3" t="s">
        <v>2</v>
      </c>
    </row>
    <row r="109" spans="1:12" x14ac:dyDescent="0.2">
      <c r="A109" s="4"/>
      <c r="B109" s="4">
        <v>2013</v>
      </c>
      <c r="C109" s="4">
        <f>B109+1</f>
        <v>2014</v>
      </c>
      <c r="D109" s="4">
        <f t="shared" ref="D109" si="209">C109+1</f>
        <v>2015</v>
      </c>
      <c r="E109" s="4">
        <f t="shared" ref="E109" si="210">D109+1</f>
        <v>2016</v>
      </c>
      <c r="F109" s="4">
        <f t="shared" ref="F109" si="211">E109+1</f>
        <v>2017</v>
      </c>
      <c r="G109" s="4">
        <f t="shared" ref="G109" si="212">F109+1</f>
        <v>2018</v>
      </c>
      <c r="H109" s="4">
        <f t="shared" ref="H109" si="213">G109+1</f>
        <v>2019</v>
      </c>
      <c r="I109" s="4">
        <f t="shared" ref="I109" si="214">H109+1</f>
        <v>2020</v>
      </c>
      <c r="J109" s="4">
        <f>I109+1</f>
        <v>2021</v>
      </c>
      <c r="L109" s="17" t="s">
        <v>22</v>
      </c>
    </row>
    <row r="110" spans="1:12" ht="15" thickBo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L110" s="5"/>
    </row>
    <row r="111" spans="1:12" x14ac:dyDescent="0.2">
      <c r="A111" s="6"/>
      <c r="B111" s="2"/>
      <c r="C111" s="2"/>
      <c r="D111" s="2"/>
      <c r="E111" s="2"/>
      <c r="F111" s="2"/>
      <c r="G111" s="2"/>
      <c r="H111" s="2"/>
      <c r="I111" s="2"/>
      <c r="J111" s="2"/>
    </row>
    <row r="112" spans="1:12" x14ac:dyDescent="0.2">
      <c r="A112" s="6" t="s">
        <v>3</v>
      </c>
      <c r="B112" s="7"/>
      <c r="C112" s="15">
        <f t="shared" ref="C112" si="215">C77/B77*100-100</f>
        <v>-3.8227497609082803</v>
      </c>
      <c r="D112" s="15">
        <f t="shared" ref="D112:J112" si="216">D77/C77*100-100</f>
        <v>7.1982714237671672</v>
      </c>
      <c r="E112" s="15">
        <f t="shared" si="216"/>
        <v>4.4819997088336265</v>
      </c>
      <c r="F112" s="15">
        <f t="shared" si="216"/>
        <v>-0.67118833411618084</v>
      </c>
      <c r="G112" s="15">
        <f t="shared" si="216"/>
        <v>2.9394647833593837</v>
      </c>
      <c r="H112" s="15">
        <f t="shared" si="216"/>
        <v>-0.95717391461830914</v>
      </c>
      <c r="I112" s="15">
        <f t="shared" si="216"/>
        <v>1.3879618946080825</v>
      </c>
      <c r="J112" s="15">
        <f t="shared" si="216"/>
        <v>1.9197731726355869</v>
      </c>
      <c r="L112" s="15">
        <f t="shared" ref="L112:L126" si="217">((I77/B77)^(1/7)-1)*100</f>
        <v>1.4501273996694763</v>
      </c>
    </row>
    <row r="113" spans="1:12" x14ac:dyDescent="0.2">
      <c r="A113" s="6" t="s">
        <v>4</v>
      </c>
      <c r="B113" s="7"/>
      <c r="C113" s="15">
        <f t="shared" ref="C113:J113" si="218">C78/B78*100-100</f>
        <v>9.6715481308671229</v>
      </c>
      <c r="D113" s="15">
        <f t="shared" si="218"/>
        <v>-12.013338531270364</v>
      </c>
      <c r="E113" s="15">
        <f t="shared" si="218"/>
        <v>-7.2196300362301287</v>
      </c>
      <c r="F113" s="15">
        <f t="shared" si="218"/>
        <v>30.706963783272954</v>
      </c>
      <c r="G113" s="15">
        <f t="shared" si="218"/>
        <v>7.0868951173228538</v>
      </c>
      <c r="H113" s="15">
        <f t="shared" si="218"/>
        <v>0.57894086023632951</v>
      </c>
      <c r="I113" s="15">
        <f t="shared" si="218"/>
        <v>-14.471303140290388</v>
      </c>
      <c r="J113" s="15">
        <f t="shared" si="218"/>
        <v>5.0783567278685666</v>
      </c>
      <c r="L113" s="15">
        <f t="shared" si="217"/>
        <v>1.0788112392984717</v>
      </c>
    </row>
    <row r="114" spans="1:12" x14ac:dyDescent="0.2">
      <c r="A114" s="6" t="s">
        <v>5</v>
      </c>
      <c r="B114" s="7"/>
      <c r="C114" s="15">
        <f t="shared" ref="C114:J114" si="219">C79/B79*100-100</f>
        <v>2.233000498710652</v>
      </c>
      <c r="D114" s="15">
        <f t="shared" si="219"/>
        <v>-1.2943499370290539</v>
      </c>
      <c r="E114" s="15">
        <f t="shared" si="219"/>
        <v>-3.1352540664607602</v>
      </c>
      <c r="F114" s="15">
        <f t="shared" si="219"/>
        <v>-2.0532651463206975</v>
      </c>
      <c r="G114" s="15">
        <f t="shared" si="219"/>
        <v>6.0186855088131921</v>
      </c>
      <c r="H114" s="15">
        <f t="shared" si="219"/>
        <v>-3.6827745751427301</v>
      </c>
      <c r="I114" s="15">
        <f t="shared" si="219"/>
        <v>2.3142044769836758</v>
      </c>
      <c r="J114" s="15">
        <f t="shared" si="219"/>
        <v>-0.64221004699270168</v>
      </c>
      <c r="L114" s="15">
        <f t="shared" si="217"/>
        <v>3.655837837057696E-3</v>
      </c>
    </row>
    <row r="115" spans="1:12" x14ac:dyDescent="0.2">
      <c r="A115" s="6" t="s">
        <v>6</v>
      </c>
      <c r="B115" s="7"/>
      <c r="C115" s="15">
        <f t="shared" ref="C115:J115" si="220">C80/B80*100-100</f>
        <v>0.49772748252827625</v>
      </c>
      <c r="D115" s="15">
        <f t="shared" si="220"/>
        <v>1.5544681850676341</v>
      </c>
      <c r="E115" s="15">
        <f t="shared" si="220"/>
        <v>-9.1554719604914681E-2</v>
      </c>
      <c r="F115" s="15">
        <f t="shared" si="220"/>
        <v>0.94502724202835964</v>
      </c>
      <c r="G115" s="15">
        <f t="shared" si="220"/>
        <v>5.2226196462221282</v>
      </c>
      <c r="H115" s="15">
        <f t="shared" si="220"/>
        <v>-1.4186382410084519</v>
      </c>
      <c r="I115" s="15">
        <f t="shared" si="220"/>
        <v>-3.2803730344903244</v>
      </c>
      <c r="J115" s="15">
        <f t="shared" si="220"/>
        <v>8.3426214492791502</v>
      </c>
      <c r="L115" s="15">
        <f t="shared" si="217"/>
        <v>0.46028838316187759</v>
      </c>
    </row>
    <row r="116" spans="1:12" x14ac:dyDescent="0.2">
      <c r="A116" s="6" t="s">
        <v>7</v>
      </c>
      <c r="B116" s="7"/>
      <c r="C116" s="15">
        <f t="shared" ref="C116:J116" si="221">C81/B81*100-100</f>
        <v>4.0791501587359846</v>
      </c>
      <c r="D116" s="15">
        <f t="shared" si="221"/>
        <v>-1.0140362037328856</v>
      </c>
      <c r="E116" s="15">
        <f t="shared" si="221"/>
        <v>3.4991973801902816</v>
      </c>
      <c r="F116" s="15">
        <f t="shared" si="221"/>
        <v>6.9647007831826926</v>
      </c>
      <c r="G116" s="15">
        <f t="shared" si="221"/>
        <v>3.0417277964601652</v>
      </c>
      <c r="H116" s="15">
        <f t="shared" si="221"/>
        <v>0.71712586161810066</v>
      </c>
      <c r="I116" s="15">
        <f t="shared" si="221"/>
        <v>-1.677437702885527</v>
      </c>
      <c r="J116" s="15">
        <f t="shared" si="221"/>
        <v>1.1039511005325409</v>
      </c>
      <c r="L116" s="15">
        <f t="shared" si="217"/>
        <v>2.190862750391509</v>
      </c>
    </row>
    <row r="117" spans="1:12" x14ac:dyDescent="0.2">
      <c r="A117" s="6" t="s">
        <v>8</v>
      </c>
      <c r="B117" s="7"/>
      <c r="C117" s="15">
        <f t="shared" ref="C117:J117" si="222">C82/B82*100-100</f>
        <v>-2.2548380708030464</v>
      </c>
      <c r="D117" s="15">
        <f t="shared" si="222"/>
        <v>5.5621627684448498</v>
      </c>
      <c r="E117" s="15">
        <f t="shared" si="222"/>
        <v>0.88073709186274129</v>
      </c>
      <c r="F117" s="15">
        <f t="shared" si="222"/>
        <v>-4.420982399386034</v>
      </c>
      <c r="G117" s="15">
        <f t="shared" si="222"/>
        <v>4.7293944501720233</v>
      </c>
      <c r="H117" s="15">
        <f t="shared" si="222"/>
        <v>4.48219069564027</v>
      </c>
      <c r="I117" s="15">
        <f t="shared" si="222"/>
        <v>-12.081162009913697</v>
      </c>
      <c r="J117" s="15">
        <f t="shared" si="222"/>
        <v>13.567179956229197</v>
      </c>
      <c r="L117" s="15">
        <f t="shared" si="217"/>
        <v>-0.62411187456846706</v>
      </c>
    </row>
    <row r="118" spans="1:12" x14ac:dyDescent="0.2">
      <c r="A118" s="6" t="s">
        <v>9</v>
      </c>
      <c r="B118" s="7"/>
      <c r="C118" s="15">
        <f t="shared" ref="C118:J118" si="223">C83/B83*100-100</f>
        <v>-0.42484716993487837</v>
      </c>
      <c r="D118" s="15">
        <f t="shared" si="223"/>
        <v>3.1042198488280661</v>
      </c>
      <c r="E118" s="15">
        <f t="shared" si="223"/>
        <v>1.4523676189149199</v>
      </c>
      <c r="F118" s="15">
        <f t="shared" si="223"/>
        <v>2.7067199656172249</v>
      </c>
      <c r="G118" s="15">
        <f t="shared" si="223"/>
        <v>3.3832908034629838</v>
      </c>
      <c r="H118" s="15">
        <f t="shared" si="223"/>
        <v>-0.77705086713295657</v>
      </c>
      <c r="I118" s="15">
        <f t="shared" si="223"/>
        <v>-3.7432805123409736</v>
      </c>
      <c r="J118" s="15">
        <f t="shared" si="223"/>
        <v>22.592561053057182</v>
      </c>
      <c r="L118" s="15">
        <f t="shared" si="217"/>
        <v>0.78535497366212237</v>
      </c>
    </row>
    <row r="119" spans="1:12" x14ac:dyDescent="0.2">
      <c r="A119" s="6" t="s">
        <v>10</v>
      </c>
      <c r="B119" s="7"/>
      <c r="C119" s="15">
        <f t="shared" ref="C119:J119" si="224">C84/B84*100-100</f>
        <v>6.4960999065325495</v>
      </c>
      <c r="D119" s="15">
        <f t="shared" si="224"/>
        <v>0.69754321844233402</v>
      </c>
      <c r="E119" s="15">
        <f t="shared" si="224"/>
        <v>1.3219062074185643</v>
      </c>
      <c r="F119" s="15">
        <f t="shared" si="224"/>
        <v>3.9697218219017998</v>
      </c>
      <c r="G119" s="15">
        <f t="shared" si="224"/>
        <v>4.3412301003107814</v>
      </c>
      <c r="H119" s="15">
        <f t="shared" si="224"/>
        <v>1.8083821233725246</v>
      </c>
      <c r="I119" s="15">
        <f t="shared" si="224"/>
        <v>-38.273129534871153</v>
      </c>
      <c r="J119" s="15">
        <f t="shared" si="224"/>
        <v>33.881520708994401</v>
      </c>
      <c r="L119" s="15">
        <f t="shared" si="217"/>
        <v>-4.1962815842646712</v>
      </c>
    </row>
    <row r="120" spans="1:12" x14ac:dyDescent="0.2">
      <c r="A120" s="6" t="s">
        <v>11</v>
      </c>
      <c r="B120" s="7"/>
      <c r="C120" s="15">
        <f t="shared" ref="C120:J120" si="225">C85/B85*100-100</f>
        <v>3.2438384606804362</v>
      </c>
      <c r="D120" s="15">
        <f t="shared" si="225"/>
        <v>4.0147265294362882</v>
      </c>
      <c r="E120" s="15">
        <f t="shared" si="225"/>
        <v>3.4538048905332204</v>
      </c>
      <c r="F120" s="15">
        <f t="shared" si="225"/>
        <v>3.1655476374779568</v>
      </c>
      <c r="G120" s="15">
        <f t="shared" si="225"/>
        <v>0.30966466786298952</v>
      </c>
      <c r="H120" s="15">
        <f t="shared" si="225"/>
        <v>0.60954497431127663</v>
      </c>
      <c r="I120" s="15">
        <f t="shared" si="225"/>
        <v>-14.47683313684351</v>
      </c>
      <c r="J120" s="15">
        <f t="shared" si="225"/>
        <v>12.880353472146751</v>
      </c>
      <c r="L120" s="15">
        <f t="shared" si="217"/>
        <v>-0.15428997987506632</v>
      </c>
    </row>
    <row r="121" spans="1:12" x14ac:dyDescent="0.2">
      <c r="A121" s="6" t="s">
        <v>12</v>
      </c>
      <c r="B121" s="7"/>
      <c r="C121" s="15">
        <f t="shared" ref="C121:J121" si="226">C86/B86*100-100</f>
        <v>3.2033056714924442</v>
      </c>
      <c r="D121" s="15">
        <f t="shared" si="226"/>
        <v>4.736892519074658</v>
      </c>
      <c r="E121" s="15">
        <f t="shared" si="226"/>
        <v>3.6969735766843996</v>
      </c>
      <c r="F121" s="15">
        <f t="shared" si="226"/>
        <v>5.0569765008539775</v>
      </c>
      <c r="G121" s="15">
        <f t="shared" si="226"/>
        <v>5.5440620779677658</v>
      </c>
      <c r="H121" s="15">
        <f t="shared" si="226"/>
        <v>4.9278296428836086</v>
      </c>
      <c r="I121" s="15">
        <f t="shared" si="226"/>
        <v>5.253487080431924</v>
      </c>
      <c r="J121" s="15">
        <f t="shared" si="226"/>
        <v>8.949074390751349</v>
      </c>
      <c r="L121" s="15">
        <f t="shared" si="217"/>
        <v>4.6283370743872121</v>
      </c>
    </row>
    <row r="122" spans="1:12" x14ac:dyDescent="0.2">
      <c r="A122" s="6" t="s">
        <v>13</v>
      </c>
      <c r="B122" s="7"/>
      <c r="C122" s="15">
        <f t="shared" ref="C122:J122" si="227">C87/B87*100-100</f>
        <v>5.9780554099935017</v>
      </c>
      <c r="D122" s="15">
        <f t="shared" si="227"/>
        <v>2.7517731693245793</v>
      </c>
      <c r="E122" s="15">
        <f t="shared" si="227"/>
        <v>2.9979294361518214</v>
      </c>
      <c r="F122" s="15">
        <f t="shared" si="227"/>
        <v>1.2569055812057002</v>
      </c>
      <c r="G122" s="15">
        <f t="shared" si="227"/>
        <v>7.4004976943281378</v>
      </c>
      <c r="H122" s="15">
        <f t="shared" si="227"/>
        <v>5.6513439917546577</v>
      </c>
      <c r="I122" s="15">
        <f t="shared" si="227"/>
        <v>3.7932509194176305</v>
      </c>
      <c r="J122" s="15">
        <f t="shared" si="227"/>
        <v>5.4562563403270872</v>
      </c>
      <c r="L122" s="15">
        <f t="shared" si="217"/>
        <v>4.242332784663394</v>
      </c>
    </row>
    <row r="123" spans="1:12" x14ac:dyDescent="0.2">
      <c r="A123" s="6" t="s">
        <v>14</v>
      </c>
      <c r="B123" s="7"/>
      <c r="C123" s="15">
        <f t="shared" ref="C123:J123" si="228">C88/B88*100-100</f>
        <v>2.8736656538587368</v>
      </c>
      <c r="D123" s="15">
        <f t="shared" si="228"/>
        <v>2.8628065934183837</v>
      </c>
      <c r="E123" s="15">
        <f t="shared" si="228"/>
        <v>1.8185762339916494</v>
      </c>
      <c r="F123" s="15">
        <f t="shared" si="228"/>
        <v>2.4079640507030717</v>
      </c>
      <c r="G123" s="15">
        <f t="shared" si="228"/>
        <v>3.454165875168556</v>
      </c>
      <c r="H123" s="15">
        <f t="shared" si="228"/>
        <v>1.5771988034765059</v>
      </c>
      <c r="I123" s="15">
        <f t="shared" si="228"/>
        <v>-3.0588407200001484</v>
      </c>
      <c r="J123" s="15">
        <f t="shared" si="228"/>
        <v>7.2201006125159921</v>
      </c>
      <c r="L123" s="15">
        <f t="shared" si="217"/>
        <v>1.6842477722354143</v>
      </c>
    </row>
    <row r="124" spans="1:12" x14ac:dyDescent="0.2">
      <c r="A124" s="6" t="s">
        <v>15</v>
      </c>
      <c r="B124" s="7"/>
      <c r="C124" s="15">
        <f t="shared" ref="C124:J124" si="229">C89/B89*100-100</f>
        <v>1.3018246807203724</v>
      </c>
      <c r="D124" s="15">
        <f t="shared" si="229"/>
        <v>0.15521607144488314</v>
      </c>
      <c r="E124" s="15">
        <f t="shared" si="229"/>
        <v>-2.8143686428850714</v>
      </c>
      <c r="F124" s="15">
        <f t="shared" si="229"/>
        <v>-4.1340314852528479</v>
      </c>
      <c r="G124" s="15">
        <f t="shared" si="229"/>
        <v>2.9028226064670548</v>
      </c>
      <c r="H124" s="15">
        <f t="shared" si="229"/>
        <v>4.8198848795183835</v>
      </c>
      <c r="I124" s="15">
        <f t="shared" si="229"/>
        <v>-3.9943042266988869</v>
      </c>
      <c r="J124" s="15">
        <f t="shared" si="229"/>
        <v>10.972099989780887</v>
      </c>
      <c r="L124" s="15">
        <f t="shared" si="217"/>
        <v>-0.30461676153228368</v>
      </c>
    </row>
    <row r="125" spans="1:12" x14ac:dyDescent="0.2">
      <c r="A125" s="6" t="s">
        <v>16</v>
      </c>
      <c r="B125" s="7"/>
      <c r="C125" s="15">
        <f t="shared" ref="C125:J125" si="230">C90/B90*100-100</f>
        <v>3.7770029955280506</v>
      </c>
      <c r="D125" s="15">
        <f t="shared" si="230"/>
        <v>2.3393509495662812</v>
      </c>
      <c r="E125" s="15">
        <f t="shared" si="230"/>
        <v>7.3569150022742065</v>
      </c>
      <c r="F125" s="15">
        <f t="shared" si="230"/>
        <v>2.8290355349484457</v>
      </c>
      <c r="G125" s="15">
        <f t="shared" si="230"/>
        <v>4.8168180637252931</v>
      </c>
      <c r="H125" s="15">
        <f t="shared" si="230"/>
        <v>-0.89468924113801052</v>
      </c>
      <c r="I125" s="15">
        <f t="shared" si="230"/>
        <v>-16.744619716564955</v>
      </c>
      <c r="J125" s="15">
        <f t="shared" si="230"/>
        <v>22.375337797424265</v>
      </c>
      <c r="L125" s="15">
        <f t="shared" si="217"/>
        <v>0.19854073814673523</v>
      </c>
    </row>
    <row r="126" spans="1:12" x14ac:dyDescent="0.2">
      <c r="A126" s="6" t="s">
        <v>17</v>
      </c>
      <c r="B126" s="7"/>
      <c r="C126" s="15">
        <f t="shared" ref="C126:J126" si="231">C91/B91*100-100</f>
        <v>1.5266892154785552</v>
      </c>
      <c r="D126" s="15">
        <f t="shared" si="231"/>
        <v>4.1681192164813439</v>
      </c>
      <c r="E126" s="15">
        <f t="shared" si="231"/>
        <v>3.6036954789778122</v>
      </c>
      <c r="F126" s="15">
        <f t="shared" si="231"/>
        <v>1.8347113142178131</v>
      </c>
      <c r="G126" s="15">
        <f t="shared" si="231"/>
        <v>1.1604422237645622</v>
      </c>
      <c r="H126" s="15">
        <f t="shared" si="231"/>
        <v>2.5061046349897254</v>
      </c>
      <c r="I126" s="15">
        <f t="shared" si="231"/>
        <v>3.1781360173290807</v>
      </c>
      <c r="J126" s="15">
        <f t="shared" si="231"/>
        <v>2.4293434460870742</v>
      </c>
      <c r="L126" s="15">
        <f t="shared" si="217"/>
        <v>2.5629746317662017</v>
      </c>
    </row>
    <row r="127" spans="1:12" x14ac:dyDescent="0.2">
      <c r="A127" s="9"/>
      <c r="B127" s="2"/>
      <c r="C127" s="2"/>
      <c r="D127" s="2"/>
      <c r="E127" s="2"/>
      <c r="F127" s="2"/>
      <c r="G127" s="2"/>
      <c r="H127" s="2"/>
      <c r="I127" s="2"/>
      <c r="J127" s="2"/>
      <c r="L127" s="15"/>
    </row>
    <row r="128" spans="1:12" x14ac:dyDescent="0.2">
      <c r="A128" s="6"/>
      <c r="B128" s="10"/>
      <c r="C128" s="10"/>
      <c r="D128" s="10"/>
      <c r="E128" s="10"/>
      <c r="F128" s="10"/>
      <c r="G128" s="10"/>
      <c r="H128" s="10"/>
      <c r="I128" s="10"/>
      <c r="J128" s="10"/>
      <c r="L128" s="15"/>
    </row>
    <row r="129" spans="1:37" x14ac:dyDescent="0.2">
      <c r="A129" s="4"/>
      <c r="B129" s="2"/>
      <c r="C129" s="2"/>
      <c r="D129" s="2"/>
      <c r="E129" s="2"/>
      <c r="F129" s="2"/>
      <c r="G129" s="2"/>
      <c r="H129" s="2"/>
      <c r="I129" s="2"/>
      <c r="J129" s="2"/>
      <c r="L129" s="15"/>
    </row>
    <row r="130" spans="1:37" x14ac:dyDescent="0.2">
      <c r="A130" s="6" t="s">
        <v>18</v>
      </c>
      <c r="B130" s="7"/>
      <c r="C130" s="15">
        <f t="shared" ref="C130:J130" si="232">C95/B95*100-100</f>
        <v>1.8115098144676551</v>
      </c>
      <c r="D130" s="15">
        <f t="shared" si="232"/>
        <v>2.1659002018416373</v>
      </c>
      <c r="E130" s="15">
        <f t="shared" si="232"/>
        <v>1.6735321939923153</v>
      </c>
      <c r="F130" s="15">
        <f t="shared" si="232"/>
        <v>1.1005986431439965</v>
      </c>
      <c r="G130" s="15">
        <f t="shared" si="232"/>
        <v>4.0313784947661304</v>
      </c>
      <c r="H130" s="15">
        <f t="shared" si="232"/>
        <v>0.86764640691264105</v>
      </c>
      <c r="I130" s="15">
        <f t="shared" si="232"/>
        <v>-5.9140476092758263</v>
      </c>
      <c r="J130" s="15">
        <f t="shared" si="232"/>
        <v>10.574699990452572</v>
      </c>
      <c r="L130" s="15">
        <f t="shared" ref="L130" si="233">((I95/B95)^(1/7)-1)*100</f>
        <v>0.77618875511742402</v>
      </c>
    </row>
    <row r="131" spans="1:37" x14ac:dyDescent="0.2">
      <c r="A131" s="11"/>
      <c r="B131" s="10"/>
      <c r="C131" s="10"/>
      <c r="D131" s="10"/>
      <c r="E131" s="10"/>
      <c r="F131" s="10"/>
      <c r="G131" s="10"/>
      <c r="H131" s="10"/>
      <c r="I131" s="10"/>
      <c r="J131" s="10"/>
      <c r="L131" s="15"/>
    </row>
    <row r="132" spans="1:37" x14ac:dyDescent="0.2">
      <c r="A132" s="6"/>
      <c r="B132" s="2"/>
      <c r="C132" s="2"/>
      <c r="D132" s="2"/>
      <c r="E132" s="2"/>
      <c r="F132" s="2"/>
      <c r="G132" s="2"/>
      <c r="H132" s="2"/>
      <c r="I132" s="2"/>
      <c r="J132" s="2"/>
      <c r="L132" s="15"/>
    </row>
    <row r="133" spans="1:37" x14ac:dyDescent="0.2">
      <c r="A133" s="6" t="s">
        <v>19</v>
      </c>
      <c r="B133" s="7"/>
      <c r="C133" s="15">
        <f t="shared" ref="C133:J133" si="234">C98/B98*100-100</f>
        <v>1.6205229078837959</v>
      </c>
      <c r="D133" s="15">
        <f t="shared" si="234"/>
        <v>2.0262901836145062</v>
      </c>
      <c r="E133" s="15">
        <f t="shared" si="234"/>
        <v>2.4634438901408373</v>
      </c>
      <c r="F133" s="15">
        <f t="shared" si="234"/>
        <v>3.6616523003585826</v>
      </c>
      <c r="G133" s="15">
        <f t="shared" si="234"/>
        <v>3.6203979849733372</v>
      </c>
      <c r="H133" s="15">
        <f t="shared" si="234"/>
        <v>-8.3470003155497352E-2</v>
      </c>
      <c r="I133" s="15">
        <f t="shared" si="234"/>
        <v>-6.5560681421878257</v>
      </c>
      <c r="J133" s="15">
        <f t="shared" si="234"/>
        <v>21.702982650733318</v>
      </c>
      <c r="L133" s="15">
        <f t="shared" ref="L133" si="235">((I98/B98)^(1/7)-1)*100</f>
        <v>0.90916539833387766</v>
      </c>
    </row>
    <row r="134" spans="1:37" x14ac:dyDescent="0.2">
      <c r="A134" s="6"/>
      <c r="B134" s="10"/>
      <c r="C134" s="10"/>
      <c r="D134" s="10"/>
      <c r="E134" s="10"/>
      <c r="F134" s="10"/>
      <c r="G134" s="10"/>
      <c r="H134" s="10"/>
      <c r="I134" s="10"/>
      <c r="J134" s="10"/>
      <c r="L134" s="15"/>
    </row>
    <row r="135" spans="1:37" x14ac:dyDescent="0.2">
      <c r="A135" s="4"/>
      <c r="B135" s="2"/>
      <c r="C135" s="2"/>
      <c r="D135" s="2"/>
      <c r="E135" s="2"/>
      <c r="F135" s="2"/>
      <c r="G135" s="2"/>
      <c r="H135" s="2"/>
      <c r="I135" s="2"/>
      <c r="J135" s="2"/>
      <c r="L135" s="15"/>
    </row>
    <row r="136" spans="1:37" x14ac:dyDescent="0.2">
      <c r="A136" s="12" t="s">
        <v>20</v>
      </c>
      <c r="B136" s="13"/>
      <c r="C136" s="16">
        <f t="shared" ref="C136:J136" si="236">C101/B101*100-100</f>
        <v>1.7926494714047152</v>
      </c>
      <c r="D136" s="16">
        <f t="shared" si="236"/>
        <v>2.1519424998075181</v>
      </c>
      <c r="E136" s="16">
        <f t="shared" si="236"/>
        <v>1.7530387490420622</v>
      </c>
      <c r="F136" s="16">
        <f t="shared" si="236"/>
        <v>1.35769537347457</v>
      </c>
      <c r="G136" s="16">
        <f t="shared" si="236"/>
        <v>3.9900294778569645</v>
      </c>
      <c r="H136" s="16">
        <f t="shared" si="236"/>
        <v>0.77053958388684407</v>
      </c>
      <c r="I136" s="16">
        <f t="shared" si="236"/>
        <v>-5.978224061730316</v>
      </c>
      <c r="J136" s="16">
        <f t="shared" si="236"/>
        <v>11.668224701614122</v>
      </c>
      <c r="L136" s="16">
        <f t="shared" ref="L136" si="237">((I101/B101)^(1/7)-1)*100</f>
        <v>0.7899596180763746</v>
      </c>
    </row>
    <row r="137" spans="1:37" x14ac:dyDescent="0.2">
      <c r="A137" s="11"/>
      <c r="B137" s="10"/>
      <c r="C137" s="10"/>
      <c r="D137" s="10"/>
      <c r="E137" s="10"/>
      <c r="F137" s="10"/>
      <c r="G137" s="10"/>
      <c r="H137" s="10"/>
      <c r="I137" s="10"/>
      <c r="J137" s="10"/>
      <c r="L137" s="15"/>
    </row>
    <row r="138" spans="1:37" x14ac:dyDescent="0.2">
      <c r="A138" s="9" t="s">
        <v>21</v>
      </c>
      <c r="B138" s="7"/>
      <c r="C138" s="15">
        <f t="shared" ref="C138:J138" si="238">C103/B103*100-100</f>
        <v>1.7416276158432709</v>
      </c>
      <c r="D138" s="15">
        <f t="shared" si="238"/>
        <v>2.5426355207195854</v>
      </c>
      <c r="E138" s="15">
        <f t="shared" si="238"/>
        <v>2.1748508928131116</v>
      </c>
      <c r="F138" s="15">
        <f t="shared" si="238"/>
        <v>1.6302228713382476</v>
      </c>
      <c r="G138" s="15">
        <f t="shared" si="238"/>
        <v>3.789966564744347</v>
      </c>
      <c r="H138" s="15">
        <f t="shared" si="238"/>
        <v>1.2046349310005553</v>
      </c>
      <c r="I138" s="15">
        <f t="shared" si="238"/>
        <v>-6.7225989609635803</v>
      </c>
      <c r="J138" s="15">
        <f t="shared" si="238"/>
        <v>13.314185959507768</v>
      </c>
      <c r="L138" s="15">
        <f t="shared" ref="L138" si="239">((I103/B103)^(1/7)-1)*100</f>
        <v>0.85567089041578281</v>
      </c>
    </row>
    <row r="141" spans="1:37" x14ac:dyDescent="0.2">
      <c r="A141" s="24" t="s">
        <v>26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</row>
    <row r="142" spans="1:37" x14ac:dyDescent="0.2">
      <c r="A142" s="25" t="s">
        <v>23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</row>
    <row r="143" spans="1:37" x14ac:dyDescent="0.2">
      <c r="A143" s="25" t="s">
        <v>27</v>
      </c>
      <c r="K143" s="25"/>
      <c r="L143" s="25"/>
      <c r="M143" s="25"/>
      <c r="O143" s="25"/>
      <c r="P143" s="25"/>
      <c r="Q143" s="25"/>
      <c r="S143" s="25"/>
      <c r="T143" s="25"/>
      <c r="U143" s="25"/>
      <c r="W143" s="25"/>
      <c r="X143" s="25"/>
      <c r="Y143" s="25"/>
      <c r="AA143" s="25"/>
      <c r="AB143" s="25"/>
      <c r="AC143" s="25"/>
      <c r="AE143" s="25"/>
      <c r="AF143" s="25"/>
      <c r="AG143" s="25"/>
      <c r="AI143" s="25"/>
      <c r="AJ143" s="25"/>
      <c r="AK143" s="25"/>
    </row>
    <row r="144" spans="1:37" x14ac:dyDescent="0.2">
      <c r="A144" s="26"/>
      <c r="B144" s="26">
        <v>2013</v>
      </c>
      <c r="C144" s="26"/>
      <c r="D144" s="26"/>
      <c r="E144" s="26"/>
      <c r="F144" s="26">
        <v>2014</v>
      </c>
      <c r="G144" s="26"/>
      <c r="H144" s="26"/>
      <c r="I144" s="26"/>
      <c r="J144" s="26">
        <v>2015</v>
      </c>
      <c r="K144" s="26"/>
      <c r="L144" s="26"/>
      <c r="M144" s="26"/>
      <c r="N144" s="26">
        <v>2016</v>
      </c>
      <c r="O144" s="26"/>
      <c r="P144" s="26"/>
      <c r="Q144" s="26"/>
      <c r="R144" s="26">
        <v>2017</v>
      </c>
      <c r="S144" s="26"/>
      <c r="T144" s="26"/>
      <c r="U144" s="26"/>
      <c r="V144" s="26">
        <v>2018</v>
      </c>
      <c r="W144" s="26"/>
      <c r="X144" s="26"/>
      <c r="Y144" s="26"/>
      <c r="Z144" s="26">
        <v>2019</v>
      </c>
      <c r="AA144" s="26"/>
      <c r="AB144" s="26"/>
      <c r="AC144" s="26"/>
      <c r="AD144" s="26">
        <v>2020</v>
      </c>
      <c r="AE144" s="26"/>
      <c r="AF144" s="26"/>
      <c r="AG144" s="26"/>
      <c r="AH144" s="26">
        <v>2021</v>
      </c>
      <c r="AI144" s="26"/>
      <c r="AJ144" s="26"/>
      <c r="AK144" s="26"/>
    </row>
    <row r="145" spans="1:37" ht="15" thickBot="1" x14ac:dyDescent="0.25">
      <c r="A145" s="27"/>
      <c r="B145" s="27">
        <v>1</v>
      </c>
      <c r="C145" s="27">
        <v>2</v>
      </c>
      <c r="D145" s="27">
        <v>3</v>
      </c>
      <c r="E145" s="27">
        <v>4</v>
      </c>
      <c r="F145" s="27">
        <v>1</v>
      </c>
      <c r="G145" s="27">
        <v>2</v>
      </c>
      <c r="H145" s="27">
        <v>3</v>
      </c>
      <c r="I145" s="27">
        <v>4</v>
      </c>
      <c r="J145" s="27">
        <v>1</v>
      </c>
      <c r="K145" s="27">
        <v>2</v>
      </c>
      <c r="L145" s="27">
        <v>3</v>
      </c>
      <c r="M145" s="27">
        <v>4</v>
      </c>
      <c r="N145" s="27">
        <v>1</v>
      </c>
      <c r="O145" s="27">
        <v>2</v>
      </c>
      <c r="P145" s="27">
        <v>3</v>
      </c>
      <c r="Q145" s="27">
        <v>4</v>
      </c>
      <c r="R145" s="27">
        <v>1</v>
      </c>
      <c r="S145" s="27">
        <v>2</v>
      </c>
      <c r="T145" s="27">
        <v>3</v>
      </c>
      <c r="U145" s="27">
        <v>4</v>
      </c>
      <c r="V145" s="27">
        <v>1</v>
      </c>
      <c r="W145" s="27">
        <v>2</v>
      </c>
      <c r="X145" s="27">
        <v>3</v>
      </c>
      <c r="Y145" s="27">
        <v>4</v>
      </c>
      <c r="Z145" s="27">
        <v>1</v>
      </c>
      <c r="AA145" s="27">
        <v>2</v>
      </c>
      <c r="AB145" s="27">
        <v>3</v>
      </c>
      <c r="AC145" s="27">
        <v>4</v>
      </c>
      <c r="AD145" s="27">
        <v>1</v>
      </c>
      <c r="AE145" s="27">
        <v>2</v>
      </c>
      <c r="AF145" s="27">
        <v>3</v>
      </c>
      <c r="AG145" s="27">
        <v>4</v>
      </c>
      <c r="AH145" s="27">
        <v>1</v>
      </c>
      <c r="AI145" s="27">
        <v>2</v>
      </c>
      <c r="AJ145" s="27">
        <v>3</v>
      </c>
      <c r="AK145" s="27">
        <v>4</v>
      </c>
    </row>
    <row r="146" spans="1:37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</row>
    <row r="147" spans="1:37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</row>
    <row r="148" spans="1:37" x14ac:dyDescent="0.2">
      <c r="A148" s="24" t="s">
        <v>28</v>
      </c>
      <c r="B148" s="28">
        <v>41423431.314185224</v>
      </c>
      <c r="C148" s="28">
        <v>42496564.137478799</v>
      </c>
      <c r="D148" s="28">
        <v>41811717.658769876</v>
      </c>
      <c r="E148" s="28">
        <v>44643097.815221243</v>
      </c>
      <c r="F148" s="28">
        <v>41323030.407560132</v>
      </c>
      <c r="G148" s="28">
        <v>42105577.14355278</v>
      </c>
      <c r="H148" s="28">
        <v>41305479.616049364</v>
      </c>
      <c r="I148" s="28">
        <v>44744854.428169578</v>
      </c>
      <c r="J148" s="28">
        <v>41951526.454293177</v>
      </c>
      <c r="K148" s="28">
        <v>42947572.045464061</v>
      </c>
      <c r="L148" s="28">
        <v>43199349.516684771</v>
      </c>
      <c r="M148" s="28">
        <v>45876195.648788035</v>
      </c>
      <c r="N148" s="28">
        <v>43224104.83690156</v>
      </c>
      <c r="O148" s="28">
        <v>43750161.778339416</v>
      </c>
      <c r="P148" s="28">
        <v>43860386.211136788</v>
      </c>
      <c r="Q148" s="28">
        <v>46467353.876517326</v>
      </c>
      <c r="R148" s="28">
        <v>44308123.601257689</v>
      </c>
      <c r="S148" s="28">
        <v>45313031.945421964</v>
      </c>
      <c r="T148" s="28">
        <v>44460254.501242667</v>
      </c>
      <c r="U148" s="28">
        <v>48315243.678188838</v>
      </c>
      <c r="V148" s="28">
        <v>45937729.692124069</v>
      </c>
      <c r="W148" s="28">
        <v>48184122.652568206</v>
      </c>
      <c r="X148" s="28">
        <v>46607049.705283917</v>
      </c>
      <c r="Y148" s="28">
        <v>50825667.938229136</v>
      </c>
      <c r="Z148" s="28">
        <v>47103759.872670174</v>
      </c>
      <c r="AA148" s="28">
        <v>49133423.137618721</v>
      </c>
      <c r="AB148" s="28">
        <v>47827201.786859483</v>
      </c>
      <c r="AC148" s="28">
        <v>49353055.677752033</v>
      </c>
      <c r="AD148" s="28">
        <v>45478567.560721114</v>
      </c>
      <c r="AE148" s="28">
        <v>38878755.447993979</v>
      </c>
      <c r="AF148" s="28">
        <v>42438537.403725572</v>
      </c>
      <c r="AG148" s="28">
        <v>48701951.774685375</v>
      </c>
      <c r="AH148" s="28">
        <v>48059248.70234932</v>
      </c>
      <c r="AI148" s="28">
        <v>51037501.201268069</v>
      </c>
      <c r="AJ148" s="28">
        <v>54419663.943244316</v>
      </c>
      <c r="AK148" s="28">
        <v>59860306.594963603</v>
      </c>
    </row>
    <row r="149" spans="1:37" x14ac:dyDescent="0.2">
      <c r="A149" s="24" t="s">
        <v>29</v>
      </c>
      <c r="B149" s="29">
        <v>39010649.39679604</v>
      </c>
      <c r="C149" s="29">
        <v>42357933.044008791</v>
      </c>
      <c r="D149" s="29">
        <v>41922080.186920114</v>
      </c>
      <c r="E149" s="29">
        <v>45195843.487015195</v>
      </c>
      <c r="F149" s="29">
        <v>40036419.580787279</v>
      </c>
      <c r="G149" s="29">
        <v>42642198.210372292</v>
      </c>
      <c r="H149" s="29">
        <v>41461537.528078079</v>
      </c>
      <c r="I149" s="29">
        <v>45863528.604143716</v>
      </c>
      <c r="J149" s="29">
        <v>40399166.600738578</v>
      </c>
      <c r="K149" s="29">
        <v>43042110.127021618</v>
      </c>
      <c r="L149" s="29">
        <v>43128960.848971002</v>
      </c>
      <c r="M149" s="29">
        <v>47090623.038110815</v>
      </c>
      <c r="N149" s="29">
        <v>41932892.565584183</v>
      </c>
      <c r="O149" s="29">
        <v>44272219.636899613</v>
      </c>
      <c r="P149" s="29">
        <v>43844677.537365995</v>
      </c>
      <c r="Q149" s="29">
        <v>47867077.668562829</v>
      </c>
      <c r="R149" s="29">
        <v>42536661.240304545</v>
      </c>
      <c r="S149" s="29">
        <v>44984806.301281989</v>
      </c>
      <c r="T149" s="29">
        <v>44555350.731239006</v>
      </c>
      <c r="U149" s="29">
        <v>49509459.988499351</v>
      </c>
      <c r="V149" s="29">
        <v>44415518.61779768</v>
      </c>
      <c r="W149" s="29">
        <v>47397096.19178535</v>
      </c>
      <c r="X149" s="29">
        <v>46221342.823565222</v>
      </c>
      <c r="Y149" s="29">
        <v>51335886.972593024</v>
      </c>
      <c r="Z149" s="29">
        <v>45802948.371492244</v>
      </c>
      <c r="AA149" s="29">
        <v>48768950.935887322</v>
      </c>
      <c r="AB149" s="29">
        <v>47838709.218160912</v>
      </c>
      <c r="AC149" s="29">
        <v>50000220.788188688</v>
      </c>
      <c r="AD149" s="29">
        <v>44885916.731425375</v>
      </c>
      <c r="AE149" s="29">
        <v>38975109.048817165</v>
      </c>
      <c r="AF149" s="29">
        <v>43056073.692858636</v>
      </c>
      <c r="AG149" s="29">
        <v>50661968.724662833</v>
      </c>
      <c r="AH149" s="29">
        <v>46680719.901859209</v>
      </c>
      <c r="AI149" s="29">
        <v>50377186.362679608</v>
      </c>
      <c r="AJ149" s="29">
        <v>53713740.191401988</v>
      </c>
      <c r="AK149" s="29">
        <v>58823359.389243416</v>
      </c>
    </row>
    <row r="150" spans="1:37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</row>
    <row r="151" spans="1:37" x14ac:dyDescent="0.2">
      <c r="A151" s="24" t="s">
        <v>30</v>
      </c>
      <c r="B151" s="29">
        <v>10967458.132890487</v>
      </c>
      <c r="C151" s="29">
        <v>11318778.131768432</v>
      </c>
      <c r="D151" s="29">
        <v>11291313.982750272</v>
      </c>
      <c r="E151" s="29">
        <v>11646938.368267983</v>
      </c>
      <c r="F151" s="29">
        <v>10790111.116848692</v>
      </c>
      <c r="G151" s="29">
        <v>10731354.003663791</v>
      </c>
      <c r="H151" s="29">
        <v>10240123.85221055</v>
      </c>
      <c r="I151" s="29">
        <v>11629556.723774541</v>
      </c>
      <c r="J151" s="29">
        <v>10440546.194475409</v>
      </c>
      <c r="K151" s="29">
        <v>10378967.263586773</v>
      </c>
      <c r="L151" s="29">
        <v>10944203.65136596</v>
      </c>
      <c r="M151" s="29">
        <v>11673841.398304371</v>
      </c>
      <c r="N151" s="29">
        <v>10735260.517204946</v>
      </c>
      <c r="O151" s="29">
        <v>10300382.502616784</v>
      </c>
      <c r="P151" s="29">
        <v>10184365.099988768</v>
      </c>
      <c r="Q151" s="29">
        <v>11192431.173920207</v>
      </c>
      <c r="R151" s="29">
        <v>10037832.028798902</v>
      </c>
      <c r="S151" s="29">
        <v>9769070.9552416317</v>
      </c>
      <c r="T151" s="29">
        <v>9811190.7783275247</v>
      </c>
      <c r="U151" s="29">
        <v>11384010.514172845</v>
      </c>
      <c r="V151" s="29">
        <v>10718793.841817094</v>
      </c>
      <c r="W151" s="29">
        <v>10536854.556473689</v>
      </c>
      <c r="X151" s="29">
        <v>10404886.078349693</v>
      </c>
      <c r="Y151" s="29">
        <v>12003809.663172625</v>
      </c>
      <c r="Z151" s="29">
        <v>11157287.74762647</v>
      </c>
      <c r="AA151" s="29">
        <v>11059999.644359425</v>
      </c>
      <c r="AB151" s="29">
        <v>11037506.121126141</v>
      </c>
      <c r="AC151" s="29">
        <v>12442296.312630132</v>
      </c>
      <c r="AD151" s="29">
        <v>11223782.538793532</v>
      </c>
      <c r="AE151" s="29">
        <v>9112862.0466891844</v>
      </c>
      <c r="AF151" s="29">
        <v>9551517.434001619</v>
      </c>
      <c r="AG151" s="29">
        <v>11538413.459813608</v>
      </c>
      <c r="AH151" s="29">
        <v>11407621.882944435</v>
      </c>
      <c r="AI151" s="29">
        <v>11077428.306467818</v>
      </c>
      <c r="AJ151" s="29">
        <v>12388880.638799397</v>
      </c>
      <c r="AK151" s="29">
        <v>13836958.850287715</v>
      </c>
    </row>
    <row r="152" spans="1:37" x14ac:dyDescent="0.2">
      <c r="A152" s="25" t="s">
        <v>31</v>
      </c>
      <c r="B152" s="30">
        <v>7234407.324702302</v>
      </c>
      <c r="C152" s="30">
        <v>7187250.3242214229</v>
      </c>
      <c r="D152" s="30">
        <v>7052785.5605246956</v>
      </c>
      <c r="E152" s="30">
        <v>7725907.9835598432</v>
      </c>
      <c r="F152" s="30">
        <v>7201047.6648137942</v>
      </c>
      <c r="G152" s="30">
        <v>6961629.851340807</v>
      </c>
      <c r="H152" s="30">
        <v>6718641.8165019043</v>
      </c>
      <c r="I152" s="30">
        <v>7517448.6022319598</v>
      </c>
      <c r="J152" s="30">
        <v>7214311.6936047329</v>
      </c>
      <c r="K152" s="30">
        <v>7171798.0409645177</v>
      </c>
      <c r="L152" s="30">
        <v>7238063.7290043458</v>
      </c>
      <c r="M152" s="30">
        <v>7773565.2323244819</v>
      </c>
      <c r="N152" s="30">
        <v>7319445.6241591442</v>
      </c>
      <c r="O152" s="30">
        <v>6981771.116775875</v>
      </c>
      <c r="P152" s="30">
        <v>6936784.0147995604</v>
      </c>
      <c r="Q152" s="30">
        <v>7501024.66864576</v>
      </c>
      <c r="R152" s="30">
        <v>6847034.3099442134</v>
      </c>
      <c r="S152" s="30">
        <v>6458626.4696611604</v>
      </c>
      <c r="T152" s="30">
        <v>6337604.6233515805</v>
      </c>
      <c r="U152" s="30">
        <v>7363179.1751217283</v>
      </c>
      <c r="V152" s="30">
        <v>7192612.2527079759</v>
      </c>
      <c r="W152" s="30">
        <v>6742248.6858585067</v>
      </c>
      <c r="X152" s="30">
        <v>6640704.6510254676</v>
      </c>
      <c r="Y152" s="30">
        <v>7625761.7422663523</v>
      </c>
      <c r="Z152" s="30">
        <v>7464365.8483871408</v>
      </c>
      <c r="AA152" s="30">
        <v>7181052.6979517583</v>
      </c>
      <c r="AB152" s="30">
        <v>7135054.3508651964</v>
      </c>
      <c r="AC152" s="30">
        <v>7958549.9279048052</v>
      </c>
      <c r="AD152" s="30">
        <v>7916775.1530410126</v>
      </c>
      <c r="AE152" s="30">
        <v>6119041.8500444321</v>
      </c>
      <c r="AF152" s="30">
        <v>5747164.0969442055</v>
      </c>
      <c r="AG152" s="30">
        <v>7353374.5515874904</v>
      </c>
      <c r="AH152" s="30">
        <v>7377018.243599318</v>
      </c>
      <c r="AI152" s="30">
        <v>7101780.7813008064</v>
      </c>
      <c r="AJ152" s="30">
        <v>7618787.1217156006</v>
      </c>
      <c r="AK152" s="30">
        <v>8383940.8336227443</v>
      </c>
    </row>
    <row r="153" spans="1:37" x14ac:dyDescent="0.2">
      <c r="A153" s="25" t="s">
        <v>32</v>
      </c>
      <c r="B153" s="30">
        <v>3743524.6031544316</v>
      </c>
      <c r="C153" s="30">
        <v>4140938.3348661796</v>
      </c>
      <c r="D153" s="30">
        <v>4247329.1873318655</v>
      </c>
      <c r="E153" s="30">
        <v>3932370.2350066574</v>
      </c>
      <c r="F153" s="30">
        <v>3599787.2837741887</v>
      </c>
      <c r="G153" s="30">
        <v>3779385.4826967428</v>
      </c>
      <c r="H153" s="30">
        <v>3531080.6919744671</v>
      </c>
      <c r="I153" s="30">
        <v>4122443.3707247903</v>
      </c>
      <c r="J153" s="30">
        <v>3255337.0293024825</v>
      </c>
      <c r="K153" s="30">
        <v>3236101.9740916397</v>
      </c>
      <c r="L153" s="30">
        <v>3720140.5469681812</v>
      </c>
      <c r="M153" s="30">
        <v>3917905.3237716602</v>
      </c>
      <c r="N153" s="30">
        <v>3443638.2352036317</v>
      </c>
      <c r="O153" s="30">
        <v>3340991.5395621709</v>
      </c>
      <c r="P153" s="30">
        <v>3273237.1343847481</v>
      </c>
      <c r="Q153" s="30">
        <v>3706772.4791391664</v>
      </c>
      <c r="R153" s="30">
        <v>3216470.8342849729</v>
      </c>
      <c r="S153" s="30">
        <v>3316953.7706833594</v>
      </c>
      <c r="T153" s="30">
        <v>3466711.3586404249</v>
      </c>
      <c r="U153" s="30">
        <v>4013719.4508012813</v>
      </c>
      <c r="V153" s="30">
        <v>3535536.8490991243</v>
      </c>
      <c r="W153" s="30">
        <v>3792415.3730138908</v>
      </c>
      <c r="X153" s="30">
        <v>3761425.1825865759</v>
      </c>
      <c r="Y153" s="30">
        <v>4373639.4032552037</v>
      </c>
      <c r="Z153" s="30">
        <v>3692921.8992393296</v>
      </c>
      <c r="AA153" s="30">
        <v>3878946.9464076599</v>
      </c>
      <c r="AB153" s="30">
        <v>3902451.7702609454</v>
      </c>
      <c r="AC153" s="30">
        <v>4483746.3847253174</v>
      </c>
      <c r="AD153" s="30">
        <v>3333755.7958810236</v>
      </c>
      <c r="AE153" s="30">
        <v>3002053.0690272101</v>
      </c>
      <c r="AF153" s="30">
        <v>3783879.0132894404</v>
      </c>
      <c r="AG153" s="30">
        <v>4178240.9399285247</v>
      </c>
      <c r="AH153" s="30">
        <v>4021853.8739751237</v>
      </c>
      <c r="AI153" s="30">
        <v>3960126.2171247974</v>
      </c>
      <c r="AJ153" s="30">
        <v>4715877.7864082679</v>
      </c>
      <c r="AK153" s="30">
        <v>5378193.5332992813</v>
      </c>
    </row>
    <row r="154" spans="1:37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</row>
    <row r="155" spans="1:37" x14ac:dyDescent="0.2">
      <c r="A155" s="24" t="s">
        <v>33</v>
      </c>
      <c r="B155" s="29">
        <v>28055804.428979557</v>
      </c>
      <c r="C155" s="29">
        <v>31039583.190854687</v>
      </c>
      <c r="D155" s="29">
        <v>30633192.363848586</v>
      </c>
      <c r="E155" s="29">
        <v>33539684.45323053</v>
      </c>
      <c r="F155" s="29">
        <v>29248775.815887723</v>
      </c>
      <c r="G155" s="29">
        <v>31896351.342363574</v>
      </c>
      <c r="H155" s="29">
        <v>31202955.357399762</v>
      </c>
      <c r="I155" s="29">
        <v>34220353.125410333</v>
      </c>
      <c r="J155" s="29">
        <v>29948425.388122298</v>
      </c>
      <c r="K155" s="29">
        <v>32650636.179106273</v>
      </c>
      <c r="L155" s="29">
        <v>32173427.521765262</v>
      </c>
      <c r="M155" s="29">
        <v>35403802.391511753</v>
      </c>
      <c r="N155" s="29">
        <v>31183127.161468856</v>
      </c>
      <c r="O155" s="29">
        <v>33969740.561534926</v>
      </c>
      <c r="P155" s="29">
        <v>33658447.656204544</v>
      </c>
      <c r="Q155" s="29">
        <v>36671667.921935529</v>
      </c>
      <c r="R155" s="29">
        <v>32494471.589854095</v>
      </c>
      <c r="S155" s="29">
        <v>35217499.558935091</v>
      </c>
      <c r="T155" s="29">
        <v>34744888.110008284</v>
      </c>
      <c r="U155" s="29">
        <v>38122630.545663938</v>
      </c>
      <c r="V155" s="29">
        <v>33699303.522629984</v>
      </c>
      <c r="W155" s="29">
        <v>36858125.970866814</v>
      </c>
      <c r="X155" s="29">
        <v>35815092.325076282</v>
      </c>
      <c r="Y155" s="29">
        <v>39332978.64735508</v>
      </c>
      <c r="Z155" s="29">
        <v>34645660.623865761</v>
      </c>
      <c r="AA155" s="29">
        <v>37708951.291527897</v>
      </c>
      <c r="AB155" s="29">
        <v>36801203.097034775</v>
      </c>
      <c r="AC155" s="29">
        <v>37557924.475558557</v>
      </c>
      <c r="AD155" s="29">
        <v>33647280.136363782</v>
      </c>
      <c r="AE155" s="29">
        <v>29866033.173031703</v>
      </c>
      <c r="AF155" s="29">
        <v>33522328.521592397</v>
      </c>
      <c r="AG155" s="29">
        <v>39136569.00270202</v>
      </c>
      <c r="AH155" s="29">
        <v>35265448.838877298</v>
      </c>
      <c r="AI155" s="29">
        <v>39322079.203175776</v>
      </c>
      <c r="AJ155" s="29">
        <v>41334337.299431503</v>
      </c>
      <c r="AK155" s="29">
        <v>44990098.043357439</v>
      </c>
    </row>
    <row r="156" spans="1:37" x14ac:dyDescent="0.2">
      <c r="A156" s="25" t="s">
        <v>34</v>
      </c>
      <c r="B156" s="30">
        <v>23652885.820659436</v>
      </c>
      <c r="C156" s="30">
        <v>25129255.69747027</v>
      </c>
      <c r="D156" s="30">
        <v>25067103.094433356</v>
      </c>
      <c r="E156" s="30">
        <v>27178326.480391551</v>
      </c>
      <c r="F156" s="30">
        <v>24625175.398992173</v>
      </c>
      <c r="G156" s="30">
        <v>25756746.221702017</v>
      </c>
      <c r="H156" s="30">
        <v>25463517.112671539</v>
      </c>
      <c r="I156" s="30">
        <v>27574141.299105436</v>
      </c>
      <c r="J156" s="30">
        <v>25171563.017921016</v>
      </c>
      <c r="K156" s="30">
        <v>26304539.482372981</v>
      </c>
      <c r="L156" s="30">
        <v>26092710.294641189</v>
      </c>
      <c r="M156" s="30">
        <v>28325491.667859286</v>
      </c>
      <c r="N156" s="30">
        <v>26075616.082047075</v>
      </c>
      <c r="O156" s="30">
        <v>26966343.612913001</v>
      </c>
      <c r="P156" s="30">
        <v>27002087.482535549</v>
      </c>
      <c r="Q156" s="30">
        <v>29347320.771225698</v>
      </c>
      <c r="R156" s="30">
        <v>27115227.580592211</v>
      </c>
      <c r="S156" s="30">
        <v>27906968.946870539</v>
      </c>
      <c r="T156" s="30">
        <v>27871919.473166022</v>
      </c>
      <c r="U156" s="30">
        <v>30383820.744481269</v>
      </c>
      <c r="V156" s="30">
        <v>28100865.534799371</v>
      </c>
      <c r="W156" s="30">
        <v>29260678.447359364</v>
      </c>
      <c r="X156" s="30">
        <v>28758708.211466961</v>
      </c>
      <c r="Y156" s="30">
        <v>31441906.908168644</v>
      </c>
      <c r="Z156" s="30">
        <v>28890314.011451095</v>
      </c>
      <c r="AA156" s="30">
        <v>29929456.574777752</v>
      </c>
      <c r="AB156" s="30">
        <v>29480173.78069298</v>
      </c>
      <c r="AC156" s="30">
        <v>30125489.783492275</v>
      </c>
      <c r="AD156" s="30">
        <v>28030048.39677285</v>
      </c>
      <c r="AE156" s="30">
        <v>23001990.452325877</v>
      </c>
      <c r="AF156" s="30">
        <v>26553975.419329122</v>
      </c>
      <c r="AG156" s="30">
        <v>31400209.4228126</v>
      </c>
      <c r="AH156" s="30">
        <v>29535370.5035486</v>
      </c>
      <c r="AI156" s="30">
        <v>31337933.36515139</v>
      </c>
      <c r="AJ156" s="30">
        <v>33846404.500630602</v>
      </c>
      <c r="AK156" s="30">
        <v>36443947.768279329</v>
      </c>
    </row>
    <row r="157" spans="1:37" x14ac:dyDescent="0.2">
      <c r="A157" s="25" t="s">
        <v>35</v>
      </c>
      <c r="B157" s="30">
        <v>2061739.7216107077</v>
      </c>
      <c r="C157" s="30">
        <v>2245758.7086531473</v>
      </c>
      <c r="D157" s="30">
        <v>2313680.6089040223</v>
      </c>
      <c r="E157" s="30">
        <v>2684021.782375914</v>
      </c>
      <c r="F157" s="30">
        <v>2139017.7284865729</v>
      </c>
      <c r="G157" s="30">
        <v>2187674.3686314425</v>
      </c>
      <c r="H157" s="30">
        <v>2063633.5570213706</v>
      </c>
      <c r="I157" s="30">
        <v>2414421.2074021082</v>
      </c>
      <c r="J157" s="30">
        <v>2031841.6148758018</v>
      </c>
      <c r="K157" s="30">
        <v>2141907.7177296174</v>
      </c>
      <c r="L157" s="30">
        <v>2147334.2176144295</v>
      </c>
      <c r="M157" s="30">
        <v>2595278.7552304077</v>
      </c>
      <c r="N157" s="30">
        <v>2211984.1824955428</v>
      </c>
      <c r="O157" s="30">
        <v>2219700.0568602211</v>
      </c>
      <c r="P157" s="30">
        <v>2254381.5852748449</v>
      </c>
      <c r="Q157" s="30">
        <v>2717590.4420204167</v>
      </c>
      <c r="R157" s="30">
        <v>2447396.5392388576</v>
      </c>
      <c r="S157" s="30">
        <v>2490583.4890874624</v>
      </c>
      <c r="T157" s="30">
        <v>2537505.2945611351</v>
      </c>
      <c r="U157" s="30">
        <v>2966214.0874217004</v>
      </c>
      <c r="V157" s="30">
        <v>2594437.9020285103</v>
      </c>
      <c r="W157" s="30">
        <v>2795327.6792876152</v>
      </c>
      <c r="X157" s="30">
        <v>2641954.842163973</v>
      </c>
      <c r="Y157" s="30">
        <v>3049085.3529052404</v>
      </c>
      <c r="Z157" s="30">
        <v>2600020.8998808353</v>
      </c>
      <c r="AA157" s="30">
        <v>2763089.6972552668</v>
      </c>
      <c r="AB157" s="30">
        <v>2583460.7417839067</v>
      </c>
      <c r="AC157" s="30">
        <v>2636227.9620662001</v>
      </c>
      <c r="AD157" s="30">
        <v>2248020.1463160887</v>
      </c>
      <c r="AE157" s="30">
        <v>1750836.950617813</v>
      </c>
      <c r="AF157" s="30">
        <v>3001939.2192645883</v>
      </c>
      <c r="AG157" s="30">
        <v>3660004.6059002518</v>
      </c>
      <c r="AH157" s="30">
        <v>3371526.7223419547</v>
      </c>
      <c r="AI157" s="30">
        <v>3979805.6694454467</v>
      </c>
      <c r="AJ157" s="30">
        <v>3984373.083363717</v>
      </c>
      <c r="AK157" s="30">
        <v>4108269.4261401901</v>
      </c>
    </row>
    <row r="158" spans="1:37" x14ac:dyDescent="0.2">
      <c r="A158" s="25" t="s">
        <v>36</v>
      </c>
      <c r="B158" s="30">
        <v>21605239.963886574</v>
      </c>
      <c r="C158" s="30">
        <v>22892171.571617309</v>
      </c>
      <c r="D158" s="30">
        <v>22753710.603584655</v>
      </c>
      <c r="E158" s="30">
        <v>24474639.757024407</v>
      </c>
      <c r="F158" s="30">
        <v>22501681.669558439</v>
      </c>
      <c r="G158" s="30">
        <v>23590959.9718665</v>
      </c>
      <c r="H158" s="30">
        <v>23432808.648995783</v>
      </c>
      <c r="I158" s="30">
        <v>25174911.918114811</v>
      </c>
      <c r="J158" s="30">
        <v>23173666.44785763</v>
      </c>
      <c r="K158" s="30">
        <v>24195906.728465397</v>
      </c>
      <c r="L158" s="30">
        <v>23975705.371223103</v>
      </c>
      <c r="M158" s="30">
        <v>25731938.796085943</v>
      </c>
      <c r="N158" s="30">
        <v>23886158.933626294</v>
      </c>
      <c r="O158" s="30">
        <v>24777876.360963989</v>
      </c>
      <c r="P158" s="30">
        <v>24775267.307210498</v>
      </c>
      <c r="Q158" s="30">
        <v>26628404.846724495</v>
      </c>
      <c r="R158" s="30">
        <v>24675884.102077879</v>
      </c>
      <c r="S158" s="30">
        <v>25427532.199757989</v>
      </c>
      <c r="T158" s="30">
        <v>25340486.983162645</v>
      </c>
      <c r="U158" s="30">
        <v>27404005.019064035</v>
      </c>
      <c r="V158" s="30">
        <v>25509116.272442553</v>
      </c>
      <c r="W158" s="30">
        <v>26463497.366271712</v>
      </c>
      <c r="X158" s="30">
        <v>26120160.623490453</v>
      </c>
      <c r="Y158" s="30">
        <v>28388579.063204281</v>
      </c>
      <c r="Z158" s="30">
        <v>26290293.111570254</v>
      </c>
      <c r="AA158" s="30">
        <v>27166366.877522513</v>
      </c>
      <c r="AB158" s="30">
        <v>26896713.038909085</v>
      </c>
      <c r="AC158" s="30">
        <v>27489261.821426101</v>
      </c>
      <c r="AD158" s="30">
        <v>25771016.319027159</v>
      </c>
      <c r="AE158" s="30">
        <v>21238089.268537309</v>
      </c>
      <c r="AF158" s="30">
        <v>23579007.179217309</v>
      </c>
      <c r="AG158" s="30">
        <v>27776823.200517856</v>
      </c>
      <c r="AH158" s="30">
        <v>26183456.518966101</v>
      </c>
      <c r="AI158" s="30">
        <v>27386366.782458194</v>
      </c>
      <c r="AJ158" s="30">
        <v>29886735.282764498</v>
      </c>
      <c r="AK158" s="30">
        <v>32358920.975128371</v>
      </c>
    </row>
    <row r="159" spans="1:37" x14ac:dyDescent="0.2">
      <c r="A159" s="25" t="s">
        <v>37</v>
      </c>
      <c r="B159" s="30">
        <v>10201658.979698868</v>
      </c>
      <c r="C159" s="30">
        <v>10451777.12637062</v>
      </c>
      <c r="D159" s="30">
        <v>10575421.878663287</v>
      </c>
      <c r="E159" s="30">
        <v>11852365.744259324</v>
      </c>
      <c r="F159" s="30">
        <v>10732967.419266446</v>
      </c>
      <c r="G159" s="30">
        <v>10878075.97950232</v>
      </c>
      <c r="H159" s="30">
        <v>10943757.781061677</v>
      </c>
      <c r="I159" s="30">
        <v>12259482.496304575</v>
      </c>
      <c r="J159" s="30">
        <v>11104724.478774825</v>
      </c>
      <c r="K159" s="30">
        <v>11107049.129588082</v>
      </c>
      <c r="L159" s="30">
        <v>11111804.483425446</v>
      </c>
      <c r="M159" s="30">
        <v>12550065.068390844</v>
      </c>
      <c r="N159" s="30">
        <v>11397985.979495605</v>
      </c>
      <c r="O159" s="30">
        <v>11298316.154998405</v>
      </c>
      <c r="P159" s="30">
        <v>11414986.045036413</v>
      </c>
      <c r="Q159" s="30">
        <v>12952143.554752182</v>
      </c>
      <c r="R159" s="30">
        <v>11752725.019674938</v>
      </c>
      <c r="S159" s="30">
        <v>11727062.001677874</v>
      </c>
      <c r="T159" s="30">
        <v>11837187.017043505</v>
      </c>
      <c r="U159" s="30">
        <v>13389051.10403993</v>
      </c>
      <c r="V159" s="30">
        <v>12106489.197575886</v>
      </c>
      <c r="W159" s="30">
        <v>12116439.157788564</v>
      </c>
      <c r="X159" s="30">
        <v>12014213.36869452</v>
      </c>
      <c r="Y159" s="30">
        <v>13643930.922072098</v>
      </c>
      <c r="Z159" s="30">
        <v>12179766.789931696</v>
      </c>
      <c r="AA159" s="30">
        <v>12194029.721628832</v>
      </c>
      <c r="AB159" s="30">
        <v>12208225.202674199</v>
      </c>
      <c r="AC159" s="30">
        <v>13204221.511447471</v>
      </c>
      <c r="AD159" s="30">
        <v>12272766.116081856</v>
      </c>
      <c r="AE159" s="30">
        <v>10252755.538275804</v>
      </c>
      <c r="AF159" s="30">
        <v>11976735.467491796</v>
      </c>
      <c r="AG159" s="30">
        <v>14450500.118294587</v>
      </c>
      <c r="AH159" s="30">
        <v>13128377.760999179</v>
      </c>
      <c r="AI159" s="30">
        <v>13518281.006922895</v>
      </c>
      <c r="AJ159" s="30">
        <v>14802457.274491126</v>
      </c>
      <c r="AK159" s="30">
        <v>16257080.379462959</v>
      </c>
    </row>
    <row r="160" spans="1:37" x14ac:dyDescent="0.2">
      <c r="A160" s="25" t="s">
        <v>38</v>
      </c>
      <c r="B160" s="30">
        <v>11403701.152896801</v>
      </c>
      <c r="C160" s="30">
        <v>12438356.126294307</v>
      </c>
      <c r="D160" s="30">
        <v>12177394.531917272</v>
      </c>
      <c r="E160" s="30">
        <v>12624201.893525852</v>
      </c>
      <c r="F160" s="30">
        <v>11769493.685489343</v>
      </c>
      <c r="G160" s="30">
        <v>12711433.091495484</v>
      </c>
      <c r="H160" s="30">
        <v>12488449.222280635</v>
      </c>
      <c r="I160" s="30">
        <v>12917824.301597429</v>
      </c>
      <c r="J160" s="30">
        <v>12065981.350567136</v>
      </c>
      <c r="K160" s="30">
        <v>13097159.274531227</v>
      </c>
      <c r="L160" s="30">
        <v>12869653.718060153</v>
      </c>
      <c r="M160" s="30">
        <v>13173458.550567746</v>
      </c>
      <c r="N160" s="30">
        <v>12486734.869145576</v>
      </c>
      <c r="O160" s="30">
        <v>13488024.167363271</v>
      </c>
      <c r="P160" s="30">
        <v>13366510.088019108</v>
      </c>
      <c r="Q160" s="30">
        <v>13670002.044858342</v>
      </c>
      <c r="R160" s="30">
        <v>12923148.900920449</v>
      </c>
      <c r="S160" s="30">
        <v>13704980.334159844</v>
      </c>
      <c r="T160" s="30">
        <v>13506024.051803445</v>
      </c>
      <c r="U160" s="30">
        <v>14010972.178067053</v>
      </c>
      <c r="V160" s="30">
        <v>13403591.528643005</v>
      </c>
      <c r="W160" s="30">
        <v>14345333.463226745</v>
      </c>
      <c r="X160" s="30">
        <v>14104583.075492321</v>
      </c>
      <c r="Y160" s="30">
        <v>14746772.611915857</v>
      </c>
      <c r="Z160" s="30">
        <v>14110526.321638562</v>
      </c>
      <c r="AA160" s="30">
        <v>14972337.15589368</v>
      </c>
      <c r="AB160" s="30">
        <v>14688487.836234884</v>
      </c>
      <c r="AC160" s="30">
        <v>14285040.30997863</v>
      </c>
      <c r="AD160" s="30">
        <v>13500052.664300686</v>
      </c>
      <c r="AE160" s="30">
        <v>10987484.978157798</v>
      </c>
      <c r="AF160" s="30">
        <v>11607511.538831953</v>
      </c>
      <c r="AG160" s="30">
        <v>13334135.521060901</v>
      </c>
      <c r="AH160" s="30">
        <v>13059349.656879311</v>
      </c>
      <c r="AI160" s="30">
        <v>13873110.788792431</v>
      </c>
      <c r="AJ160" s="30">
        <v>15089631.088899324</v>
      </c>
      <c r="AK160" s="30">
        <v>16107034.223917032</v>
      </c>
    </row>
    <row r="161" spans="1:37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</row>
    <row r="162" spans="1:37" x14ac:dyDescent="0.2">
      <c r="A162" s="25" t="s">
        <v>39</v>
      </c>
      <c r="B162" s="30">
        <v>4361073.642262917</v>
      </c>
      <c r="C162" s="30">
        <v>5907648.770454484</v>
      </c>
      <c r="D162" s="30">
        <v>5552244.8047095267</v>
      </c>
      <c r="E162" s="30">
        <v>6357413.309217141</v>
      </c>
      <c r="F162" s="30">
        <v>4581380.7220996553</v>
      </c>
      <c r="G162" s="30">
        <v>6139628.4898257572</v>
      </c>
      <c r="H162" s="30">
        <v>5728266.946258313</v>
      </c>
      <c r="I162" s="30">
        <v>6648724.5913393758</v>
      </c>
      <c r="J162" s="30">
        <v>4740902.4321525171</v>
      </c>
      <c r="K162" s="30">
        <v>6345765.4151107064</v>
      </c>
      <c r="L162" s="30">
        <v>6074495.1140721152</v>
      </c>
      <c r="M162" s="30">
        <v>7084682.9339207914</v>
      </c>
      <c r="N162" s="30">
        <v>5070047.2645400446</v>
      </c>
      <c r="O162" s="30">
        <v>7021059.6694231695</v>
      </c>
      <c r="P162" s="30">
        <v>6662370.6463201325</v>
      </c>
      <c r="Q162" s="30">
        <v>7333824.0312260613</v>
      </c>
      <c r="R162" s="30">
        <v>5348739.6480408357</v>
      </c>
      <c r="S162" s="30">
        <v>7327127.9595827991</v>
      </c>
      <c r="T162" s="30">
        <v>6877957.4901297195</v>
      </c>
      <c r="U162" s="30">
        <v>7750914.1337483078</v>
      </c>
      <c r="V162" s="30">
        <v>5578874.4307235768</v>
      </c>
      <c r="W162" s="30">
        <v>7607721.0420612479</v>
      </c>
      <c r="X162" s="30">
        <v>7059362.0596163925</v>
      </c>
      <c r="Y162" s="30">
        <v>7897383.8317326121</v>
      </c>
      <c r="Z162" s="30">
        <v>5755346.6124146711</v>
      </c>
      <c r="AA162" s="30">
        <v>7779494.7167501226</v>
      </c>
      <c r="AB162" s="30">
        <v>7321029.3163417792</v>
      </c>
      <c r="AC162" s="30">
        <v>7432434.6920662904</v>
      </c>
      <c r="AD162" s="30">
        <v>5646698.6889978768</v>
      </c>
      <c r="AE162" s="30">
        <v>6826617.0192708401</v>
      </c>
      <c r="AF162" s="30">
        <v>6951262.827731926</v>
      </c>
      <c r="AG162" s="30">
        <v>7729916.2753033936</v>
      </c>
      <c r="AH162" s="30">
        <v>5856178.7361069461</v>
      </c>
      <c r="AI162" s="30">
        <v>7961352.1147508789</v>
      </c>
      <c r="AJ162" s="30">
        <v>7556668.0477848817</v>
      </c>
      <c r="AK162" s="30">
        <v>8580399.1270312946</v>
      </c>
    </row>
    <row r="163" spans="1:37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</row>
    <row r="164" spans="1:37" x14ac:dyDescent="0.2">
      <c r="A164" s="24" t="s">
        <v>40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</row>
    <row r="165" spans="1:37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</row>
    <row r="166" spans="1:37" x14ac:dyDescent="0.2">
      <c r="A166" s="24" t="s">
        <v>41</v>
      </c>
      <c r="B166" s="29">
        <v>12658521.11674995</v>
      </c>
      <c r="C166" s="29">
        <v>13692510.063398052</v>
      </c>
      <c r="D166" s="29">
        <v>12967870.206548177</v>
      </c>
      <c r="E166" s="29">
        <v>13390222.007694228</v>
      </c>
      <c r="F166" s="29">
        <v>13244862.543578124</v>
      </c>
      <c r="G166" s="29">
        <v>13556935.898109533</v>
      </c>
      <c r="H166" s="29">
        <v>12560225.4191752</v>
      </c>
      <c r="I166" s="29">
        <v>13590311.199136877</v>
      </c>
      <c r="J166" s="29">
        <v>13252840.7103591</v>
      </c>
      <c r="K166" s="29">
        <v>12791609.206976313</v>
      </c>
      <c r="L166" s="29">
        <v>12289678.311272524</v>
      </c>
      <c r="M166" s="29">
        <v>13383531.519049956</v>
      </c>
      <c r="N166" s="29">
        <v>13420714.656976597</v>
      </c>
      <c r="O166" s="29">
        <v>12908729.361939926</v>
      </c>
      <c r="P166" s="29">
        <v>12457170.253623871</v>
      </c>
      <c r="Q166" s="29">
        <v>13240501.746238768</v>
      </c>
      <c r="R166" s="29">
        <v>12728129.155568145</v>
      </c>
      <c r="S166" s="29">
        <v>12377074.150922639</v>
      </c>
      <c r="T166" s="29">
        <v>12774495.903744301</v>
      </c>
      <c r="U166" s="29">
        <v>13647097.772732688</v>
      </c>
      <c r="V166" s="29">
        <v>13823284.033440119</v>
      </c>
      <c r="W166" s="29">
        <v>13372320.128252335</v>
      </c>
      <c r="X166" s="29">
        <v>12932033.679817041</v>
      </c>
      <c r="Y166" s="29">
        <v>13916320.234570017</v>
      </c>
      <c r="Z166" s="29">
        <v>13462679.680918535</v>
      </c>
      <c r="AA166" s="29">
        <v>12816785.873118984</v>
      </c>
      <c r="AB166" s="29">
        <v>13054171.127881985</v>
      </c>
      <c r="AC166" s="29">
        <v>13332805.265188279</v>
      </c>
      <c r="AD166" s="29">
        <v>13720781.478351675</v>
      </c>
      <c r="AE166" s="29">
        <v>13140446.687886186</v>
      </c>
      <c r="AF166" s="29">
        <v>12041192.219726549</v>
      </c>
      <c r="AG166" s="29">
        <v>13171002.112536006</v>
      </c>
      <c r="AH166" s="29">
        <v>13043523.228847731</v>
      </c>
      <c r="AI166" s="29">
        <v>12811584.506770276</v>
      </c>
      <c r="AJ166" s="29">
        <v>12177514.889146056</v>
      </c>
      <c r="AK166" s="29">
        <v>13249068.765735039</v>
      </c>
    </row>
    <row r="167" spans="1:37" x14ac:dyDescent="0.2">
      <c r="A167" s="25" t="s">
        <v>42</v>
      </c>
      <c r="B167" s="30">
        <v>10868420.017980034</v>
      </c>
      <c r="C167" s="30">
        <v>12133400.438437808</v>
      </c>
      <c r="D167" s="30">
        <v>11292610.262702145</v>
      </c>
      <c r="E167" s="30">
        <v>11694172.205777463</v>
      </c>
      <c r="F167" s="30">
        <v>11492163.089980703</v>
      </c>
      <c r="G167" s="30">
        <v>12007638.102981312</v>
      </c>
      <c r="H167" s="30">
        <v>11188040.84936174</v>
      </c>
      <c r="I167" s="30">
        <v>12096115.822394745</v>
      </c>
      <c r="J167" s="30">
        <v>11770098.503093338</v>
      </c>
      <c r="K167" s="30">
        <v>11447745.314149423</v>
      </c>
      <c r="L167" s="30">
        <v>10879613.740314472</v>
      </c>
      <c r="M167" s="30">
        <v>11796875.730212351</v>
      </c>
      <c r="N167" s="30">
        <v>11823870.760221222</v>
      </c>
      <c r="O167" s="30">
        <v>11653579.754996331</v>
      </c>
      <c r="P167" s="30">
        <v>11008434.24426263</v>
      </c>
      <c r="Q167" s="30">
        <v>11630432.027986217</v>
      </c>
      <c r="R167" s="30">
        <v>11046215.304936944</v>
      </c>
      <c r="S167" s="30">
        <v>10998714.703586169</v>
      </c>
      <c r="T167" s="30">
        <v>11208505.970253302</v>
      </c>
      <c r="U167" s="30">
        <v>12003237.3991556</v>
      </c>
      <c r="V167" s="30">
        <v>12150777.905738793</v>
      </c>
      <c r="W167" s="30">
        <v>11988974.002684008</v>
      </c>
      <c r="X167" s="30">
        <v>11430623.856295876</v>
      </c>
      <c r="Y167" s="30">
        <v>12354469.031461395</v>
      </c>
      <c r="Z167" s="30">
        <v>11894894.82931672</v>
      </c>
      <c r="AA167" s="30">
        <v>11457147.002274465</v>
      </c>
      <c r="AB167" s="30">
        <v>11585225.916789131</v>
      </c>
      <c r="AC167" s="30">
        <v>11913497.622989491</v>
      </c>
      <c r="AD167" s="30">
        <v>12356151.414048709</v>
      </c>
      <c r="AE167" s="30">
        <v>12216207.861525593</v>
      </c>
      <c r="AF167" s="30">
        <v>11271275.590190262</v>
      </c>
      <c r="AG167" s="30">
        <v>12299869.976970635</v>
      </c>
      <c r="AH167" s="30">
        <v>12163011.009207271</v>
      </c>
      <c r="AI167" s="30">
        <v>11968285.53512614</v>
      </c>
      <c r="AJ167" s="30">
        <v>11321795.796109352</v>
      </c>
      <c r="AK167" s="30">
        <v>12231849.599248474</v>
      </c>
    </row>
    <row r="168" spans="1:37" x14ac:dyDescent="0.2">
      <c r="A168" s="25" t="s">
        <v>43</v>
      </c>
      <c r="B168" s="30">
        <v>1785842.0993986658</v>
      </c>
      <c r="C168" s="30">
        <v>1574589.0910711831</v>
      </c>
      <c r="D168" s="30">
        <v>1679341.5624700682</v>
      </c>
      <c r="E168" s="30">
        <v>1702062.6858212925</v>
      </c>
      <c r="F168" s="30">
        <v>1754650.0906421689</v>
      </c>
      <c r="G168" s="30">
        <v>1564324.4424132453</v>
      </c>
      <c r="H168" s="30">
        <v>1389472.259202</v>
      </c>
      <c r="I168" s="30">
        <v>1512396.290343594</v>
      </c>
      <c r="J168" s="30">
        <v>1497558.7874772632</v>
      </c>
      <c r="K168" s="30">
        <v>1360573.5076219889</v>
      </c>
      <c r="L168" s="30">
        <v>1422836.1224063348</v>
      </c>
      <c r="M168" s="30">
        <v>1599154.1389371885</v>
      </c>
      <c r="N168" s="30">
        <v>1602309.2716557316</v>
      </c>
      <c r="O168" s="30">
        <v>1290790.5642871666</v>
      </c>
      <c r="P168" s="30">
        <v>1457430.0668117686</v>
      </c>
      <c r="Q168" s="30">
        <v>1611710.1043057309</v>
      </c>
      <c r="R168" s="30">
        <v>1667792.5550793393</v>
      </c>
      <c r="S168" s="30">
        <v>1393744.5773749081</v>
      </c>
      <c r="T168" s="30">
        <v>1565636.1158722467</v>
      </c>
      <c r="U168" s="30">
        <v>1646777.0969202342</v>
      </c>
      <c r="V168" s="30">
        <v>1673448.4588599205</v>
      </c>
      <c r="W168" s="30">
        <v>1382198.745821012</v>
      </c>
      <c r="X168" s="30">
        <v>1501736.1701190581</v>
      </c>
      <c r="Y168" s="30">
        <v>1561729.9050994541</v>
      </c>
      <c r="Z168" s="30">
        <v>1567784.8516018218</v>
      </c>
      <c r="AA168" s="30">
        <v>1359638.8708445174</v>
      </c>
      <c r="AB168" s="30">
        <v>1468945.2110928451</v>
      </c>
      <c r="AC168" s="30">
        <v>1419307.6421987938</v>
      </c>
      <c r="AD168" s="30">
        <v>1368376.0504688153</v>
      </c>
      <c r="AE168" s="30">
        <v>937352.26252690319</v>
      </c>
      <c r="AF168" s="30">
        <v>783849.97637901269</v>
      </c>
      <c r="AG168" s="30">
        <v>885651.5498874461</v>
      </c>
      <c r="AH168" s="30">
        <v>888322.39284647314</v>
      </c>
      <c r="AI168" s="30">
        <v>850235.63449731679</v>
      </c>
      <c r="AJ168" s="30">
        <v>864158.10379596136</v>
      </c>
      <c r="AK168" s="30">
        <v>1029338.5117016321</v>
      </c>
    </row>
    <row r="169" spans="1:37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</row>
    <row r="170" spans="1:37" x14ac:dyDescent="0.2">
      <c r="A170" s="24" t="s">
        <v>44</v>
      </c>
      <c r="B170" s="29">
        <v>12672057.738220427</v>
      </c>
      <c r="C170" s="29">
        <v>13364471.250358744</v>
      </c>
      <c r="D170" s="29">
        <v>13641362.589244882</v>
      </c>
      <c r="E170" s="29">
        <v>13157342.043787556</v>
      </c>
      <c r="F170" s="29">
        <v>12196855.591189729</v>
      </c>
      <c r="G170" s="29">
        <v>12181383.938703459</v>
      </c>
      <c r="H170" s="29">
        <v>12258187.472266586</v>
      </c>
      <c r="I170" s="29">
        <v>12721557.742593894</v>
      </c>
      <c r="J170" s="29">
        <v>11838205.162251918</v>
      </c>
      <c r="K170" s="29">
        <v>11456439.016878109</v>
      </c>
      <c r="L170" s="29">
        <v>12830567.2996519</v>
      </c>
      <c r="M170" s="29">
        <v>12811169.576416377</v>
      </c>
      <c r="N170" s="29">
        <v>11957001.327835603</v>
      </c>
      <c r="O170" s="29">
        <v>11773351.944083752</v>
      </c>
      <c r="P170" s="29">
        <v>12904651.805604545</v>
      </c>
      <c r="Q170" s="29">
        <v>12873654.134462699</v>
      </c>
      <c r="R170" s="29">
        <v>12504404.105546419</v>
      </c>
      <c r="S170" s="29">
        <v>12491360.32079017</v>
      </c>
      <c r="T170" s="29">
        <v>13066626.470466839</v>
      </c>
      <c r="U170" s="29">
        <v>13651681.748448335</v>
      </c>
      <c r="V170" s="29">
        <v>13289760.258900994</v>
      </c>
      <c r="W170" s="29">
        <v>13845086.247065002</v>
      </c>
      <c r="X170" s="29">
        <v>14319263.125047415</v>
      </c>
      <c r="Y170" s="29">
        <v>14709551.023359261</v>
      </c>
      <c r="Z170" s="29">
        <v>13529324.380233116</v>
      </c>
      <c r="AA170" s="29">
        <v>13592371.776957575</v>
      </c>
      <c r="AB170" s="29">
        <v>14195770.651186639</v>
      </c>
      <c r="AC170" s="29">
        <v>13871877.564640816</v>
      </c>
      <c r="AD170" s="29">
        <v>12402734.169615075</v>
      </c>
      <c r="AE170" s="29">
        <v>10778327.508114683</v>
      </c>
      <c r="AF170" s="29">
        <v>12085113.749397414</v>
      </c>
      <c r="AG170" s="29">
        <v>12912062.920193976</v>
      </c>
      <c r="AH170" s="29">
        <v>14205724.944115231</v>
      </c>
      <c r="AI170" s="29">
        <v>14597112.346617341</v>
      </c>
      <c r="AJ170" s="29">
        <v>16595760.788121339</v>
      </c>
      <c r="AK170" s="29">
        <v>17876180.809849553</v>
      </c>
    </row>
    <row r="171" spans="1:37" x14ac:dyDescent="0.2">
      <c r="A171" s="25" t="s">
        <v>45</v>
      </c>
      <c r="B171" s="30">
        <v>10687728.937957253</v>
      </c>
      <c r="C171" s="30">
        <v>11397577.460773349</v>
      </c>
      <c r="D171" s="30">
        <v>11630648.904331153</v>
      </c>
      <c r="E171" s="30">
        <v>11135026.636504605</v>
      </c>
      <c r="F171" s="30">
        <v>10199999.253803859</v>
      </c>
      <c r="G171" s="30">
        <v>10200200.562501641</v>
      </c>
      <c r="H171" s="30">
        <v>10540097.142286193</v>
      </c>
      <c r="I171" s="30">
        <v>10871416.115631649</v>
      </c>
      <c r="J171" s="30">
        <v>9996276.7947485913</v>
      </c>
      <c r="K171" s="30">
        <v>9623305.1680251304</v>
      </c>
      <c r="L171" s="30">
        <v>10962031.87764312</v>
      </c>
      <c r="M171" s="30">
        <v>10954913.082771538</v>
      </c>
      <c r="N171" s="30">
        <v>10058927.622640887</v>
      </c>
      <c r="O171" s="30">
        <v>9966313.7556342687</v>
      </c>
      <c r="P171" s="30">
        <v>11041621.780686844</v>
      </c>
      <c r="Q171" s="30">
        <v>10963915.679564606</v>
      </c>
      <c r="R171" s="30">
        <v>10526928.64764828</v>
      </c>
      <c r="S171" s="30">
        <v>10645552.786345815</v>
      </c>
      <c r="T171" s="30">
        <v>11305310.193693254</v>
      </c>
      <c r="U171" s="30">
        <v>11613032.0419604</v>
      </c>
      <c r="V171" s="30">
        <v>11201201.624962073</v>
      </c>
      <c r="W171" s="30">
        <v>11823401.027483879</v>
      </c>
      <c r="X171" s="30">
        <v>12264561.867227701</v>
      </c>
      <c r="Y171" s="30">
        <v>12591712.698588602</v>
      </c>
      <c r="Z171" s="30">
        <v>11393934.993710496</v>
      </c>
      <c r="AA171" s="30">
        <v>11473620.655792462</v>
      </c>
      <c r="AB171" s="30">
        <v>12140966.77800606</v>
      </c>
      <c r="AC171" s="30">
        <v>11853676.3844504</v>
      </c>
      <c r="AD171" s="30">
        <v>10552197.814759118</v>
      </c>
      <c r="AE171" s="30">
        <v>9473185.2935317811</v>
      </c>
      <c r="AF171" s="30">
        <v>10705760.47910862</v>
      </c>
      <c r="AG171" s="30">
        <v>11422421.310597913</v>
      </c>
      <c r="AH171" s="30">
        <v>12715752.412321631</v>
      </c>
      <c r="AI171" s="30">
        <v>13080041.300221713</v>
      </c>
      <c r="AJ171" s="30">
        <v>14970365.085130105</v>
      </c>
      <c r="AK171" s="30">
        <v>16168460.039477948</v>
      </c>
    </row>
    <row r="172" spans="1:37" x14ac:dyDescent="0.2">
      <c r="A172" s="25" t="s">
        <v>46</v>
      </c>
      <c r="B172" s="30">
        <v>1990147.5600015023</v>
      </c>
      <c r="C172" s="30">
        <v>1957593.8730189709</v>
      </c>
      <c r="D172" s="30">
        <v>2001597.4810708768</v>
      </c>
      <c r="E172" s="30">
        <v>2023695.8064261042</v>
      </c>
      <c r="F172" s="30">
        <v>2013119.9361775878</v>
      </c>
      <c r="G172" s="30">
        <v>1995814.7487035913</v>
      </c>
      <c r="H172" s="30">
        <v>1699013.9452915997</v>
      </c>
      <c r="I172" s="30">
        <v>1838574.5837527532</v>
      </c>
      <c r="J172" s="30">
        <v>1845241.1601630407</v>
      </c>
      <c r="K172" s="30">
        <v>1841482.95005745</v>
      </c>
      <c r="L172" s="30">
        <v>1859137.6216799319</v>
      </c>
      <c r="M172" s="30">
        <v>1845912.0649272939</v>
      </c>
      <c r="N172" s="30">
        <v>1897835.0993665997</v>
      </c>
      <c r="O172" s="30">
        <v>1805609.9284075345</v>
      </c>
      <c r="P172" s="30">
        <v>1859195.8856103881</v>
      </c>
      <c r="Q172" s="30">
        <v>1906900.5259764993</v>
      </c>
      <c r="R172" s="30">
        <v>1971213.5438976525</v>
      </c>
      <c r="S172" s="30">
        <v>1845618.4354676271</v>
      </c>
      <c r="T172" s="30">
        <v>1769051.9000259032</v>
      </c>
      <c r="U172" s="30">
        <v>2037442.086090218</v>
      </c>
      <c r="V172" s="30">
        <v>2085582.4105279392</v>
      </c>
      <c r="W172" s="30">
        <v>2022150.9626163673</v>
      </c>
      <c r="X172" s="30">
        <v>2056021.036400419</v>
      </c>
      <c r="Y172" s="30">
        <v>2119029.0265657026</v>
      </c>
      <c r="Z172" s="30">
        <v>2135389.3865226195</v>
      </c>
      <c r="AA172" s="30">
        <v>2118751.1211651112</v>
      </c>
      <c r="AB172" s="30">
        <v>2054803.8731805796</v>
      </c>
      <c r="AC172" s="30">
        <v>2018201.1801904186</v>
      </c>
      <c r="AD172" s="30">
        <v>1851426.5802106296</v>
      </c>
      <c r="AE172" s="30">
        <v>1318867.7129872425</v>
      </c>
      <c r="AF172" s="30">
        <v>1398334.3358726783</v>
      </c>
      <c r="AG172" s="30">
        <v>1509241.7637366869</v>
      </c>
      <c r="AH172" s="30">
        <v>1529673.0429739216</v>
      </c>
      <c r="AI172" s="30">
        <v>1559035.0784779489</v>
      </c>
      <c r="AJ172" s="30">
        <v>1681438.3629479492</v>
      </c>
      <c r="AK172" s="30">
        <v>1771698.9907851904</v>
      </c>
    </row>
    <row r="173" spans="1:37" x14ac:dyDescent="0.2">
      <c r="A173" s="31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</row>
    <row r="174" spans="1:37" x14ac:dyDescent="0.2">
      <c r="A174" s="25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</row>
    <row r="175" spans="1:37" x14ac:dyDescent="0.2">
      <c r="A175" s="24" t="s">
        <v>47</v>
      </c>
      <c r="B175" s="29">
        <v>41321900.481246807</v>
      </c>
      <c r="C175" s="29">
        <v>42735541.690425195</v>
      </c>
      <c r="D175" s="29">
        <v>41002545.082271017</v>
      </c>
      <c r="E175" s="29">
        <v>44803898.284985118</v>
      </c>
      <c r="F175" s="29">
        <v>42332164.85840632</v>
      </c>
      <c r="G175" s="29">
        <v>43459068.524001285</v>
      </c>
      <c r="H175" s="29">
        <v>41541353.782424197</v>
      </c>
      <c r="I175" s="29">
        <v>45576362.420317382</v>
      </c>
      <c r="J175" s="29">
        <v>43391089.448294394</v>
      </c>
      <c r="K175" s="29">
        <v>44342831.822391905</v>
      </c>
      <c r="L175" s="29">
        <v>42487040.389095284</v>
      </c>
      <c r="M175" s="29">
        <v>46408889.09746094</v>
      </c>
      <c r="N175" s="29">
        <v>44672571.381289989</v>
      </c>
      <c r="O175" s="29">
        <v>44901300.748213418</v>
      </c>
      <c r="P175" s="29">
        <v>43332666.384014696</v>
      </c>
      <c r="Q175" s="29">
        <v>46819701.969873913</v>
      </c>
      <c r="R175" s="29">
        <v>44515166.854629815</v>
      </c>
      <c r="S175" s="29">
        <v>45210665.435817912</v>
      </c>
      <c r="T175" s="29">
        <v>44140206.059889533</v>
      </c>
      <c r="U175" s="29">
        <v>48300336.985017523</v>
      </c>
      <c r="V175" s="29">
        <v>46468273.581570975</v>
      </c>
      <c r="W175" s="29">
        <v>47704095.737122722</v>
      </c>
      <c r="X175" s="29">
        <v>45235449.619358718</v>
      </c>
      <c r="Y175" s="29">
        <v>50027048.471859716</v>
      </c>
      <c r="Z175" s="29">
        <v>47037115.173355594</v>
      </c>
      <c r="AA175" s="29">
        <v>48357837.233780101</v>
      </c>
      <c r="AB175" s="29">
        <v>46685602.263554789</v>
      </c>
      <c r="AC175" s="29">
        <v>48813983.378299452</v>
      </c>
      <c r="AD175" s="29">
        <v>46824027.547108479</v>
      </c>
      <c r="AE175" s="29">
        <v>41272077.811396778</v>
      </c>
      <c r="AF175" s="29">
        <v>42399579.566582419</v>
      </c>
      <c r="AG175" s="29">
        <v>48986749.917728469</v>
      </c>
      <c r="AH175" s="29">
        <v>46811037.876212917</v>
      </c>
      <c r="AI175" s="29">
        <v>49072592.356734343</v>
      </c>
      <c r="AJ175" s="29">
        <v>49676403.791730136</v>
      </c>
      <c r="AK175" s="29">
        <v>54864814.615528472</v>
      </c>
    </row>
    <row r="176" spans="1:37" ht="15" thickBo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</row>
    <row r="179" spans="1:37" x14ac:dyDescent="0.2">
      <c r="A179" s="24" t="s">
        <v>26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</row>
    <row r="180" spans="1:37" x14ac:dyDescent="0.2">
      <c r="A180" s="25" t="s">
        <v>49</v>
      </c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</row>
    <row r="181" spans="1:37" x14ac:dyDescent="0.2">
      <c r="A181" s="25" t="s">
        <v>27</v>
      </c>
      <c r="K181" s="25"/>
      <c r="L181" s="25"/>
      <c r="M181" s="25"/>
      <c r="O181" s="25"/>
      <c r="P181" s="25"/>
      <c r="Q181" s="25"/>
      <c r="S181" s="25"/>
      <c r="T181" s="25"/>
      <c r="U181" s="25"/>
      <c r="W181" s="25"/>
      <c r="X181" s="25"/>
      <c r="Y181" s="25"/>
      <c r="AA181" s="25"/>
      <c r="AB181" s="25"/>
      <c r="AC181" s="25"/>
      <c r="AE181" s="25"/>
      <c r="AF181" s="25"/>
      <c r="AG181" s="25"/>
      <c r="AI181" s="25"/>
      <c r="AJ181" s="25"/>
      <c r="AK181" s="25"/>
    </row>
    <row r="182" spans="1:37" x14ac:dyDescent="0.2">
      <c r="A182" s="26"/>
      <c r="B182" s="26">
        <v>2013</v>
      </c>
      <c r="C182" s="26"/>
      <c r="D182" s="26"/>
      <c r="E182" s="26"/>
      <c r="F182" s="26">
        <v>2014</v>
      </c>
      <c r="G182" s="26"/>
      <c r="H182" s="26"/>
      <c r="I182" s="26"/>
      <c r="J182" s="26">
        <v>2015</v>
      </c>
      <c r="K182" s="26"/>
      <c r="L182" s="26"/>
      <c r="M182" s="26"/>
      <c r="N182" s="26">
        <v>2016</v>
      </c>
      <c r="O182" s="26"/>
      <c r="P182" s="26"/>
      <c r="Q182" s="26"/>
      <c r="R182" s="26">
        <v>2017</v>
      </c>
      <c r="S182" s="26"/>
      <c r="T182" s="26"/>
      <c r="U182" s="26"/>
      <c r="V182" s="26">
        <v>2018</v>
      </c>
      <c r="W182" s="26"/>
      <c r="X182" s="26"/>
      <c r="Y182" s="26"/>
      <c r="Z182" s="26">
        <v>2019</v>
      </c>
      <c r="AA182" s="26"/>
      <c r="AB182" s="26"/>
      <c r="AC182" s="26"/>
      <c r="AD182" s="26">
        <v>2020</v>
      </c>
      <c r="AE182" s="26"/>
      <c r="AF182" s="26"/>
      <c r="AG182" s="26"/>
      <c r="AH182" s="26">
        <v>2021</v>
      </c>
      <c r="AI182" s="26"/>
      <c r="AJ182" s="26"/>
      <c r="AK182" s="26"/>
    </row>
    <row r="183" spans="1:37" ht="15" thickBot="1" x14ac:dyDescent="0.25">
      <c r="A183" s="27"/>
      <c r="B183" s="27">
        <v>1</v>
      </c>
      <c r="C183" s="27">
        <v>2</v>
      </c>
      <c r="D183" s="27">
        <v>3</v>
      </c>
      <c r="E183" s="27">
        <v>4</v>
      </c>
      <c r="F183" s="27">
        <v>1</v>
      </c>
      <c r="G183" s="27">
        <v>2</v>
      </c>
      <c r="H183" s="27">
        <v>3</v>
      </c>
      <c r="I183" s="27">
        <v>4</v>
      </c>
      <c r="J183" s="27">
        <v>1</v>
      </c>
      <c r="K183" s="27">
        <v>2</v>
      </c>
      <c r="L183" s="27">
        <v>3</v>
      </c>
      <c r="M183" s="27">
        <v>4</v>
      </c>
      <c r="N183" s="27">
        <v>1</v>
      </c>
      <c r="O183" s="27">
        <v>2</v>
      </c>
      <c r="P183" s="27">
        <v>3</v>
      </c>
      <c r="Q183" s="27">
        <v>4</v>
      </c>
      <c r="R183" s="27">
        <v>1</v>
      </c>
      <c r="S183" s="27">
        <v>2</v>
      </c>
      <c r="T183" s="27">
        <v>3</v>
      </c>
      <c r="U183" s="27">
        <v>4</v>
      </c>
      <c r="V183" s="27">
        <v>1</v>
      </c>
      <c r="W183" s="27">
        <v>2</v>
      </c>
      <c r="X183" s="27">
        <v>3</v>
      </c>
      <c r="Y183" s="27">
        <v>4</v>
      </c>
      <c r="Z183" s="27">
        <v>1</v>
      </c>
      <c r="AA183" s="27">
        <v>2</v>
      </c>
      <c r="AB183" s="27">
        <v>3</v>
      </c>
      <c r="AC183" s="27">
        <v>4</v>
      </c>
      <c r="AD183" s="27">
        <v>1</v>
      </c>
      <c r="AE183" s="27">
        <v>2</v>
      </c>
      <c r="AF183" s="27">
        <v>3</v>
      </c>
      <c r="AG183" s="27">
        <v>4</v>
      </c>
      <c r="AH183" s="27">
        <v>1</v>
      </c>
      <c r="AI183" s="27">
        <v>2</v>
      </c>
      <c r="AJ183" s="27">
        <v>3</v>
      </c>
      <c r="AK183" s="27">
        <v>4</v>
      </c>
    </row>
    <row r="184" spans="1:37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</row>
    <row r="185" spans="1:37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</row>
    <row r="186" spans="1:37" x14ac:dyDescent="0.2">
      <c r="A186" s="24" t="s">
        <v>28</v>
      </c>
      <c r="B186" s="28"/>
      <c r="C186" s="28"/>
      <c r="D186" s="28"/>
      <c r="E186" s="28"/>
      <c r="F186" s="37">
        <f>F148/B148*100-100</f>
        <v>-0.24237708813539882</v>
      </c>
      <c r="G186" s="37">
        <f t="shared" ref="G186:AK186" si="240">G148/C148*100-100</f>
        <v>-0.92004377733022125</v>
      </c>
      <c r="H186" s="37">
        <f t="shared" si="240"/>
        <v>-1.2107563885606822</v>
      </c>
      <c r="I186" s="37">
        <f t="shared" si="240"/>
        <v>0.22793358420042864</v>
      </c>
      <c r="J186" s="37">
        <f t="shared" si="240"/>
        <v>1.5209340663894295</v>
      </c>
      <c r="K186" s="37">
        <f t="shared" si="240"/>
        <v>1.999722979786327</v>
      </c>
      <c r="L186" s="37">
        <f t="shared" si="240"/>
        <v>4.5850330712527096</v>
      </c>
      <c r="M186" s="37">
        <f t="shared" si="240"/>
        <v>2.528427536700633</v>
      </c>
      <c r="N186" s="37">
        <f t="shared" si="240"/>
        <v>3.0334495313177285</v>
      </c>
      <c r="O186" s="37">
        <f t="shared" si="240"/>
        <v>1.868766253015977</v>
      </c>
      <c r="P186" s="37">
        <f t="shared" si="240"/>
        <v>1.5302005744246401</v>
      </c>
      <c r="Q186" s="37">
        <f t="shared" si="240"/>
        <v>1.2885947044410244</v>
      </c>
      <c r="R186" s="37">
        <f t="shared" si="240"/>
        <v>2.5079033295113362</v>
      </c>
      <c r="S186" s="37">
        <f t="shared" si="240"/>
        <v>3.57226145814235</v>
      </c>
      <c r="T186" s="37">
        <f t="shared" si="240"/>
        <v>1.3676767167945343</v>
      </c>
      <c r="U186" s="37">
        <f t="shared" si="240"/>
        <v>3.9767485073113988</v>
      </c>
      <c r="V186" s="37">
        <f t="shared" si="240"/>
        <v>3.6778946125809853</v>
      </c>
      <c r="W186" s="37">
        <f t="shared" si="240"/>
        <v>6.3361257984333861</v>
      </c>
      <c r="X186" s="37">
        <f t="shared" si="240"/>
        <v>4.8285715593041658</v>
      </c>
      <c r="Y186" s="37">
        <f t="shared" si="240"/>
        <v>5.1959259002425142</v>
      </c>
      <c r="Z186" s="37">
        <f t="shared" si="240"/>
        <v>2.5382842999879927</v>
      </c>
      <c r="AA186" s="37">
        <f t="shared" si="240"/>
        <v>1.9701520600373925</v>
      </c>
      <c r="AB186" s="37">
        <f t="shared" si="240"/>
        <v>2.6179560587745954</v>
      </c>
      <c r="AC186" s="37">
        <f t="shared" si="240"/>
        <v>-2.8973790610422299</v>
      </c>
      <c r="AD186" s="37">
        <f t="shared" si="240"/>
        <v>-3.4502390389689452</v>
      </c>
      <c r="AE186" s="37">
        <f t="shared" si="240"/>
        <v>-20.871062984767519</v>
      </c>
      <c r="AF186" s="37">
        <f t="shared" si="240"/>
        <v>-11.266944713070046</v>
      </c>
      <c r="AG186" s="37">
        <f t="shared" si="240"/>
        <v>-1.3192777916690801</v>
      </c>
      <c r="AH186" s="37">
        <f t="shared" si="240"/>
        <v>5.6744996160720973</v>
      </c>
      <c r="AI186" s="37">
        <f t="shared" si="240"/>
        <v>31.27349528854694</v>
      </c>
      <c r="AJ186" s="37">
        <f t="shared" si="240"/>
        <v>28.231714079917737</v>
      </c>
      <c r="AK186" s="37">
        <f t="shared" si="240"/>
        <v>22.911514659414919</v>
      </c>
    </row>
    <row r="187" spans="1:37" x14ac:dyDescent="0.2">
      <c r="A187" s="24" t="s">
        <v>29</v>
      </c>
      <c r="B187" s="29"/>
      <c r="C187" s="29"/>
      <c r="D187" s="29"/>
      <c r="E187" s="29"/>
      <c r="F187" s="34">
        <f>F149/B149*100-100</f>
        <v>2.6294619542413642</v>
      </c>
      <c r="G187" s="34">
        <f t="shared" ref="G187:AK187" si="241">G149/C149*100-100</f>
        <v>0.67110254428173732</v>
      </c>
      <c r="H187" s="34">
        <f t="shared" si="241"/>
        <v>-1.0985682408615958</v>
      </c>
      <c r="I187" s="34">
        <f t="shared" si="241"/>
        <v>1.4773153140074555</v>
      </c>
      <c r="J187" s="34">
        <f t="shared" si="241"/>
        <v>0.90604260757967836</v>
      </c>
      <c r="K187" s="34">
        <f t="shared" si="241"/>
        <v>0.93783138166656954</v>
      </c>
      <c r="L187" s="34">
        <f t="shared" si="241"/>
        <v>4.0216147791521877</v>
      </c>
      <c r="M187" s="34">
        <f t="shared" si="241"/>
        <v>2.6755342890390637</v>
      </c>
      <c r="N187" s="34">
        <f t="shared" si="241"/>
        <v>3.796429713521789</v>
      </c>
      <c r="O187" s="34">
        <f t="shared" si="241"/>
        <v>2.8579210132770356</v>
      </c>
      <c r="P187" s="34">
        <f t="shared" si="241"/>
        <v>1.6594804843578004</v>
      </c>
      <c r="Q187" s="34">
        <f t="shared" si="241"/>
        <v>1.6488518952565698</v>
      </c>
      <c r="R187" s="34">
        <f t="shared" si="241"/>
        <v>1.4398450423520188</v>
      </c>
      <c r="S187" s="34">
        <f t="shared" si="241"/>
        <v>1.6095571223369518</v>
      </c>
      <c r="T187" s="34">
        <f t="shared" si="241"/>
        <v>1.6208881756909932</v>
      </c>
      <c r="U187" s="34">
        <f t="shared" si="241"/>
        <v>3.4311313744878476</v>
      </c>
      <c r="V187" s="34">
        <f t="shared" si="241"/>
        <v>4.4170306806141042</v>
      </c>
      <c r="W187" s="34">
        <f t="shared" si="241"/>
        <v>5.3624547682772175</v>
      </c>
      <c r="X187" s="34">
        <f t="shared" si="241"/>
        <v>3.7391515608879331</v>
      </c>
      <c r="Y187" s="34">
        <f t="shared" si="241"/>
        <v>3.6890464661055518</v>
      </c>
      <c r="Z187" s="34">
        <f t="shared" si="241"/>
        <v>3.1237499794466146</v>
      </c>
      <c r="AA187" s="34">
        <f t="shared" si="241"/>
        <v>2.8943856360967004</v>
      </c>
      <c r="AB187" s="34">
        <f t="shared" si="241"/>
        <v>3.4991765617226918</v>
      </c>
      <c r="AC187" s="34">
        <f t="shared" si="241"/>
        <v>-2.6018176818828778</v>
      </c>
      <c r="AD187" s="34">
        <f t="shared" si="241"/>
        <v>-2.0021236026753826</v>
      </c>
      <c r="AE187" s="34">
        <f t="shared" si="241"/>
        <v>-20.082125407916493</v>
      </c>
      <c r="AF187" s="34">
        <f t="shared" si="241"/>
        <v>-9.9974175797507741</v>
      </c>
      <c r="AG187" s="34">
        <f t="shared" si="241"/>
        <v>1.3234900287289548</v>
      </c>
      <c r="AH187" s="34">
        <f t="shared" si="241"/>
        <v>3.9985886467976712</v>
      </c>
      <c r="AI187" s="34">
        <f t="shared" si="241"/>
        <v>29.254766932354414</v>
      </c>
      <c r="AJ187" s="34">
        <f t="shared" si="241"/>
        <v>24.75299205071515</v>
      </c>
      <c r="AK187" s="34">
        <f t="shared" si="241"/>
        <v>16.109501604519224</v>
      </c>
    </row>
    <row r="188" spans="1:37" x14ac:dyDescent="0.2">
      <c r="A188" s="25"/>
      <c r="B188" s="25"/>
      <c r="C188" s="25"/>
      <c r="D188" s="25"/>
      <c r="E188" s="25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</row>
    <row r="189" spans="1:37" x14ac:dyDescent="0.2">
      <c r="A189" s="24" t="s">
        <v>30</v>
      </c>
      <c r="B189" s="29"/>
      <c r="C189" s="29"/>
      <c r="D189" s="29"/>
      <c r="E189" s="29"/>
      <c r="F189" s="34">
        <f t="shared" ref="F189:F191" si="242">F151/B151*100-100</f>
        <v>-1.6170293416479637</v>
      </c>
      <c r="G189" s="34">
        <f t="shared" ref="G189:G191" si="243">G151/C151*100-100</f>
        <v>-5.1898192655258129</v>
      </c>
      <c r="H189" s="34">
        <f t="shared" ref="H189:H191" si="244">H151/D151*100-100</f>
        <v>-9.3097236702975863</v>
      </c>
      <c r="I189" s="34">
        <f t="shared" ref="I189:I191" si="245">I151/E151*100-100</f>
        <v>-0.14923788504623303</v>
      </c>
      <c r="J189" s="34">
        <f t="shared" ref="J189:J191" si="246">J151/F151*100-100</f>
        <v>-3.2396786148702432</v>
      </c>
      <c r="K189" s="34">
        <f t="shared" ref="K189:K191" si="247">K151/G151*100-100</f>
        <v>-3.2837118219817398</v>
      </c>
      <c r="L189" s="34">
        <f t="shared" ref="L189:L191" si="248">L151/H151*100-100</f>
        <v>6.8756961274781787</v>
      </c>
      <c r="M189" s="34">
        <f t="shared" ref="M189:M191" si="249">M151/I151*100-100</f>
        <v>0.38079417454750342</v>
      </c>
      <c r="N189" s="34">
        <f t="shared" ref="N189:N191" si="250">N151/J151*100-100</f>
        <v>2.8227864446927526</v>
      </c>
      <c r="O189" s="34">
        <f t="shared" ref="O189:O191" si="251">O151/K151*100-100</f>
        <v>-0.75715395351224402</v>
      </c>
      <c r="P189" s="34">
        <f t="shared" ref="P189:P191" si="252">P151/L151*100-100</f>
        <v>-6.9428400236535737</v>
      </c>
      <c r="Q189" s="34">
        <f t="shared" ref="Q189:Q191" si="253">Q151/M151*100-100</f>
        <v>-4.1238372867913853</v>
      </c>
      <c r="R189" s="34">
        <f t="shared" ref="R189:R191" si="254">R151/N151*100-100</f>
        <v>-6.4966144723577486</v>
      </c>
      <c r="S189" s="34">
        <f t="shared" ref="S189:S191" si="255">S151/O151*100-100</f>
        <v>-5.1581729828011191</v>
      </c>
      <c r="T189" s="34">
        <f t="shared" ref="T189:T191" si="256">T151/P151*100-100</f>
        <v>-3.664188371071404</v>
      </c>
      <c r="U189" s="34">
        <f t="shared" ref="U189:U191" si="257">U151/Q151*100-100</f>
        <v>1.7116865609952754</v>
      </c>
      <c r="V189" s="34">
        <f t="shared" ref="V189:V191" si="258">V151/R151*100-100</f>
        <v>6.7839530594304449</v>
      </c>
      <c r="W189" s="34">
        <f t="shared" ref="W189:W191" si="259">W151/S151*100-100</f>
        <v>7.8593307874389069</v>
      </c>
      <c r="X189" s="34">
        <f t="shared" ref="X189:X191" si="260">X151/T151*100-100</f>
        <v>6.0512053372115986</v>
      </c>
      <c r="Y189" s="34">
        <f t="shared" ref="Y189:Y191" si="261">Y151/U151*100-100</f>
        <v>5.4444709817172594</v>
      </c>
      <c r="Z189" s="34">
        <f t="shared" ref="Z189:Z191" si="262">Z151/V151*100-100</f>
        <v>4.0908885111558391</v>
      </c>
      <c r="AA189" s="34">
        <f t="shared" ref="AA189:AA191" si="263">AA151/W151*100-100</f>
        <v>4.9649075545445669</v>
      </c>
      <c r="AB189" s="34">
        <f t="shared" ref="AB189:AB191" si="264">AB151/X151*100-100</f>
        <v>6.0800285367159574</v>
      </c>
      <c r="AC189" s="34">
        <f t="shared" ref="AC189:AC191" si="265">AC151/Y151*100-100</f>
        <v>3.6528957202876455</v>
      </c>
      <c r="AD189" s="34">
        <f t="shared" ref="AD189:AD191" si="266">AD151/Z151*100-100</f>
        <v>0.5959763041981887</v>
      </c>
      <c r="AE189" s="34">
        <f t="shared" ref="AE189:AE191" si="267">AE151/AA151*100-100</f>
        <v>-17.605222968187675</v>
      </c>
      <c r="AF189" s="34">
        <f t="shared" ref="AF189:AF191" si="268">AF151/AB151*100-100</f>
        <v>-13.463083696780856</v>
      </c>
      <c r="AG189" s="34">
        <f t="shared" ref="AG189:AG191" si="269">AG151/AC151*100-100</f>
        <v>-7.2645983515036221</v>
      </c>
      <c r="AH189" s="34">
        <f t="shared" ref="AH189:AH191" si="270">AH151/AD151*100-100</f>
        <v>1.637944636894801</v>
      </c>
      <c r="AI189" s="34">
        <f t="shared" ref="AI189:AI191" si="271">AI151/AE151*100-100</f>
        <v>21.558169647617831</v>
      </c>
      <c r="AJ189" s="34">
        <f t="shared" ref="AJ189:AJ191" si="272">AJ151/AF151*100-100</f>
        <v>29.70588939823628</v>
      </c>
      <c r="AK189" s="34">
        <f t="shared" ref="AK189:AK191" si="273">AK151/AG151*100-100</f>
        <v>19.920809723794022</v>
      </c>
    </row>
    <row r="190" spans="1:37" x14ac:dyDescent="0.2">
      <c r="A190" s="25" t="s">
        <v>31</v>
      </c>
      <c r="B190" s="30"/>
      <c r="C190" s="30"/>
      <c r="D190" s="30"/>
      <c r="E190" s="30"/>
      <c r="F190" s="33">
        <f t="shared" si="242"/>
        <v>-0.46112498773187838</v>
      </c>
      <c r="G190" s="33">
        <f t="shared" si="243"/>
        <v>-3.1391764959161463</v>
      </c>
      <c r="H190" s="33">
        <f t="shared" si="244"/>
        <v>-4.7377556166323131</v>
      </c>
      <c r="I190" s="33">
        <f t="shared" si="245"/>
        <v>-2.6981861778766927</v>
      </c>
      <c r="J190" s="33">
        <f t="shared" si="246"/>
        <v>0.18419581994643863</v>
      </c>
      <c r="K190" s="33">
        <f t="shared" si="247"/>
        <v>3.0189509369452168</v>
      </c>
      <c r="L190" s="33">
        <f t="shared" si="248"/>
        <v>7.731055274098253</v>
      </c>
      <c r="M190" s="33">
        <f t="shared" si="249"/>
        <v>3.4069621708684394</v>
      </c>
      <c r="N190" s="33">
        <f t="shared" si="250"/>
        <v>1.4572967598226967</v>
      </c>
      <c r="O190" s="33">
        <f t="shared" si="251"/>
        <v>-2.6496413187213363</v>
      </c>
      <c r="P190" s="33">
        <f t="shared" si="252"/>
        <v>-4.1624352241815501</v>
      </c>
      <c r="Q190" s="33">
        <f t="shared" si="253"/>
        <v>-3.5059918523025715</v>
      </c>
      <c r="R190" s="33">
        <f t="shared" si="254"/>
        <v>-6.4541952829822549</v>
      </c>
      <c r="S190" s="33">
        <f t="shared" si="255"/>
        <v>-7.4930076962519792</v>
      </c>
      <c r="T190" s="33">
        <f t="shared" si="256"/>
        <v>-8.637711512563115</v>
      </c>
      <c r="U190" s="33">
        <f t="shared" si="257"/>
        <v>-1.8376888440351991</v>
      </c>
      <c r="V190" s="33">
        <f t="shared" si="258"/>
        <v>5.0471186081522319</v>
      </c>
      <c r="W190" s="33">
        <f t="shared" si="259"/>
        <v>4.3913704799253708</v>
      </c>
      <c r="X190" s="33">
        <f t="shared" si="260"/>
        <v>4.7825644811776868</v>
      </c>
      <c r="Y190" s="33">
        <f t="shared" si="261"/>
        <v>3.56615751022089</v>
      </c>
      <c r="Z190" s="33">
        <f t="shared" si="262"/>
        <v>3.7782322490254074</v>
      </c>
      <c r="AA190" s="33">
        <f t="shared" si="263"/>
        <v>6.5082739088758075</v>
      </c>
      <c r="AB190" s="33">
        <f t="shared" si="264"/>
        <v>7.4442356017654134</v>
      </c>
      <c r="AC190" s="33">
        <f t="shared" si="265"/>
        <v>4.3639992552343898</v>
      </c>
      <c r="AD190" s="33">
        <f t="shared" si="266"/>
        <v>6.060920831628664</v>
      </c>
      <c r="AE190" s="33">
        <f t="shared" si="267"/>
        <v>-14.789069132026313</v>
      </c>
      <c r="AF190" s="33">
        <f t="shared" si="268"/>
        <v>-19.451712428128815</v>
      </c>
      <c r="AG190" s="33">
        <f t="shared" si="269"/>
        <v>-7.6040909688259717</v>
      </c>
      <c r="AH190" s="33">
        <f t="shared" si="270"/>
        <v>-6.8178885847776201</v>
      </c>
      <c r="AI190" s="33">
        <f t="shared" si="271"/>
        <v>16.060340088199226</v>
      </c>
      <c r="AJ190" s="33">
        <f t="shared" si="272"/>
        <v>32.566027230135035</v>
      </c>
      <c r="AK190" s="33">
        <f t="shared" si="273"/>
        <v>14.014875412714687</v>
      </c>
    </row>
    <row r="191" spans="1:37" x14ac:dyDescent="0.2">
      <c r="A191" s="25" t="s">
        <v>32</v>
      </c>
      <c r="B191" s="30"/>
      <c r="C191" s="30"/>
      <c r="D191" s="30"/>
      <c r="E191" s="30"/>
      <c r="F191" s="33">
        <f t="shared" si="242"/>
        <v>-3.839625342895431</v>
      </c>
      <c r="G191" s="33">
        <f t="shared" si="243"/>
        <v>-8.7311817499238487</v>
      </c>
      <c r="H191" s="33">
        <f t="shared" si="244"/>
        <v>-16.863503245608797</v>
      </c>
      <c r="I191" s="33">
        <f t="shared" si="245"/>
        <v>4.8335513789130999</v>
      </c>
      <c r="J191" s="33">
        <f t="shared" si="246"/>
        <v>-9.5686280137799713</v>
      </c>
      <c r="K191" s="33">
        <f t="shared" si="247"/>
        <v>-14.374916533188582</v>
      </c>
      <c r="L191" s="33">
        <f t="shared" si="248"/>
        <v>5.3541641068530055</v>
      </c>
      <c r="M191" s="33">
        <f t="shared" si="249"/>
        <v>-4.9615732360483378</v>
      </c>
      <c r="N191" s="33">
        <f t="shared" si="250"/>
        <v>5.7843843573240292</v>
      </c>
      <c r="O191" s="33">
        <f t="shared" si="251"/>
        <v>3.241231775459525</v>
      </c>
      <c r="P191" s="33">
        <f t="shared" si="252"/>
        <v>-12.013078724879037</v>
      </c>
      <c r="Q191" s="33">
        <f t="shared" si="253"/>
        <v>-5.3889215584526227</v>
      </c>
      <c r="R191" s="33">
        <f t="shared" si="254"/>
        <v>-6.596726642083695</v>
      </c>
      <c r="S191" s="33">
        <f t="shared" si="255"/>
        <v>-0.71948008829623689</v>
      </c>
      <c r="T191" s="33">
        <f t="shared" si="256"/>
        <v>5.9107915593180138</v>
      </c>
      <c r="U191" s="33">
        <f t="shared" si="257"/>
        <v>8.2807070946366252</v>
      </c>
      <c r="V191" s="33">
        <f t="shared" si="258"/>
        <v>9.9197546395622993</v>
      </c>
      <c r="W191" s="33">
        <f t="shared" si="259"/>
        <v>14.334284865012648</v>
      </c>
      <c r="X191" s="33">
        <f t="shared" si="260"/>
        <v>8.5012507087331386</v>
      </c>
      <c r="Y191" s="33">
        <f t="shared" si="261"/>
        <v>8.9672424011117471</v>
      </c>
      <c r="Z191" s="33">
        <f t="shared" si="262"/>
        <v>4.451517742780922</v>
      </c>
      <c r="AA191" s="33">
        <f t="shared" si="263"/>
        <v>2.2817008392464402</v>
      </c>
      <c r="AB191" s="33">
        <f t="shared" si="264"/>
        <v>3.7492859974258721</v>
      </c>
      <c r="AC191" s="33">
        <f t="shared" si="265"/>
        <v>2.5175139356062033</v>
      </c>
      <c r="AD191" s="33">
        <f t="shared" si="266"/>
        <v>-9.7257974351498575</v>
      </c>
      <c r="AE191" s="33">
        <f t="shared" si="267"/>
        <v>-22.606493192502981</v>
      </c>
      <c r="AF191" s="33">
        <f t="shared" si="268"/>
        <v>-3.0384169735319091</v>
      </c>
      <c r="AG191" s="33">
        <f t="shared" si="269"/>
        <v>-6.8136200976386903</v>
      </c>
      <c r="AH191" s="33">
        <f t="shared" si="270"/>
        <v>20.640326413358494</v>
      </c>
      <c r="AI191" s="33">
        <f t="shared" si="271"/>
        <v>31.913931102092164</v>
      </c>
      <c r="AJ191" s="33">
        <f t="shared" si="272"/>
        <v>24.630776244312642</v>
      </c>
      <c r="AK191" s="33">
        <f t="shared" si="273"/>
        <v>28.719085630118855</v>
      </c>
    </row>
    <row r="192" spans="1:37" x14ac:dyDescent="0.2">
      <c r="A192" s="25"/>
      <c r="B192" s="25"/>
      <c r="C192" s="25"/>
      <c r="D192" s="25"/>
      <c r="E192" s="25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</row>
    <row r="193" spans="1:37" x14ac:dyDescent="0.2">
      <c r="A193" s="24" t="s">
        <v>33</v>
      </c>
      <c r="B193" s="29"/>
      <c r="C193" s="29"/>
      <c r="D193" s="29"/>
      <c r="E193" s="29"/>
      <c r="F193" s="34">
        <f t="shared" ref="F193:F198" si="274">F155/B155*100-100</f>
        <v>4.2521375208757632</v>
      </c>
      <c r="G193" s="34">
        <f t="shared" ref="G193:G198" si="275">G155/C155*100-100</f>
        <v>2.7602437385864107</v>
      </c>
      <c r="H193" s="34">
        <f t="shared" ref="H193:H198" si="276">H155/D155*100-100</f>
        <v>1.8599530430383027</v>
      </c>
      <c r="I193" s="34">
        <f t="shared" ref="I193:I198" si="277">I155/E155*100-100</f>
        <v>2.0294426834246622</v>
      </c>
      <c r="J193" s="34">
        <f t="shared" ref="J193:J198" si="278">J155/F155*100-100</f>
        <v>2.3920644632741528</v>
      </c>
      <c r="K193" s="34">
        <f t="shared" ref="K193:K198" si="279">K155/G155*100-100</f>
        <v>2.3647997498099045</v>
      </c>
      <c r="L193" s="34">
        <f t="shared" ref="L193:L198" si="280">L155/H155*100-100</f>
        <v>3.1101930994986731</v>
      </c>
      <c r="M193" s="34">
        <f t="shared" ref="M193:M198" si="281">M155/I155*100-100</f>
        <v>3.4583198535804911</v>
      </c>
      <c r="N193" s="34">
        <f t="shared" ref="N193:N198" si="282">N155/J155*100-100</f>
        <v>4.1227602364571965</v>
      </c>
      <c r="O193" s="34">
        <f t="shared" ref="O193:O198" si="283">O155/K155*100-100</f>
        <v>4.0400572141769544</v>
      </c>
      <c r="P193" s="34">
        <f t="shared" ref="P193:P198" si="284">P155/L155*100-100</f>
        <v>4.6156727735478853</v>
      </c>
      <c r="Q193" s="34">
        <f t="shared" ref="Q193:Q198" si="285">Q155/M155*100-100</f>
        <v>3.581156386546084</v>
      </c>
      <c r="R193" s="34">
        <f t="shared" ref="R193:R198" si="286">R155/N155*100-100</f>
        <v>4.2053012245852841</v>
      </c>
      <c r="S193" s="34">
        <f t="shared" ref="S193:S198" si="287">S155/O155*100-100</f>
        <v>3.6731484455699359</v>
      </c>
      <c r="T193" s="34">
        <f t="shared" ref="T193:T198" si="288">T155/P155*100-100</f>
        <v>3.2278388620322147</v>
      </c>
      <c r="U193" s="34">
        <f t="shared" ref="U193:U198" si="289">U155/Q155*100-100</f>
        <v>3.9566311159261431</v>
      </c>
      <c r="V193" s="34">
        <f t="shared" ref="V193:V198" si="290">V155/R155*100-100</f>
        <v>3.7078058938249541</v>
      </c>
      <c r="W193" s="34">
        <f t="shared" ref="W193:W198" si="291">W155/S155*100-100</f>
        <v>4.6585545040930469</v>
      </c>
      <c r="X193" s="34">
        <f t="shared" ref="X193:X198" si="292">X155/T155*100-100</f>
        <v>3.0801774686381123</v>
      </c>
      <c r="Y193" s="34">
        <f t="shared" ref="Y193:Y198" si="293">Y155/U155*100-100</f>
        <v>3.1748808630647005</v>
      </c>
      <c r="Z193" s="34">
        <f t="shared" ref="Z193:Z198" si="294">Z155/V155*100-100</f>
        <v>2.8082393471433988</v>
      </c>
      <c r="AA193" s="34">
        <f t="shared" ref="AA193:AA198" si="295">AA155/W155*100-100</f>
        <v>2.3083792196423332</v>
      </c>
      <c r="AB193" s="34">
        <f t="shared" ref="AB193:AB198" si="296">AB155/X155*100-100</f>
        <v>2.7533386288887414</v>
      </c>
      <c r="AC193" s="34">
        <f t="shared" ref="AC193:AC198" si="297">AC155/Y155*100-100</f>
        <v>-4.5128902840311298</v>
      </c>
      <c r="AD193" s="34">
        <f t="shared" ref="AD193:AD198" si="298">AD155/Z155*100-100</f>
        <v>-2.8816898553068455</v>
      </c>
      <c r="AE193" s="34">
        <f t="shared" ref="AE193:AE198" si="299">AE155/AA155*100-100</f>
        <v>-20.798558034304889</v>
      </c>
      <c r="AF193" s="34">
        <f t="shared" ref="AF193:AF198" si="300">AF155/AB155*100-100</f>
        <v>-8.9096939760281089</v>
      </c>
      <c r="AG193" s="34">
        <f t="shared" ref="AG193:AG198" si="301">AG155/AC155*100-100</f>
        <v>4.2032262144059445</v>
      </c>
      <c r="AH193" s="34">
        <f t="shared" ref="AH193:AH198" si="302">AH155/AD155*100-100</f>
        <v>4.8092110148442799</v>
      </c>
      <c r="AI193" s="34">
        <f t="shared" ref="AI193:AI198" si="303">AI155/AE155*100-100</f>
        <v>31.661539968698122</v>
      </c>
      <c r="AJ193" s="34">
        <f t="shared" ref="AJ193:AJ198" si="304">AJ155/AF155*100-100</f>
        <v>23.303896603743482</v>
      </c>
      <c r="AK193" s="34">
        <f t="shared" ref="AK193:AK198" si="305">AK155/AG155*100-100</f>
        <v>14.956674000348073</v>
      </c>
    </row>
    <row r="194" spans="1:37" x14ac:dyDescent="0.2">
      <c r="A194" s="25" t="s">
        <v>34</v>
      </c>
      <c r="B194" s="30"/>
      <c r="C194" s="30"/>
      <c r="D194" s="30"/>
      <c r="E194" s="30"/>
      <c r="F194" s="33">
        <f t="shared" si="274"/>
        <v>4.1106594168035713</v>
      </c>
      <c r="G194" s="33">
        <f t="shared" si="275"/>
        <v>2.4970517701999171</v>
      </c>
      <c r="H194" s="33">
        <f t="shared" si="276"/>
        <v>1.5814113690951928</v>
      </c>
      <c r="I194" s="33">
        <f t="shared" si="277"/>
        <v>1.4563619985927119</v>
      </c>
      <c r="J194" s="33">
        <f t="shared" si="278"/>
        <v>2.2188171660747003</v>
      </c>
      <c r="K194" s="33">
        <f t="shared" si="279"/>
        <v>2.126795271249776</v>
      </c>
      <c r="L194" s="33">
        <f t="shared" si="280"/>
        <v>2.4709594483180837</v>
      </c>
      <c r="M194" s="33">
        <f t="shared" si="281"/>
        <v>2.724836870181079</v>
      </c>
      <c r="N194" s="33">
        <f t="shared" si="282"/>
        <v>3.5915650668272576</v>
      </c>
      <c r="O194" s="33">
        <f t="shared" si="283"/>
        <v>2.5159312558332516</v>
      </c>
      <c r="P194" s="33">
        <f t="shared" si="284"/>
        <v>3.4851771917351329</v>
      </c>
      <c r="Q194" s="33">
        <f t="shared" si="285"/>
        <v>3.607454074754429</v>
      </c>
      <c r="R194" s="33">
        <f t="shared" si="286"/>
        <v>3.9869105883212512</v>
      </c>
      <c r="S194" s="33">
        <f t="shared" si="287"/>
        <v>3.4881456212962973</v>
      </c>
      <c r="T194" s="33">
        <f t="shared" si="288"/>
        <v>3.2213509092327257</v>
      </c>
      <c r="U194" s="33">
        <f t="shared" si="289"/>
        <v>3.5318384984289111</v>
      </c>
      <c r="V194" s="33">
        <f t="shared" si="290"/>
        <v>3.6349979039550107</v>
      </c>
      <c r="W194" s="33">
        <f t="shared" si="291"/>
        <v>4.8507937320818542</v>
      </c>
      <c r="X194" s="33">
        <f t="shared" si="292"/>
        <v>3.1816565025408465</v>
      </c>
      <c r="Y194" s="33">
        <f t="shared" si="293"/>
        <v>3.482399967356173</v>
      </c>
      <c r="Z194" s="33">
        <f t="shared" si="294"/>
        <v>2.8093386507048734</v>
      </c>
      <c r="AA194" s="33">
        <f t="shared" si="295"/>
        <v>2.2855865376516675</v>
      </c>
      <c r="AB194" s="33">
        <f t="shared" si="296"/>
        <v>2.5086855915814397</v>
      </c>
      <c r="AC194" s="33">
        <f t="shared" si="297"/>
        <v>-4.1868234281119925</v>
      </c>
      <c r="AD194" s="33">
        <f t="shared" si="298"/>
        <v>-2.9776956191520298</v>
      </c>
      <c r="AE194" s="33">
        <f t="shared" si="299"/>
        <v>-23.1459802991873</v>
      </c>
      <c r="AF194" s="33">
        <f t="shared" si="300"/>
        <v>-9.9259874895319342</v>
      </c>
      <c r="AG194" s="33">
        <f t="shared" si="301"/>
        <v>4.2313656922478486</v>
      </c>
      <c r="AH194" s="33">
        <f t="shared" si="302"/>
        <v>5.3703871126710538</v>
      </c>
      <c r="AI194" s="33">
        <f t="shared" si="303"/>
        <v>36.240093787112301</v>
      </c>
      <c r="AJ194" s="33">
        <f t="shared" si="304"/>
        <v>27.46266412521112</v>
      </c>
      <c r="AK194" s="33">
        <f t="shared" si="305"/>
        <v>16.062753842025003</v>
      </c>
    </row>
    <row r="195" spans="1:37" x14ac:dyDescent="0.2">
      <c r="A195" s="25" t="s">
        <v>35</v>
      </c>
      <c r="B195" s="30"/>
      <c r="C195" s="30"/>
      <c r="D195" s="30"/>
      <c r="E195" s="30"/>
      <c r="F195" s="33">
        <f t="shared" si="274"/>
        <v>3.7481941132459156</v>
      </c>
      <c r="G195" s="33">
        <f t="shared" si="275"/>
        <v>-2.5864016378028367</v>
      </c>
      <c r="H195" s="33">
        <f t="shared" si="276"/>
        <v>-10.807327982970719</v>
      </c>
      <c r="I195" s="33">
        <f t="shared" si="277"/>
        <v>-10.044649292493958</v>
      </c>
      <c r="J195" s="33">
        <f t="shared" si="278"/>
        <v>-5.0105294679629253</v>
      </c>
      <c r="K195" s="33">
        <f t="shared" si="279"/>
        <v>-2.0920229974836531</v>
      </c>
      <c r="L195" s="33">
        <f t="shared" si="280"/>
        <v>4.0559846639570907</v>
      </c>
      <c r="M195" s="33">
        <f t="shared" si="281"/>
        <v>7.4907206445100911</v>
      </c>
      <c r="N195" s="33">
        <f t="shared" si="282"/>
        <v>8.8659749018258083</v>
      </c>
      <c r="O195" s="33">
        <f t="shared" si="283"/>
        <v>3.6319183355416556</v>
      </c>
      <c r="P195" s="33">
        <f t="shared" si="284"/>
        <v>4.9851283876684676</v>
      </c>
      <c r="Q195" s="33">
        <f t="shared" si="285"/>
        <v>4.7128535439019004</v>
      </c>
      <c r="R195" s="33">
        <f t="shared" si="286"/>
        <v>10.642587709543406</v>
      </c>
      <c r="S195" s="33">
        <f t="shared" si="287"/>
        <v>12.203605229906927</v>
      </c>
      <c r="T195" s="33">
        <f t="shared" si="288"/>
        <v>12.558819284880428</v>
      </c>
      <c r="U195" s="33">
        <f t="shared" si="289"/>
        <v>9.1486797111503648</v>
      </c>
      <c r="V195" s="33">
        <f t="shared" si="290"/>
        <v>6.0080726777272702</v>
      </c>
      <c r="W195" s="33">
        <f t="shared" si="291"/>
        <v>12.235855233739201</v>
      </c>
      <c r="X195" s="33">
        <f t="shared" si="292"/>
        <v>4.1162297405532087</v>
      </c>
      <c r="Y195" s="33">
        <f t="shared" si="293"/>
        <v>2.79383965692017</v>
      </c>
      <c r="Z195" s="33">
        <f t="shared" si="294"/>
        <v>0.21519103802638995</v>
      </c>
      <c r="AA195" s="33">
        <f t="shared" si="295"/>
        <v>-1.1532809649194462</v>
      </c>
      <c r="AB195" s="33">
        <f t="shared" si="296"/>
        <v>-2.2140461845348938</v>
      </c>
      <c r="AC195" s="33">
        <f t="shared" si="297"/>
        <v>-13.540368440183542</v>
      </c>
      <c r="AD195" s="33">
        <f t="shared" si="298"/>
        <v>-13.538381694580977</v>
      </c>
      <c r="AE195" s="33">
        <f t="shared" si="299"/>
        <v>-36.634813109504968</v>
      </c>
      <c r="AF195" s="33">
        <f t="shared" si="300"/>
        <v>16.198367976426752</v>
      </c>
      <c r="AG195" s="33">
        <f t="shared" si="301"/>
        <v>38.834905727638386</v>
      </c>
      <c r="AH195" s="33">
        <f t="shared" si="302"/>
        <v>49.977602641461942</v>
      </c>
      <c r="AI195" s="33">
        <f t="shared" si="303"/>
        <v>127.30875470963207</v>
      </c>
      <c r="AJ195" s="33">
        <f t="shared" si="304"/>
        <v>32.726640759229099</v>
      </c>
      <c r="AK195" s="33">
        <f t="shared" si="305"/>
        <v>12.247657271176536</v>
      </c>
    </row>
    <row r="196" spans="1:37" x14ac:dyDescent="0.2">
      <c r="A196" s="25" t="s">
        <v>36</v>
      </c>
      <c r="B196" s="30"/>
      <c r="C196" s="30"/>
      <c r="D196" s="30"/>
      <c r="E196" s="30"/>
      <c r="F196" s="33">
        <f t="shared" si="274"/>
        <v>4.1491865268345975</v>
      </c>
      <c r="G196" s="33">
        <f t="shared" si="275"/>
        <v>3.0525212431815589</v>
      </c>
      <c r="H196" s="33">
        <f t="shared" si="276"/>
        <v>2.9845595614815608</v>
      </c>
      <c r="I196" s="33">
        <f t="shared" si="277"/>
        <v>2.8612153970087491</v>
      </c>
      <c r="J196" s="33">
        <f t="shared" si="278"/>
        <v>2.986375810339041</v>
      </c>
      <c r="K196" s="33">
        <f t="shared" si="279"/>
        <v>2.564315980868642</v>
      </c>
      <c r="L196" s="33">
        <f t="shared" si="280"/>
        <v>2.316823093464663</v>
      </c>
      <c r="M196" s="33">
        <f t="shared" si="281"/>
        <v>2.212626919144526</v>
      </c>
      <c r="N196" s="33">
        <f t="shared" si="282"/>
        <v>3.0745781526277653</v>
      </c>
      <c r="O196" s="33">
        <f t="shared" si="283"/>
        <v>2.4052400227428876</v>
      </c>
      <c r="P196" s="33">
        <f t="shared" si="284"/>
        <v>3.3348838902027609</v>
      </c>
      <c r="Q196" s="33">
        <f t="shared" si="285"/>
        <v>3.4838651597248287</v>
      </c>
      <c r="R196" s="33">
        <f t="shared" si="286"/>
        <v>3.3062041102800919</v>
      </c>
      <c r="S196" s="33">
        <f t="shared" si="287"/>
        <v>2.6219189624236492</v>
      </c>
      <c r="T196" s="33">
        <f t="shared" si="288"/>
        <v>2.281386791688206</v>
      </c>
      <c r="U196" s="33">
        <f t="shared" si="289"/>
        <v>2.9126798124182329</v>
      </c>
      <c r="V196" s="33">
        <f t="shared" si="290"/>
        <v>3.3767064511966538</v>
      </c>
      <c r="W196" s="33">
        <f t="shared" si="291"/>
        <v>4.0741868238538075</v>
      </c>
      <c r="X196" s="33">
        <f t="shared" si="292"/>
        <v>3.0767902797047952</v>
      </c>
      <c r="Y196" s="33">
        <f t="shared" si="293"/>
        <v>3.5928107714741344</v>
      </c>
      <c r="Z196" s="33">
        <f t="shared" si="294"/>
        <v>3.0623437942129073</v>
      </c>
      <c r="AA196" s="33">
        <f t="shared" si="295"/>
        <v>2.6559963013302479</v>
      </c>
      <c r="AB196" s="33">
        <f t="shared" si="296"/>
        <v>2.9730001534533415</v>
      </c>
      <c r="AC196" s="33">
        <f t="shared" si="297"/>
        <v>-3.1678839570516715</v>
      </c>
      <c r="AD196" s="33">
        <f t="shared" si="298"/>
        <v>-1.975165473961809</v>
      </c>
      <c r="AE196" s="33">
        <f t="shared" si="299"/>
        <v>-21.822121580380582</v>
      </c>
      <c r="AF196" s="33">
        <f t="shared" si="300"/>
        <v>-12.334986267252603</v>
      </c>
      <c r="AG196" s="33">
        <f t="shared" si="301"/>
        <v>1.0460862170828449</v>
      </c>
      <c r="AH196" s="33">
        <f t="shared" si="302"/>
        <v>1.6004033167851048</v>
      </c>
      <c r="AI196" s="33">
        <f t="shared" si="303"/>
        <v>28.949296879682635</v>
      </c>
      <c r="AJ196" s="33">
        <f t="shared" si="304"/>
        <v>26.751457580906376</v>
      </c>
      <c r="AK196" s="33">
        <f t="shared" si="305"/>
        <v>16.49611887411622</v>
      </c>
    </row>
    <row r="197" spans="1:37" x14ac:dyDescent="0.2">
      <c r="A197" s="25" t="s">
        <v>37</v>
      </c>
      <c r="B197" s="30"/>
      <c r="C197" s="30"/>
      <c r="D197" s="30"/>
      <c r="E197" s="30"/>
      <c r="F197" s="33">
        <f t="shared" si="274"/>
        <v>5.2080592051241013</v>
      </c>
      <c r="G197" s="33">
        <f t="shared" si="275"/>
        <v>4.0787212354166655</v>
      </c>
      <c r="H197" s="33">
        <f t="shared" si="276"/>
        <v>3.4829428709745969</v>
      </c>
      <c r="I197" s="33">
        <f t="shared" si="277"/>
        <v>3.434898659303002</v>
      </c>
      <c r="J197" s="33">
        <f t="shared" si="278"/>
        <v>3.463693170642145</v>
      </c>
      <c r="K197" s="33">
        <f t="shared" si="279"/>
        <v>2.1049048610914269</v>
      </c>
      <c r="L197" s="33">
        <f t="shared" si="280"/>
        <v>1.5355484443796428</v>
      </c>
      <c r="M197" s="33">
        <f t="shared" si="281"/>
        <v>2.3702678491841738</v>
      </c>
      <c r="N197" s="33">
        <f t="shared" si="282"/>
        <v>2.640871471249099</v>
      </c>
      <c r="O197" s="33">
        <f t="shared" si="283"/>
        <v>1.722032766568077</v>
      </c>
      <c r="P197" s="33">
        <f t="shared" si="284"/>
        <v>2.7284637887860441</v>
      </c>
      <c r="Q197" s="33">
        <f t="shared" si="285"/>
        <v>3.2037960295045167</v>
      </c>
      <c r="R197" s="33">
        <f t="shared" si="286"/>
        <v>3.1122958110098722</v>
      </c>
      <c r="S197" s="33">
        <f t="shared" si="287"/>
        <v>3.7947765029551874</v>
      </c>
      <c r="T197" s="33">
        <f t="shared" si="288"/>
        <v>3.6986551743589615</v>
      </c>
      <c r="U197" s="33">
        <f t="shared" si="289"/>
        <v>3.3732451114429267</v>
      </c>
      <c r="V197" s="33">
        <f t="shared" si="290"/>
        <v>3.0100608778706146</v>
      </c>
      <c r="W197" s="33">
        <f t="shared" si="291"/>
        <v>3.3203299859332134</v>
      </c>
      <c r="X197" s="33">
        <f t="shared" si="292"/>
        <v>1.4955103049071283</v>
      </c>
      <c r="Y197" s="33">
        <f t="shared" si="293"/>
        <v>1.9036436268083463</v>
      </c>
      <c r="Z197" s="33">
        <f t="shared" si="294"/>
        <v>0.60527532928770711</v>
      </c>
      <c r="AA197" s="33">
        <f t="shared" si="295"/>
        <v>0.64037431154343949</v>
      </c>
      <c r="AB197" s="33">
        <f t="shared" si="296"/>
        <v>1.6148525752440577</v>
      </c>
      <c r="AC197" s="33">
        <f t="shared" si="297"/>
        <v>-3.2227472649637861</v>
      </c>
      <c r="AD197" s="33">
        <f t="shared" si="298"/>
        <v>0.76355588538064012</v>
      </c>
      <c r="AE197" s="33">
        <f t="shared" si="299"/>
        <v>-15.919874132418627</v>
      </c>
      <c r="AF197" s="33">
        <f t="shared" si="300"/>
        <v>-1.8961784480490707</v>
      </c>
      <c r="AG197" s="33">
        <f t="shared" si="301"/>
        <v>9.4384860611937569</v>
      </c>
      <c r="AH197" s="33">
        <f t="shared" si="302"/>
        <v>6.9716283747651318</v>
      </c>
      <c r="AI197" s="33">
        <f t="shared" si="303"/>
        <v>31.850222668980649</v>
      </c>
      <c r="AJ197" s="33">
        <f t="shared" si="304"/>
        <v>23.593422553826343</v>
      </c>
      <c r="AK197" s="33">
        <f t="shared" si="305"/>
        <v>12.501852852007602</v>
      </c>
    </row>
    <row r="198" spans="1:37" x14ac:dyDescent="0.2">
      <c r="A198" s="25" t="s">
        <v>38</v>
      </c>
      <c r="B198" s="30"/>
      <c r="C198" s="30"/>
      <c r="D198" s="30"/>
      <c r="E198" s="30"/>
      <c r="F198" s="33">
        <f t="shared" si="274"/>
        <v>3.2076650175949482</v>
      </c>
      <c r="G198" s="33">
        <f t="shared" si="275"/>
        <v>2.1954425683623953</v>
      </c>
      <c r="H198" s="33">
        <f t="shared" si="276"/>
        <v>2.5543616045951438</v>
      </c>
      <c r="I198" s="33">
        <f t="shared" si="277"/>
        <v>2.3258690770951489</v>
      </c>
      <c r="J198" s="33">
        <f t="shared" si="278"/>
        <v>2.5191199638718018</v>
      </c>
      <c r="K198" s="33">
        <f t="shared" si="279"/>
        <v>3.0344822669428879</v>
      </c>
      <c r="L198" s="33">
        <f t="shared" si="280"/>
        <v>3.0524566260750134</v>
      </c>
      <c r="M198" s="33">
        <f t="shared" si="281"/>
        <v>1.9789265049742397</v>
      </c>
      <c r="N198" s="33">
        <f t="shared" si="282"/>
        <v>3.4871056597370256</v>
      </c>
      <c r="O198" s="33">
        <f t="shared" si="283"/>
        <v>2.984348625828531</v>
      </c>
      <c r="P198" s="33">
        <f t="shared" si="284"/>
        <v>3.8606817311775075</v>
      </c>
      <c r="Q198" s="33">
        <f t="shared" si="285"/>
        <v>3.769272073727322</v>
      </c>
      <c r="R198" s="33">
        <f t="shared" si="286"/>
        <v>3.4950212072912876</v>
      </c>
      <c r="S198" s="33">
        <f t="shared" si="287"/>
        <v>1.6085096238301162</v>
      </c>
      <c r="T198" s="33">
        <f t="shared" si="288"/>
        <v>1.0437575916647717</v>
      </c>
      <c r="U198" s="33">
        <f t="shared" si="289"/>
        <v>2.4942946759613562</v>
      </c>
      <c r="V198" s="33">
        <f t="shared" si="290"/>
        <v>3.7176901032869551</v>
      </c>
      <c r="W198" s="33">
        <f t="shared" si="291"/>
        <v>4.6724118784089939</v>
      </c>
      <c r="X198" s="33">
        <f t="shared" si="292"/>
        <v>4.4317929643324732</v>
      </c>
      <c r="Y198" s="33">
        <f t="shared" si="293"/>
        <v>5.2516015626712544</v>
      </c>
      <c r="Z198" s="33">
        <f t="shared" si="294"/>
        <v>5.2742191634597617</v>
      </c>
      <c r="AA198" s="33">
        <f t="shared" si="295"/>
        <v>4.3707850659185681</v>
      </c>
      <c r="AB198" s="33">
        <f t="shared" si="296"/>
        <v>4.1398229044936414</v>
      </c>
      <c r="AC198" s="33">
        <f t="shared" si="297"/>
        <v>-3.1310735853086413</v>
      </c>
      <c r="AD198" s="33">
        <f t="shared" si="298"/>
        <v>-4.3263705649427919</v>
      </c>
      <c r="AE198" s="33">
        <f t="shared" si="299"/>
        <v>-26.614763855803858</v>
      </c>
      <c r="AF198" s="33">
        <f t="shared" si="300"/>
        <v>-20.975449152788229</v>
      </c>
      <c r="AG198" s="33">
        <f t="shared" si="301"/>
        <v>-6.6566475717501987</v>
      </c>
      <c r="AH198" s="33">
        <f t="shared" si="302"/>
        <v>-3.2644539868111906</v>
      </c>
      <c r="AI198" s="33">
        <f t="shared" si="303"/>
        <v>26.262841918519257</v>
      </c>
      <c r="AJ198" s="33">
        <f t="shared" si="304"/>
        <v>29.998846336858975</v>
      </c>
      <c r="AK198" s="33">
        <f t="shared" si="305"/>
        <v>20.795489129958327</v>
      </c>
    </row>
    <row r="199" spans="1:37" x14ac:dyDescent="0.2">
      <c r="A199" s="25"/>
      <c r="B199" s="25"/>
      <c r="C199" s="25"/>
      <c r="D199" s="25"/>
      <c r="E199" s="25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</row>
    <row r="200" spans="1:37" x14ac:dyDescent="0.2">
      <c r="A200" s="25" t="s">
        <v>39</v>
      </c>
      <c r="B200" s="30"/>
      <c r="C200" s="30"/>
      <c r="D200" s="30"/>
      <c r="E200" s="30"/>
      <c r="F200" s="33">
        <f>F162/B162*100-100</f>
        <v>5.0516707102066505</v>
      </c>
      <c r="G200" s="33">
        <f t="shared" ref="G200:AK200" si="306">G162/C162*100-100</f>
        <v>3.9267689800967389</v>
      </c>
      <c r="H200" s="33">
        <f t="shared" si="306"/>
        <v>3.1702878338412148</v>
      </c>
      <c r="I200" s="33">
        <f t="shared" si="306"/>
        <v>4.5822297206929079</v>
      </c>
      <c r="J200" s="33">
        <f t="shared" si="306"/>
        <v>3.4819570720975292</v>
      </c>
      <c r="K200" s="33">
        <f t="shared" si="306"/>
        <v>3.357482063068602</v>
      </c>
      <c r="L200" s="33">
        <f t="shared" si="306"/>
        <v>6.0442044873616965</v>
      </c>
      <c r="M200" s="33">
        <f t="shared" si="306"/>
        <v>6.5570221264585626</v>
      </c>
      <c r="N200" s="33">
        <f t="shared" si="306"/>
        <v>6.942662016313335</v>
      </c>
      <c r="O200" s="33">
        <f t="shared" si="306"/>
        <v>10.641651717922556</v>
      </c>
      <c r="P200" s="33">
        <f t="shared" si="306"/>
        <v>9.6777678014120028</v>
      </c>
      <c r="Q200" s="33">
        <f t="shared" si="306"/>
        <v>3.5166160522499297</v>
      </c>
      <c r="R200" s="33">
        <f t="shared" si="306"/>
        <v>5.4968399495990639</v>
      </c>
      <c r="S200" s="33">
        <f t="shared" si="306"/>
        <v>4.3592891183158855</v>
      </c>
      <c r="T200" s="33">
        <f t="shared" si="306"/>
        <v>3.2358878731651259</v>
      </c>
      <c r="U200" s="33">
        <f t="shared" si="306"/>
        <v>5.6872117567363887</v>
      </c>
      <c r="V200" s="33">
        <f t="shared" si="306"/>
        <v>4.3025983283190072</v>
      </c>
      <c r="W200" s="33">
        <f t="shared" si="306"/>
        <v>3.8295097891865737</v>
      </c>
      <c r="X200" s="33">
        <f t="shared" si="306"/>
        <v>2.6374773288000029</v>
      </c>
      <c r="Y200" s="33">
        <f t="shared" si="306"/>
        <v>1.8897086905731442</v>
      </c>
      <c r="Z200" s="33">
        <f t="shared" si="306"/>
        <v>3.1632219703537316</v>
      </c>
      <c r="AA200" s="33">
        <f t="shared" si="306"/>
        <v>2.2578860836139967</v>
      </c>
      <c r="AB200" s="33">
        <f t="shared" si="306"/>
        <v>3.7066700151600713</v>
      </c>
      <c r="AC200" s="33">
        <f t="shared" si="306"/>
        <v>-5.8873818162174416</v>
      </c>
      <c r="AD200" s="33">
        <f t="shared" si="306"/>
        <v>-1.8877737647013788</v>
      </c>
      <c r="AE200" s="33">
        <f t="shared" si="306"/>
        <v>-12.24858081627886</v>
      </c>
      <c r="AF200" s="33">
        <f t="shared" si="306"/>
        <v>-5.0507445419521986</v>
      </c>
      <c r="AG200" s="33">
        <f t="shared" si="306"/>
        <v>4.0024782667064329</v>
      </c>
      <c r="AH200" s="33">
        <f t="shared" si="306"/>
        <v>3.7097790876857744</v>
      </c>
      <c r="AI200" s="33">
        <f t="shared" si="306"/>
        <v>16.622217011395207</v>
      </c>
      <c r="AJ200" s="33">
        <f t="shared" si="306"/>
        <v>8.7092839827276123</v>
      </c>
      <c r="AK200" s="33">
        <f t="shared" si="306"/>
        <v>11.002484651032262</v>
      </c>
    </row>
    <row r="201" spans="1:37" x14ac:dyDescent="0.2">
      <c r="A201" s="25"/>
      <c r="B201" s="25"/>
      <c r="C201" s="25"/>
      <c r="D201" s="25"/>
      <c r="E201" s="25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</row>
    <row r="202" spans="1:37" x14ac:dyDescent="0.2">
      <c r="A202" s="24" t="s">
        <v>40</v>
      </c>
      <c r="B202" s="25"/>
      <c r="C202" s="25"/>
      <c r="D202" s="25"/>
      <c r="E202" s="25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</row>
    <row r="203" spans="1:37" x14ac:dyDescent="0.2">
      <c r="A203" s="25"/>
      <c r="B203" s="25"/>
      <c r="C203" s="25"/>
      <c r="D203" s="25"/>
      <c r="E203" s="25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</row>
    <row r="204" spans="1:37" x14ac:dyDescent="0.2">
      <c r="A204" s="24" t="s">
        <v>41</v>
      </c>
      <c r="B204" s="29"/>
      <c r="C204" s="29"/>
      <c r="D204" s="29"/>
      <c r="E204" s="29"/>
      <c r="F204" s="34">
        <f t="shared" ref="F204:F206" si="307">F166/B166*100-100</f>
        <v>4.6319899569651852</v>
      </c>
      <c r="G204" s="34">
        <f t="shared" ref="G204:G206" si="308">G166/C166*100-100</f>
        <v>-0.99013376408557008</v>
      </c>
      <c r="H204" s="34">
        <f t="shared" ref="H204:H206" si="309">H166/D166*100-100</f>
        <v>-3.14349836079586</v>
      </c>
      <c r="I204" s="34">
        <f t="shared" ref="I204:I206" si="310">I166/E166*100-100</f>
        <v>1.4942933084132193</v>
      </c>
      <c r="J204" s="34">
        <f t="shared" ref="J204:J206" si="311">J166/F166*100-100</f>
        <v>6.0235934912327593E-2</v>
      </c>
      <c r="K204" s="34">
        <f t="shared" ref="K204:K206" si="312">K166/G166*100-100</f>
        <v>-5.6452777890610264</v>
      </c>
      <c r="L204" s="34">
        <f t="shared" ref="L204:L206" si="313">L166/H166*100-100</f>
        <v>-2.1539988246520068</v>
      </c>
      <c r="M204" s="34">
        <f t="shared" ref="M204:M206" si="314">M166/I166*100-100</f>
        <v>-1.5215227749902738</v>
      </c>
      <c r="N204" s="34">
        <f t="shared" ref="N204:N206" si="315">N166/J166*100-100</f>
        <v>1.2667016097633876</v>
      </c>
      <c r="O204" s="34">
        <f t="shared" ref="O204:O206" si="316">O166/K166*100-100</f>
        <v>0.91560141549460639</v>
      </c>
      <c r="P204" s="34">
        <f t="shared" ref="P204:P206" si="317">P166/L166*100-100</f>
        <v>1.3628667741263598</v>
      </c>
      <c r="Q204" s="34">
        <f t="shared" ref="Q204:Q206" si="318">Q166/M166*100-100</f>
        <v>-1.068699786805908</v>
      </c>
      <c r="R204" s="34">
        <f t="shared" ref="R204:R206" si="319">R166/N166*100-100</f>
        <v>-5.1605709465584937</v>
      </c>
      <c r="S204" s="34">
        <f t="shared" ref="S204:S206" si="320">S166/O166*100-100</f>
        <v>-4.1185712095321918</v>
      </c>
      <c r="T204" s="34">
        <f t="shared" ref="T204:T206" si="321">T166/P166*100-100</f>
        <v>2.5473333322077565</v>
      </c>
      <c r="U204" s="34">
        <f t="shared" ref="U204:U206" si="322">U166/Q166*100-100</f>
        <v>3.0708505937807189</v>
      </c>
      <c r="V204" s="34">
        <f t="shared" ref="V204:V206" si="323">V166/R166*100-100</f>
        <v>8.6042093420530534</v>
      </c>
      <c r="W204" s="34">
        <f t="shared" ref="W204:W206" si="324">W166/S166*100-100</f>
        <v>8.0410439914469123</v>
      </c>
      <c r="X204" s="34">
        <f t="shared" ref="X204:X206" si="325">X166/T166*100-100</f>
        <v>1.2332210778396728</v>
      </c>
      <c r="Y204" s="34">
        <f t="shared" ref="Y204:Y206" si="326">Y166/U166*100-100</f>
        <v>1.9727451676593262</v>
      </c>
      <c r="Z204" s="34">
        <f t="shared" ref="Z204:Z206" si="327">Z166/V166*100-100</f>
        <v>-2.608673536977463</v>
      </c>
      <c r="AA204" s="34">
        <f t="shared" ref="AA204:AA206" si="328">AA166/W166*100-100</f>
        <v>-4.1543595262848072</v>
      </c>
      <c r="AB204" s="34">
        <f t="shared" ref="AB204:AB206" si="329">AB166/X166*100-100</f>
        <v>0.94445661903559142</v>
      </c>
      <c r="AC204" s="34">
        <f t="shared" ref="AC204:AC206" si="330">AC166/Y166*100-100</f>
        <v>-4.1930263140410347</v>
      </c>
      <c r="AD204" s="34">
        <f t="shared" ref="AD204:AD206" si="331">AD166/Z166*100-100</f>
        <v>1.9171651079165315</v>
      </c>
      <c r="AE204" s="34">
        <f t="shared" ref="AE204:AE206" si="332">AE166/AA166*100-100</f>
        <v>2.5252884613296374</v>
      </c>
      <c r="AF204" s="34">
        <f t="shared" ref="AF204:AF206" si="333">AF166/AB166*100-100</f>
        <v>-7.7598102417383359</v>
      </c>
      <c r="AG204" s="34">
        <f t="shared" ref="AG204:AG206" si="334">AG166/AC166*100-100</f>
        <v>-1.2135717085341184</v>
      </c>
      <c r="AH204" s="34">
        <f t="shared" ref="AH204:AH206" si="335">AH166/AD166*100-100</f>
        <v>-4.9360034672405959</v>
      </c>
      <c r="AI204" s="34">
        <f t="shared" ref="AI204:AI206" si="336">AI166/AE166*100-100</f>
        <v>-2.5026712479955506</v>
      </c>
      <c r="AJ204" s="34">
        <f t="shared" ref="AJ204:AJ206" si="337">AJ166/AF166*100-100</f>
        <v>1.1321359789952794</v>
      </c>
      <c r="AK204" s="34">
        <f t="shared" ref="AK204:AK206" si="338">AK166/AG166*100-100</f>
        <v>0.59271612389106565</v>
      </c>
    </row>
    <row r="205" spans="1:37" x14ac:dyDescent="0.2">
      <c r="A205" s="25" t="s">
        <v>42</v>
      </c>
      <c r="B205" s="30"/>
      <c r="C205" s="30"/>
      <c r="D205" s="30"/>
      <c r="E205" s="30"/>
      <c r="F205" s="33">
        <f t="shared" si="307"/>
        <v>5.7390409182640099</v>
      </c>
      <c r="G205" s="33">
        <f t="shared" si="308"/>
        <v>-1.0364970322588931</v>
      </c>
      <c r="H205" s="33">
        <f t="shared" si="309"/>
        <v>-0.92599860358045305</v>
      </c>
      <c r="I205" s="33">
        <f t="shared" si="310"/>
        <v>3.4371275670004593</v>
      </c>
      <c r="J205" s="33">
        <f t="shared" si="311"/>
        <v>2.4184778003624814</v>
      </c>
      <c r="K205" s="33">
        <f t="shared" si="312"/>
        <v>-4.6628053246614485</v>
      </c>
      <c r="L205" s="33">
        <f t="shared" si="313"/>
        <v>-2.7567570873220717</v>
      </c>
      <c r="M205" s="33">
        <f t="shared" si="314"/>
        <v>-2.4738527356722386</v>
      </c>
      <c r="N205" s="33">
        <f t="shared" si="315"/>
        <v>0.45685477580117606</v>
      </c>
      <c r="O205" s="33">
        <f t="shared" si="316"/>
        <v>1.7980347675318882</v>
      </c>
      <c r="P205" s="33">
        <f t="shared" si="317"/>
        <v>1.1840540208777099</v>
      </c>
      <c r="Q205" s="33">
        <f t="shared" si="318"/>
        <v>-1.4109134149804134</v>
      </c>
      <c r="R205" s="33">
        <f t="shared" si="319"/>
        <v>-6.5769955630818231</v>
      </c>
      <c r="S205" s="33">
        <f t="shared" si="320"/>
        <v>-5.619432527841056</v>
      </c>
      <c r="T205" s="33">
        <f t="shared" si="321"/>
        <v>1.8174403512011281</v>
      </c>
      <c r="U205" s="33">
        <f t="shared" si="322"/>
        <v>3.2054301187806686</v>
      </c>
      <c r="V205" s="33">
        <f t="shared" si="323"/>
        <v>9.9994665168999859</v>
      </c>
      <c r="W205" s="33">
        <f t="shared" si="324"/>
        <v>9.0034092690390679</v>
      </c>
      <c r="X205" s="33">
        <f t="shared" si="325"/>
        <v>1.9816903932786687</v>
      </c>
      <c r="Y205" s="33">
        <f t="shared" si="326"/>
        <v>2.9261408453897957</v>
      </c>
      <c r="Z205" s="33">
        <f t="shared" si="327"/>
        <v>-2.1058987202886783</v>
      </c>
      <c r="AA205" s="33">
        <f t="shared" si="328"/>
        <v>-4.4359675839690738</v>
      </c>
      <c r="AB205" s="33">
        <f t="shared" si="329"/>
        <v>1.3525251328089212</v>
      </c>
      <c r="AC205" s="33">
        <f t="shared" si="330"/>
        <v>-3.5693270779095769</v>
      </c>
      <c r="AD205" s="33">
        <f t="shared" si="331"/>
        <v>3.8777693401303139</v>
      </c>
      <c r="AE205" s="33">
        <f t="shared" si="332"/>
        <v>6.6252170728056541</v>
      </c>
      <c r="AF205" s="33">
        <f t="shared" si="333"/>
        <v>-2.7099197620643452</v>
      </c>
      <c r="AG205" s="33">
        <f t="shared" si="334"/>
        <v>3.2431479504017489</v>
      </c>
      <c r="AH205" s="33">
        <f t="shared" si="335"/>
        <v>-1.5631113472908851</v>
      </c>
      <c r="AI205" s="33">
        <f t="shared" si="336"/>
        <v>-2.0294540598009405</v>
      </c>
      <c r="AJ205" s="33">
        <f t="shared" si="337"/>
        <v>0.44822083813707536</v>
      </c>
      <c r="AK205" s="33">
        <f t="shared" si="338"/>
        <v>-0.55301704692421083</v>
      </c>
    </row>
    <row r="206" spans="1:37" x14ac:dyDescent="0.2">
      <c r="A206" s="25" t="s">
        <v>43</v>
      </c>
      <c r="B206" s="30"/>
      <c r="C206" s="30"/>
      <c r="D206" s="30"/>
      <c r="E206" s="30"/>
      <c r="F206" s="33">
        <f t="shared" si="307"/>
        <v>-1.7466274743438959</v>
      </c>
      <c r="G206" s="33">
        <f t="shared" si="308"/>
        <v>-0.65189379985827145</v>
      </c>
      <c r="H206" s="33">
        <f t="shared" si="309"/>
        <v>-17.260890205189256</v>
      </c>
      <c r="I206" s="33">
        <f t="shared" si="310"/>
        <v>-11.143326098249958</v>
      </c>
      <c r="J206" s="33">
        <f t="shared" si="311"/>
        <v>-14.651998397630095</v>
      </c>
      <c r="K206" s="33">
        <f t="shared" si="312"/>
        <v>-13.02485144813916</v>
      </c>
      <c r="L206" s="33">
        <f t="shared" si="313"/>
        <v>2.4011895871527855</v>
      </c>
      <c r="M206" s="33">
        <f t="shared" si="314"/>
        <v>5.7364494443373957</v>
      </c>
      <c r="N206" s="33">
        <f t="shared" si="315"/>
        <v>6.9947493917702985</v>
      </c>
      <c r="O206" s="33">
        <f t="shared" si="316"/>
        <v>-5.1289359188529886</v>
      </c>
      <c r="P206" s="33">
        <f t="shared" si="317"/>
        <v>2.4313372327747516</v>
      </c>
      <c r="Q206" s="33">
        <f t="shared" si="318"/>
        <v>0.7851629222488441</v>
      </c>
      <c r="R206" s="33">
        <f t="shared" si="319"/>
        <v>4.0868067471107565</v>
      </c>
      <c r="S206" s="33">
        <f t="shared" si="320"/>
        <v>7.9760432045455474</v>
      </c>
      <c r="T206" s="33">
        <f t="shared" si="321"/>
        <v>7.4244419354670299</v>
      </c>
      <c r="U206" s="33">
        <f t="shared" si="322"/>
        <v>2.1757630308838287</v>
      </c>
      <c r="V206" s="33">
        <f t="shared" si="323"/>
        <v>0.33912513659781496</v>
      </c>
      <c r="W206" s="33">
        <f t="shared" si="324"/>
        <v>-0.82840369328233976</v>
      </c>
      <c r="X206" s="33">
        <f t="shared" si="325"/>
        <v>-4.0814046830791568</v>
      </c>
      <c r="Y206" s="33">
        <f t="shared" si="326"/>
        <v>-5.164462875991731</v>
      </c>
      <c r="Z206" s="33">
        <f t="shared" si="327"/>
        <v>-6.3141237902292318</v>
      </c>
      <c r="AA206" s="33">
        <f t="shared" si="328"/>
        <v>-1.6321730174262541</v>
      </c>
      <c r="AB206" s="33">
        <f t="shared" si="329"/>
        <v>-2.1835366077393843</v>
      </c>
      <c r="AC206" s="33">
        <f t="shared" si="330"/>
        <v>-9.1195194787276961</v>
      </c>
      <c r="AD206" s="33">
        <f t="shared" si="331"/>
        <v>-12.719143250380853</v>
      </c>
      <c r="AE206" s="33">
        <f t="shared" si="332"/>
        <v>-31.058733121929478</v>
      </c>
      <c r="AF206" s="33">
        <f t="shared" si="333"/>
        <v>-46.638583218780838</v>
      </c>
      <c r="AG206" s="33">
        <f t="shared" si="334"/>
        <v>-37.599747682934101</v>
      </c>
      <c r="AH206" s="33">
        <f t="shared" si="335"/>
        <v>-35.081997924318557</v>
      </c>
      <c r="AI206" s="33">
        <f t="shared" si="336"/>
        <v>-9.2939049183855929</v>
      </c>
      <c r="AJ206" s="33">
        <f t="shared" si="337"/>
        <v>10.245344113924887</v>
      </c>
      <c r="AK206" s="33">
        <f t="shared" si="338"/>
        <v>16.22387064443646</v>
      </c>
    </row>
    <row r="207" spans="1:37" x14ac:dyDescent="0.2">
      <c r="A207" s="25"/>
      <c r="B207" s="25"/>
      <c r="C207" s="25"/>
      <c r="D207" s="25"/>
      <c r="E207" s="25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</row>
    <row r="208" spans="1:37" x14ac:dyDescent="0.2">
      <c r="A208" s="24" t="s">
        <v>44</v>
      </c>
      <c r="B208" s="29"/>
      <c r="C208" s="29"/>
      <c r="D208" s="29"/>
      <c r="E208" s="29"/>
      <c r="F208" s="34">
        <f>F170/B170*100-100</f>
        <v>-3.7499998567512165</v>
      </c>
      <c r="G208" s="34">
        <f t="shared" ref="G208:G210" si="339">G170/C170*100-100</f>
        <v>-8.8524812504163037</v>
      </c>
      <c r="H208" s="34">
        <f t="shared" ref="H208:H210" si="340">H170/D170*100-100</f>
        <v>-10.139567128497987</v>
      </c>
      <c r="I208" s="34">
        <f t="shared" ref="I208:I210" si="341">I170/E170*100-100</f>
        <v>-3.3120998127385803</v>
      </c>
      <c r="J208" s="34">
        <f t="shared" ref="J208:J210" si="342">J170/F170*100-100</f>
        <v>-2.940515498083613</v>
      </c>
      <c r="K208" s="34">
        <f t="shared" ref="K208:K210" si="343">K170/G170*100-100</f>
        <v>-5.9512525462891688</v>
      </c>
      <c r="L208" s="34">
        <f t="shared" ref="L208:L210" si="344">L170/H170*100-100</f>
        <v>4.6693675445924612</v>
      </c>
      <c r="M208" s="34">
        <f t="shared" ref="M208:M210" si="345">M170/I170*100-100</f>
        <v>0.70440928411186121</v>
      </c>
      <c r="N208" s="34">
        <f t="shared" ref="N208:N210" si="346">N170/J170*100-100</f>
        <v>1.0034981144142279</v>
      </c>
      <c r="O208" s="34">
        <f t="shared" ref="O208:O210" si="347">O170/K170*100-100</f>
        <v>2.7662428677772652</v>
      </c>
      <c r="P208" s="34">
        <f t="shared" ref="P208:P210" si="348">P170/L170*100-100</f>
        <v>0.57740631588951885</v>
      </c>
      <c r="Q208" s="34">
        <f t="shared" ref="Q208:Q210" si="349">Q170/M170*100-100</f>
        <v>0.48773500088039157</v>
      </c>
      <c r="R208" s="34">
        <f t="shared" ref="R208:R210" si="350">R170/N170*100-100</f>
        <v>4.5780941450301214</v>
      </c>
      <c r="S208" s="34">
        <f t="shared" ref="S208:S210" si="351">S170/O170*100-100</f>
        <v>6.0985892557745558</v>
      </c>
      <c r="T208" s="34">
        <f t="shared" ref="T208:T210" si="352">T170/P170*100-100</f>
        <v>1.2551649382120331</v>
      </c>
      <c r="U208" s="34">
        <f t="shared" ref="U208:U210" si="353">U170/Q170*100-100</f>
        <v>6.0435646775911067</v>
      </c>
      <c r="V208" s="34">
        <f t="shared" ref="V208:V210" si="354">V170/R170*100-100</f>
        <v>6.2806363799953147</v>
      </c>
      <c r="W208" s="34">
        <f t="shared" ref="W208:W210" si="355">W170/S170*100-100</f>
        <v>10.837297872368154</v>
      </c>
      <c r="X208" s="34">
        <f t="shared" ref="X208:X210" si="356">X170/T170*100-100</f>
        <v>9.5865345000240296</v>
      </c>
      <c r="Y208" s="34">
        <f t="shared" ref="Y208:Y210" si="357">Y170/U170*100-100</f>
        <v>7.7490033418861799</v>
      </c>
      <c r="Z208" s="34">
        <f t="shared" ref="Z208:Z210" si="358">Z170/V170*100-100</f>
        <v>1.8026218431718632</v>
      </c>
      <c r="AA208" s="34">
        <f t="shared" ref="AA208:AA210" si="359">AA170/W170*100-100</f>
        <v>-1.8253008005710285</v>
      </c>
      <c r="AB208" s="34">
        <f t="shared" ref="AB208:AB210" si="360">AB170/X170*100-100</f>
        <v>-0.86242198905306111</v>
      </c>
      <c r="AC208" s="34">
        <f t="shared" ref="AC208:AC210" si="361">AC170/Y170*100-100</f>
        <v>-5.6947588501388822</v>
      </c>
      <c r="AD208" s="34">
        <f t="shared" ref="AD208:AD210" si="362">AD170/Z170*100-100</f>
        <v>-8.3270249049836877</v>
      </c>
      <c r="AE208" s="34">
        <f t="shared" ref="AE208:AE210" si="363">AE170/AA170*100-100</f>
        <v>-20.703114327798119</v>
      </c>
      <c r="AF208" s="34">
        <f t="shared" ref="AF208:AF210" si="364">AF170/AB170*100-100</f>
        <v>-14.868209367786548</v>
      </c>
      <c r="AG208" s="34">
        <f t="shared" ref="AG208:AG210" si="365">AG170/AC170*100-100</f>
        <v>-6.9191401090029245</v>
      </c>
      <c r="AH208" s="34">
        <f t="shared" ref="AH208:AH210" si="366">AH170/AD170*100-100</f>
        <v>14.537042799137197</v>
      </c>
      <c r="AI208" s="34">
        <f t="shared" ref="AI208:AI210" si="367">AI170/AE170*100-100</f>
        <v>35.430217124387895</v>
      </c>
      <c r="AJ208" s="34">
        <f t="shared" ref="AJ208:AJ210" si="368">AJ170/AF170*100-100</f>
        <v>37.323993238779678</v>
      </c>
      <c r="AK208" s="34">
        <f t="shared" ref="AK208:AK210" si="369">AK170/AG170*100-100</f>
        <v>38.445583175496182</v>
      </c>
    </row>
    <row r="209" spans="1:37" x14ac:dyDescent="0.2">
      <c r="A209" s="25" t="s">
        <v>45</v>
      </c>
      <c r="B209" s="30"/>
      <c r="C209" s="30"/>
      <c r="D209" s="30"/>
      <c r="E209" s="30"/>
      <c r="F209" s="33">
        <f>F171/B171*100-100</f>
        <v>-4.5634548460639905</v>
      </c>
      <c r="G209" s="33">
        <f t="shared" si="339"/>
        <v>-10.505538588289298</v>
      </c>
      <c r="H209" s="33">
        <f t="shared" si="340"/>
        <v>-9.3765341127170387</v>
      </c>
      <c r="I209" s="33">
        <f t="shared" si="341"/>
        <v>-2.3673991044506977</v>
      </c>
      <c r="J209" s="33">
        <f t="shared" si="342"/>
        <v>-1.997279156459669</v>
      </c>
      <c r="K209" s="33">
        <f t="shared" si="343"/>
        <v>-5.6557259922644647</v>
      </c>
      <c r="L209" s="33">
        <f t="shared" si="344"/>
        <v>4.0031389622032094</v>
      </c>
      <c r="M209" s="33">
        <f t="shared" si="345"/>
        <v>0.76804131358592542</v>
      </c>
      <c r="N209" s="33">
        <f t="shared" si="346"/>
        <v>0.62674162769491204</v>
      </c>
      <c r="O209" s="33">
        <f t="shared" si="347"/>
        <v>3.5643532198151178</v>
      </c>
      <c r="P209" s="33">
        <f t="shared" si="348"/>
        <v>0.72605064400556785</v>
      </c>
      <c r="Q209" s="33">
        <f t="shared" si="349"/>
        <v>8.2178623646285587E-2</v>
      </c>
      <c r="R209" s="33">
        <f t="shared" si="350"/>
        <v>4.6525936219483697</v>
      </c>
      <c r="S209" s="33">
        <f t="shared" si="351"/>
        <v>6.8153486571456767</v>
      </c>
      <c r="T209" s="33">
        <f t="shared" si="352"/>
        <v>2.3881311843848323</v>
      </c>
      <c r="U209" s="33">
        <f t="shared" si="353"/>
        <v>5.9204793375569977</v>
      </c>
      <c r="V209" s="33">
        <f t="shared" si="354"/>
        <v>6.4052203627733775</v>
      </c>
      <c r="W209" s="33">
        <f t="shared" si="355"/>
        <v>11.064228084508613</v>
      </c>
      <c r="X209" s="33">
        <f t="shared" si="356"/>
        <v>8.4849655347765065</v>
      </c>
      <c r="Y209" s="33">
        <f t="shared" si="357"/>
        <v>8.4274343951865234</v>
      </c>
      <c r="Z209" s="33">
        <f t="shared" si="358"/>
        <v>1.7206490446427978</v>
      </c>
      <c r="AA209" s="33">
        <f t="shared" si="359"/>
        <v>-2.9583735752372888</v>
      </c>
      <c r="AB209" s="33">
        <f t="shared" si="360"/>
        <v>-1.0077415773970841</v>
      </c>
      <c r="AC209" s="33">
        <f t="shared" si="361"/>
        <v>-5.8612861634059357</v>
      </c>
      <c r="AD209" s="33">
        <f t="shared" si="362"/>
        <v>-7.3875897959398458</v>
      </c>
      <c r="AE209" s="33">
        <f t="shared" si="363"/>
        <v>-17.435083678235088</v>
      </c>
      <c r="AF209" s="33">
        <f t="shared" si="364"/>
        <v>-11.821186278982196</v>
      </c>
      <c r="AG209" s="33">
        <f t="shared" si="365"/>
        <v>-3.6381546101444542</v>
      </c>
      <c r="AH209" s="33">
        <f t="shared" si="366"/>
        <v>20.503355182902254</v>
      </c>
      <c r="AI209" s="33">
        <f t="shared" si="367"/>
        <v>38.074374087801999</v>
      </c>
      <c r="AJ209" s="33">
        <f t="shared" si="368"/>
        <v>39.834672318173915</v>
      </c>
      <c r="AK209" s="33">
        <f t="shared" si="369"/>
        <v>41.550198507181477</v>
      </c>
    </row>
    <row r="210" spans="1:37" x14ac:dyDescent="0.2">
      <c r="A210" s="25" t="s">
        <v>46</v>
      </c>
      <c r="B210" s="30"/>
      <c r="C210" s="30"/>
      <c r="D210" s="30"/>
      <c r="E210" s="30"/>
      <c r="F210" s="33">
        <f>F172/B172*100-100</f>
        <v>1.1543051700180627</v>
      </c>
      <c r="G210" s="33">
        <f t="shared" si="339"/>
        <v>1.952441525865467</v>
      </c>
      <c r="H210" s="33">
        <f t="shared" si="340"/>
        <v>-15.117102146700915</v>
      </c>
      <c r="I210" s="33">
        <f t="shared" si="341"/>
        <v>-9.1476803028158429</v>
      </c>
      <c r="J210" s="33">
        <f t="shared" si="342"/>
        <v>-8.3392336938109537</v>
      </c>
      <c r="K210" s="33">
        <f t="shared" si="343"/>
        <v>-7.7327717287583653</v>
      </c>
      <c r="L210" s="33">
        <f t="shared" si="344"/>
        <v>9.4245063044994737</v>
      </c>
      <c r="M210" s="33">
        <f t="shared" si="345"/>
        <v>0.39908531529701463</v>
      </c>
      <c r="N210" s="33">
        <f t="shared" si="346"/>
        <v>2.8502474548590726</v>
      </c>
      <c r="O210" s="33">
        <f t="shared" si="347"/>
        <v>-1.9480507081966891</v>
      </c>
      <c r="P210" s="33">
        <f t="shared" si="348"/>
        <v>3.133922404501277E-3</v>
      </c>
      <c r="Q210" s="33">
        <f t="shared" si="349"/>
        <v>3.3039743446071128</v>
      </c>
      <c r="R210" s="33">
        <f t="shared" si="350"/>
        <v>3.8664288881337967</v>
      </c>
      <c r="S210" s="33">
        <f t="shared" si="351"/>
        <v>2.2157890489325354</v>
      </c>
      <c r="T210" s="33">
        <f t="shared" si="352"/>
        <v>-4.848546959584624</v>
      </c>
      <c r="U210" s="33">
        <f t="shared" si="353"/>
        <v>6.8457456660918439</v>
      </c>
      <c r="V210" s="33">
        <f t="shared" si="354"/>
        <v>5.8019521519797763</v>
      </c>
      <c r="W210" s="33">
        <f t="shared" si="355"/>
        <v>9.5649525251958067</v>
      </c>
      <c r="X210" s="33">
        <f t="shared" si="356"/>
        <v>16.221634671674352</v>
      </c>
      <c r="Y210" s="33">
        <f t="shared" si="357"/>
        <v>4.0043808377418628</v>
      </c>
      <c r="Z210" s="33">
        <f t="shared" si="358"/>
        <v>2.3881566963384699</v>
      </c>
      <c r="AA210" s="33">
        <f t="shared" si="359"/>
        <v>4.7770992539428079</v>
      </c>
      <c r="AB210" s="33">
        <f t="shared" si="360"/>
        <v>-5.919993999528117E-2</v>
      </c>
      <c r="AC210" s="33">
        <f t="shared" si="361"/>
        <v>-4.7582097796317129</v>
      </c>
      <c r="AD210" s="33">
        <f t="shared" si="362"/>
        <v>-13.297940324336338</v>
      </c>
      <c r="AE210" s="33">
        <f t="shared" si="363"/>
        <v>-37.752589258242331</v>
      </c>
      <c r="AF210" s="33">
        <f t="shared" si="364"/>
        <v>-31.948038733826621</v>
      </c>
      <c r="AG210" s="33">
        <f t="shared" si="365"/>
        <v>-25.218467883648302</v>
      </c>
      <c r="AH210" s="33">
        <f t="shared" si="366"/>
        <v>-17.378681967507632</v>
      </c>
      <c r="AI210" s="33">
        <f t="shared" si="367"/>
        <v>18.210117900810999</v>
      </c>
      <c r="AJ210" s="33">
        <f t="shared" si="368"/>
        <v>20.245803869114766</v>
      </c>
      <c r="AK210" s="33">
        <f t="shared" si="369"/>
        <v>17.390005587884971</v>
      </c>
    </row>
    <row r="211" spans="1:37" x14ac:dyDescent="0.2">
      <c r="A211" s="31"/>
      <c r="B211" s="25"/>
      <c r="C211" s="25"/>
      <c r="D211" s="25"/>
      <c r="E211" s="25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</row>
    <row r="212" spans="1:37" x14ac:dyDescent="0.2">
      <c r="A212" s="25"/>
      <c r="B212" s="26"/>
      <c r="C212" s="26"/>
      <c r="D212" s="26"/>
      <c r="E212" s="26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</row>
    <row r="213" spans="1:37" x14ac:dyDescent="0.2">
      <c r="A213" s="24" t="s">
        <v>47</v>
      </c>
      <c r="B213" s="29"/>
      <c r="C213" s="29"/>
      <c r="D213" s="29"/>
      <c r="E213" s="29"/>
      <c r="F213" s="34">
        <f>F175/B175*100-100</f>
        <v>2.4448642617926168</v>
      </c>
      <c r="G213" s="34">
        <f t="shared" ref="G213" si="370">G175/C175*100-100</f>
        <v>1.6930330234662563</v>
      </c>
      <c r="H213" s="34">
        <f t="shared" ref="H213" si="371">H175/D175*100-100</f>
        <v>1.3140859892284027</v>
      </c>
      <c r="I213" s="34">
        <f t="shared" ref="I213" si="372">I175/E175*100-100</f>
        <v>1.7241002789954507</v>
      </c>
      <c r="J213" s="34">
        <f t="shared" ref="J213" si="373">J175/F175*100-100</f>
        <v>2.5014657139080612</v>
      </c>
      <c r="K213" s="34">
        <f t="shared" ref="K213" si="374">K175/G175*100-100</f>
        <v>2.0335532454004266</v>
      </c>
      <c r="L213" s="34">
        <f t="shared" ref="L213" si="375">L175/H175*100-100</f>
        <v>2.2764944340143245</v>
      </c>
      <c r="M213" s="34">
        <f t="shared" ref="M213" si="376">M175/I175*100-100</f>
        <v>1.8266632809915251</v>
      </c>
      <c r="N213" s="34">
        <f t="shared" ref="N213" si="377">N175/J175*100-100</f>
        <v>2.9533297026861618</v>
      </c>
      <c r="O213" s="34">
        <f t="shared" ref="O213" si="378">O175/K175*100-100</f>
        <v>1.2594345080584048</v>
      </c>
      <c r="P213" s="34">
        <f t="shared" ref="P213" si="379">P175/L175*100-100</f>
        <v>1.9903151341566456</v>
      </c>
      <c r="Q213" s="34">
        <f t="shared" ref="Q213" si="380">Q175/M175*100-100</f>
        <v>0.88520298676024822</v>
      </c>
      <c r="R213" s="34">
        <f t="shared" ref="R213" si="381">R175/N175*100-100</f>
        <v>-0.3523516148571133</v>
      </c>
      <c r="S213" s="34">
        <f t="shared" ref="S213" si="382">S175/O175*100-100</f>
        <v>0.68898825301135957</v>
      </c>
      <c r="T213" s="34">
        <f t="shared" ref="T213" si="383">T175/P175*100-100</f>
        <v>1.8635817808172987</v>
      </c>
      <c r="U213" s="34">
        <f t="shared" ref="U213" si="384">U175/Q175*100-100</f>
        <v>3.1624187101753023</v>
      </c>
      <c r="V213" s="34">
        <f t="shared" ref="V213" si="385">V175/R175*100-100</f>
        <v>4.3875084941707314</v>
      </c>
      <c r="W213" s="34">
        <f t="shared" ref="W213" si="386">W175/S175*100-100</f>
        <v>5.5151373625423474</v>
      </c>
      <c r="X213" s="34">
        <f t="shared" ref="X213" si="387">X175/T175*100-100</f>
        <v>2.4812832952867439</v>
      </c>
      <c r="Y213" s="34">
        <f t="shared" ref="Y213" si="388">Y175/U175*100-100</f>
        <v>3.5749470803439749</v>
      </c>
      <c r="Z213" s="34">
        <f t="shared" ref="Z213" si="389">Z175/V175*100-100</f>
        <v>1.2241504750247714</v>
      </c>
      <c r="AA213" s="34">
        <f t="shared" ref="AA213" si="390">AA175/W175*100-100</f>
        <v>1.370409577114458</v>
      </c>
      <c r="AB213" s="34">
        <f t="shared" ref="AB213" si="391">AB175/X175*100-100</f>
        <v>3.2057880631200248</v>
      </c>
      <c r="AC213" s="34">
        <f t="shared" ref="AC213" si="392">AC175/Y175*100-100</f>
        <v>-2.4248184344567392</v>
      </c>
      <c r="AD213" s="34">
        <f t="shared" ref="AD213" si="393">AD175/Z175*100-100</f>
        <v>-0.45302018514907161</v>
      </c>
      <c r="AE213" s="34">
        <f t="shared" ref="AE213" si="394">AE175/AA175*100-100</f>
        <v>-14.652763290732125</v>
      </c>
      <c r="AF213" s="34">
        <f t="shared" ref="AF213" si="395">AF175/AB175*100-100</f>
        <v>-9.1806092010475453</v>
      </c>
      <c r="AG213" s="34">
        <f t="shared" ref="AG213" si="396">AG175/AC175*100-100</f>
        <v>0.35392837763332352</v>
      </c>
      <c r="AH213" s="34">
        <f t="shared" ref="AH213" si="397">AH175/AD175*100-100</f>
        <v>-2.7741464320840237E-2</v>
      </c>
      <c r="AI213" s="34">
        <f t="shared" ref="AI213" si="398">AI175/AE175*100-100</f>
        <v>18.900222520862627</v>
      </c>
      <c r="AJ213" s="34">
        <f t="shared" ref="AJ213" si="399">AJ175/AF175*100-100</f>
        <v>17.162491466974373</v>
      </c>
      <c r="AK213" s="34">
        <f t="shared" ref="AK213" si="400">AK175/AG175*100-100</f>
        <v>11.99929513117732</v>
      </c>
    </row>
    <row r="214" spans="1:37" ht="15" thickBo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</row>
    <row r="217" spans="1:37" x14ac:dyDescent="0.2">
      <c r="A217" s="24" t="s">
        <v>26</v>
      </c>
      <c r="B217" s="25"/>
      <c r="C217" s="25"/>
      <c r="D217" s="25"/>
      <c r="E217" s="25"/>
      <c r="F217" s="25"/>
      <c r="G217" s="25"/>
      <c r="H217" s="25"/>
      <c r="I217" s="25"/>
    </row>
    <row r="218" spans="1:37" x14ac:dyDescent="0.2">
      <c r="A218" s="25" t="s">
        <v>1</v>
      </c>
      <c r="B218" s="25"/>
      <c r="C218" s="25"/>
      <c r="D218" s="25"/>
      <c r="E218" s="25"/>
      <c r="F218" s="25"/>
      <c r="G218" s="25"/>
      <c r="H218" s="25"/>
      <c r="I218" s="25"/>
    </row>
    <row r="219" spans="1:37" x14ac:dyDescent="0.2">
      <c r="A219" s="25" t="s">
        <v>27</v>
      </c>
      <c r="B219" s="25"/>
      <c r="C219" s="25"/>
      <c r="D219" s="25"/>
      <c r="E219" s="25"/>
      <c r="F219" s="25"/>
      <c r="G219" s="25"/>
      <c r="H219" s="25"/>
      <c r="I219" s="25"/>
    </row>
    <row r="220" spans="1:37" ht="15" thickBot="1" x14ac:dyDescent="0.25">
      <c r="A220" s="32"/>
      <c r="B220" s="32">
        <v>2013</v>
      </c>
      <c r="C220" s="32">
        <f>B220+1</f>
        <v>2014</v>
      </c>
      <c r="D220" s="32">
        <f t="shared" ref="D220:I220" si="401">C220+1</f>
        <v>2015</v>
      </c>
      <c r="E220" s="32">
        <f t="shared" si="401"/>
        <v>2016</v>
      </c>
      <c r="F220" s="32">
        <f t="shared" si="401"/>
        <v>2017</v>
      </c>
      <c r="G220" s="32">
        <f t="shared" si="401"/>
        <v>2018</v>
      </c>
      <c r="H220" s="32">
        <f t="shared" si="401"/>
        <v>2019</v>
      </c>
      <c r="I220" s="32">
        <f t="shared" si="401"/>
        <v>2020</v>
      </c>
      <c r="J220" s="32">
        <f>I220+1</f>
        <v>2021</v>
      </c>
    </row>
    <row r="221" spans="1:37" x14ac:dyDescent="0.2">
      <c r="A221" s="25"/>
      <c r="B221" s="25"/>
      <c r="C221" s="25"/>
      <c r="D221" s="25"/>
      <c r="E221" s="25"/>
      <c r="F221" s="25"/>
      <c r="G221" s="25"/>
      <c r="H221" s="25"/>
      <c r="I221" s="25"/>
    </row>
    <row r="222" spans="1:37" x14ac:dyDescent="0.2">
      <c r="A222" s="25"/>
      <c r="B222" s="25"/>
      <c r="C222" s="25"/>
      <c r="D222" s="25"/>
      <c r="E222" s="25"/>
      <c r="F222" s="25"/>
      <c r="G222" s="25"/>
      <c r="H222" s="25"/>
      <c r="I222" s="25"/>
    </row>
    <row r="223" spans="1:37" x14ac:dyDescent="0.2">
      <c r="A223" s="24" t="s">
        <v>28</v>
      </c>
      <c r="B223" s="30">
        <f>SUM(B148:E148)</f>
        <v>170374810.92565516</v>
      </c>
      <c r="C223" s="30">
        <f>SUM(F148:I148)</f>
        <v>169478941.59533185</v>
      </c>
      <c r="D223" s="30">
        <f>SUM(J148:M148)</f>
        <v>173974643.66523004</v>
      </c>
      <c r="E223" s="30">
        <f>SUM(N148:Q148)</f>
        <v>177302006.7028951</v>
      </c>
      <c r="F223" s="30">
        <f>SUM(R148:U148)</f>
        <v>182396653.72611114</v>
      </c>
      <c r="G223" s="30">
        <f>SUM(V148:Y148)</f>
        <v>191554569.98820534</v>
      </c>
      <c r="H223" s="30">
        <f>SUM(Z148:AC148)</f>
        <v>193417440.47490042</v>
      </c>
      <c r="I223" s="30">
        <f>SUM(AD148:AG148)</f>
        <v>175497812.18712604</v>
      </c>
      <c r="J223" s="30">
        <f>SUM(AH148:AK148)</f>
        <v>213376720.4418253</v>
      </c>
    </row>
    <row r="224" spans="1:37" x14ac:dyDescent="0.2">
      <c r="A224" s="24" t="s">
        <v>29</v>
      </c>
      <c r="B224" s="30">
        <f>SUM(B149:E149)</f>
        <v>168486506.11474013</v>
      </c>
      <c r="C224" s="30">
        <f>SUM(F149:I149)</f>
        <v>170003683.92338136</v>
      </c>
      <c r="D224" s="30">
        <f>SUM(J149:M149)</f>
        <v>173660860.61484203</v>
      </c>
      <c r="E224" s="30">
        <f>SUM(N149:Q149)</f>
        <v>177916867.40841264</v>
      </c>
      <c r="F224" s="30">
        <f>SUM(R149:U149)</f>
        <v>181586278.26132488</v>
      </c>
      <c r="G224" s="30">
        <f>SUM(V149:Y149)</f>
        <v>189369844.60574126</v>
      </c>
      <c r="H224" s="30">
        <f>SUM(Z149:AC149)</f>
        <v>192410829.31372917</v>
      </c>
      <c r="I224" s="30">
        <f>SUM(AD149:AG149)</f>
        <v>177579068.19776401</v>
      </c>
      <c r="J224" s="30">
        <f>SUM(AH149:AK149)</f>
        <v>209595005.84518424</v>
      </c>
    </row>
    <row r="225" spans="1:10" x14ac:dyDescent="0.2">
      <c r="A225" s="25"/>
      <c r="B225" s="25"/>
      <c r="C225" s="25"/>
      <c r="D225" s="25"/>
      <c r="E225" s="25"/>
      <c r="F225" s="25"/>
      <c r="G225" s="25"/>
      <c r="H225" s="25"/>
      <c r="I225" s="25"/>
    </row>
    <row r="226" spans="1:10" x14ac:dyDescent="0.2">
      <c r="A226" s="24" t="s">
        <v>30</v>
      </c>
      <c r="B226" s="30">
        <f>SUM(B151:E151)</f>
        <v>45224488.615677178</v>
      </c>
      <c r="C226" s="30">
        <f>SUM(F151:I151)</f>
        <v>43391145.696497574</v>
      </c>
      <c r="D226" s="30">
        <f>SUM(J151:M151)</f>
        <v>43437558.507732511</v>
      </c>
      <c r="E226" s="30">
        <f>SUM(N151:Q151)</f>
        <v>42412439.293730706</v>
      </c>
      <c r="F226" s="30">
        <f>SUM(R151:U151)</f>
        <v>41002104.276540905</v>
      </c>
      <c r="G226" s="30">
        <f>SUM(V151:Y151)</f>
        <v>43664344.139813103</v>
      </c>
      <c r="H226" s="30">
        <f>SUM(Z151:AC151)</f>
        <v>45697089.82574217</v>
      </c>
      <c r="I226" s="30">
        <f>SUM(AD151:AG151)</f>
        <v>41426575.479297943</v>
      </c>
      <c r="J226" s="30">
        <f>SUM(AH151:AK151)</f>
        <v>48710889.678499363</v>
      </c>
    </row>
    <row r="227" spans="1:10" x14ac:dyDescent="0.2">
      <c r="A227" s="25" t="s">
        <v>31</v>
      </c>
      <c r="B227" s="30">
        <f>SUM(B152:E152)</f>
        <v>29200351.193008263</v>
      </c>
      <c r="C227" s="30">
        <f>SUM(F152:I152)</f>
        <v>28398767.934888467</v>
      </c>
      <c r="D227" s="30">
        <f>SUM(J152:M152)</f>
        <v>29397738.695898078</v>
      </c>
      <c r="E227" s="30">
        <f>SUM(N152:Q152)</f>
        <v>28739025.42438034</v>
      </c>
      <c r="F227" s="30">
        <f>SUM(R152:U152)</f>
        <v>27006444.578078683</v>
      </c>
      <c r="G227" s="30">
        <f>SUM(V152:Y152)</f>
        <v>28201327.331858303</v>
      </c>
      <c r="H227" s="30">
        <f>SUM(Z152:AC152)</f>
        <v>29739022.825108901</v>
      </c>
      <c r="I227" s="30">
        <f>SUM(AD152:AG152)</f>
        <v>27136355.65161714</v>
      </c>
      <c r="J227" s="30">
        <f>SUM(AH152:AK152)</f>
        <v>30481526.980238467</v>
      </c>
    </row>
    <row r="228" spans="1:10" x14ac:dyDescent="0.2">
      <c r="A228" s="25" t="s">
        <v>32</v>
      </c>
      <c r="B228" s="30">
        <f>SUM(B153:E153)</f>
        <v>16064162.360359132</v>
      </c>
      <c r="C228" s="30">
        <f>SUM(F153:I153)</f>
        <v>15032696.829170188</v>
      </c>
      <c r="D228" s="30">
        <f>SUM(J153:M153)</f>
        <v>14129484.874133963</v>
      </c>
      <c r="E228" s="30">
        <f>SUM(N153:Q153)</f>
        <v>13764639.388289716</v>
      </c>
      <c r="F228" s="30">
        <f>SUM(R153:U153)</f>
        <v>14013855.414410038</v>
      </c>
      <c r="G228" s="30">
        <f>SUM(V153:Y153)</f>
        <v>15463016.807954794</v>
      </c>
      <c r="H228" s="30">
        <f>SUM(Z153:AC153)</f>
        <v>15958067.000633253</v>
      </c>
      <c r="I228" s="30">
        <f>SUM(AD153:AG153)</f>
        <v>14297928.818126198</v>
      </c>
      <c r="J228" s="30">
        <f>SUM(AH153:AK153)</f>
        <v>18076051.410807472</v>
      </c>
    </row>
    <row r="229" spans="1:10" x14ac:dyDescent="0.2">
      <c r="A229" s="25"/>
      <c r="B229" s="25"/>
      <c r="C229" s="25"/>
      <c r="D229" s="25"/>
      <c r="E229" s="25"/>
      <c r="F229" s="25"/>
      <c r="G229" s="25"/>
      <c r="H229" s="25"/>
      <c r="I229" s="25"/>
    </row>
    <row r="230" spans="1:10" x14ac:dyDescent="0.2">
      <c r="A230" s="24" t="s">
        <v>33</v>
      </c>
      <c r="B230" s="30">
        <f t="shared" ref="B230:B235" si="402">SUM(B155:E155)</f>
        <v>123268264.43691336</v>
      </c>
      <c r="C230" s="30">
        <f t="shared" ref="C230:C235" si="403">SUM(F155:I155)</f>
        <v>126568435.6410614</v>
      </c>
      <c r="D230" s="30">
        <f t="shared" ref="D230:D235" si="404">SUM(J155:M155)</f>
        <v>130176291.48050559</v>
      </c>
      <c r="E230" s="30">
        <f t="shared" ref="E230:E235" si="405">SUM(N155:Q155)</f>
        <v>135482983.30114385</v>
      </c>
      <c r="F230" s="30">
        <f t="shared" ref="F230:F235" si="406">SUM(R155:U155)</f>
        <v>140579489.80446142</v>
      </c>
      <c r="G230" s="30">
        <f t="shared" ref="G230:G235" si="407">SUM(V155:Y155)</f>
        <v>145705500.46592817</v>
      </c>
      <c r="H230" s="30">
        <f t="shared" ref="H230:H235" si="408">SUM(Z155:AC155)</f>
        <v>146713739.48798698</v>
      </c>
      <c r="I230" s="30">
        <f t="shared" ref="I230:I235" si="409">SUM(AD155:AG155)</f>
        <v>136172210.8336899</v>
      </c>
      <c r="J230" s="30">
        <f t="shared" ref="J230:J235" si="410">SUM(AH155:AK155)</f>
        <v>160911963.38484201</v>
      </c>
    </row>
    <row r="231" spans="1:10" x14ac:dyDescent="0.2">
      <c r="A231" s="25" t="s">
        <v>34</v>
      </c>
      <c r="B231" s="30">
        <f t="shared" si="402"/>
        <v>101027571.09295461</v>
      </c>
      <c r="C231" s="30">
        <f t="shared" si="403"/>
        <v>103419580.03247117</v>
      </c>
      <c r="D231" s="30">
        <f t="shared" si="404"/>
        <v>105894304.46279448</v>
      </c>
      <c r="E231" s="30">
        <f t="shared" si="405"/>
        <v>109391367.94872132</v>
      </c>
      <c r="F231" s="30">
        <f t="shared" si="406"/>
        <v>113277936.74511003</v>
      </c>
      <c r="G231" s="30">
        <f t="shared" si="407"/>
        <v>117562159.10179433</v>
      </c>
      <c r="H231" s="30">
        <f t="shared" si="408"/>
        <v>118425434.15041411</v>
      </c>
      <c r="I231" s="30">
        <f t="shared" si="409"/>
        <v>108986223.69124044</v>
      </c>
      <c r="J231" s="30">
        <f t="shared" si="410"/>
        <v>131163656.13760991</v>
      </c>
    </row>
    <row r="232" spans="1:10" x14ac:dyDescent="0.2">
      <c r="A232" s="25" t="s">
        <v>35</v>
      </c>
      <c r="B232" s="30">
        <f t="shared" si="402"/>
        <v>9305200.8215437904</v>
      </c>
      <c r="C232" s="30">
        <f t="shared" si="403"/>
        <v>8804746.8615414947</v>
      </c>
      <c r="D232" s="30">
        <f t="shared" si="404"/>
        <v>8916362.3054502569</v>
      </c>
      <c r="E232" s="30">
        <f t="shared" si="405"/>
        <v>9403656.266651025</v>
      </c>
      <c r="F232" s="30">
        <f t="shared" si="406"/>
        <v>10441699.410309155</v>
      </c>
      <c r="G232" s="30">
        <f t="shared" si="407"/>
        <v>11080805.776385339</v>
      </c>
      <c r="H232" s="30">
        <f t="shared" si="408"/>
        <v>10582799.30098621</v>
      </c>
      <c r="I232" s="30">
        <f t="shared" si="409"/>
        <v>10660800.922098743</v>
      </c>
      <c r="J232" s="30">
        <f t="shared" si="410"/>
        <v>15443974.901291307</v>
      </c>
    </row>
    <row r="233" spans="1:10" x14ac:dyDescent="0.2">
      <c r="A233" s="25" t="s">
        <v>36</v>
      </c>
      <c r="B233" s="30">
        <f t="shared" si="402"/>
        <v>91725761.896112949</v>
      </c>
      <c r="C233" s="30">
        <f t="shared" si="403"/>
        <v>94700362.208535537</v>
      </c>
      <c r="D233" s="30">
        <f t="shared" si="404"/>
        <v>97077217.343632072</v>
      </c>
      <c r="E233" s="30">
        <f t="shared" si="405"/>
        <v>100067707.44852526</v>
      </c>
      <c r="F233" s="30">
        <f t="shared" si="406"/>
        <v>102847908.30406255</v>
      </c>
      <c r="G233" s="30">
        <f t="shared" si="407"/>
        <v>106481353.325409</v>
      </c>
      <c r="H233" s="30">
        <f t="shared" si="408"/>
        <v>107842634.84942794</v>
      </c>
      <c r="I233" s="30">
        <f t="shared" si="409"/>
        <v>98364935.96729964</v>
      </c>
      <c r="J233" s="30">
        <f t="shared" si="410"/>
        <v>115815479.55931716</v>
      </c>
    </row>
    <row r="234" spans="1:10" x14ac:dyDescent="0.2">
      <c r="A234" s="25" t="s">
        <v>37</v>
      </c>
      <c r="B234" s="30">
        <f t="shared" si="402"/>
        <v>43081223.728992105</v>
      </c>
      <c r="C234" s="30">
        <f t="shared" si="403"/>
        <v>44814283.676135018</v>
      </c>
      <c r="D234" s="30">
        <f t="shared" si="404"/>
        <v>45873643.160179198</v>
      </c>
      <c r="E234" s="30">
        <f t="shared" si="405"/>
        <v>47063431.734282613</v>
      </c>
      <c r="F234" s="30">
        <f t="shared" si="406"/>
        <v>48706025.142436244</v>
      </c>
      <c r="G234" s="30">
        <f t="shared" si="407"/>
        <v>49881072.646131068</v>
      </c>
      <c r="H234" s="30">
        <f t="shared" si="408"/>
        <v>49786243.225682199</v>
      </c>
      <c r="I234" s="30">
        <f t="shared" si="409"/>
        <v>48952757.240144044</v>
      </c>
      <c r="J234" s="30">
        <f t="shared" si="410"/>
        <v>57706196.421876155</v>
      </c>
    </row>
    <row r="235" spans="1:10" x14ac:dyDescent="0.2">
      <c r="A235" s="25" t="s">
        <v>38</v>
      </c>
      <c r="B235" s="30">
        <f t="shared" si="402"/>
        <v>48643653.704634234</v>
      </c>
      <c r="C235" s="30">
        <f t="shared" si="403"/>
        <v>49887200.300862893</v>
      </c>
      <c r="D235" s="30">
        <f t="shared" si="404"/>
        <v>51206252.893726259</v>
      </c>
      <c r="E235" s="30">
        <f t="shared" si="405"/>
        <v>53011271.169386297</v>
      </c>
      <c r="F235" s="30">
        <f t="shared" si="406"/>
        <v>54145125.464950792</v>
      </c>
      <c r="G235" s="30">
        <f t="shared" si="407"/>
        <v>56600280.679277927</v>
      </c>
      <c r="H235" s="30">
        <f t="shared" si="408"/>
        <v>58056391.623745754</v>
      </c>
      <c r="I235" s="30">
        <f t="shared" si="409"/>
        <v>49429184.702351332</v>
      </c>
      <c r="J235" s="30">
        <f t="shared" si="410"/>
        <v>58129125.758488096</v>
      </c>
    </row>
    <row r="236" spans="1:10" x14ac:dyDescent="0.2">
      <c r="A236" s="25"/>
      <c r="B236" s="25"/>
      <c r="C236" s="25"/>
      <c r="D236" s="25"/>
      <c r="E236" s="25"/>
      <c r="F236" s="25"/>
      <c r="G236" s="25"/>
      <c r="H236" s="25"/>
      <c r="I236" s="25"/>
    </row>
    <row r="237" spans="1:10" x14ac:dyDescent="0.2">
      <c r="A237" s="25" t="s">
        <v>39</v>
      </c>
      <c r="B237" s="30">
        <f>SUM(B162:E162)</f>
        <v>22178380.52664407</v>
      </c>
      <c r="C237" s="30">
        <f>SUM(F162:I162)</f>
        <v>23098000.749523103</v>
      </c>
      <c r="D237" s="30">
        <f>SUM(J162:M162)</f>
        <v>24245845.895256132</v>
      </c>
      <c r="E237" s="30">
        <f>SUM(N162:Q162)</f>
        <v>26087301.611509405</v>
      </c>
      <c r="F237" s="30">
        <f>SUM(R162:U162)</f>
        <v>27304739.231501661</v>
      </c>
      <c r="G237" s="30">
        <f>SUM(V162:Y162)</f>
        <v>28143341.364133831</v>
      </c>
      <c r="H237" s="30">
        <f>SUM(Z162:AC162)</f>
        <v>28288305.337572861</v>
      </c>
      <c r="I237" s="30">
        <f>SUM(AD162:AG162)</f>
        <v>27154494.811304037</v>
      </c>
      <c r="J237" s="30">
        <f>SUM(AH162:AK162)</f>
        <v>29954598.025674</v>
      </c>
    </row>
    <row r="238" spans="1:10" x14ac:dyDescent="0.2">
      <c r="A238" s="25"/>
      <c r="B238" s="25"/>
      <c r="C238" s="25"/>
      <c r="D238" s="25"/>
      <c r="E238" s="25"/>
      <c r="F238" s="25"/>
      <c r="G238" s="25"/>
      <c r="H238" s="25"/>
      <c r="I238" s="25"/>
    </row>
    <row r="239" spans="1:10" x14ac:dyDescent="0.2">
      <c r="A239" s="24" t="s">
        <v>40</v>
      </c>
      <c r="B239" s="25"/>
      <c r="C239" s="25"/>
      <c r="D239" s="25"/>
      <c r="E239" s="25"/>
      <c r="F239" s="25"/>
      <c r="G239" s="25"/>
      <c r="H239" s="25"/>
      <c r="I239" s="25"/>
    </row>
    <row r="240" spans="1:10" x14ac:dyDescent="0.2">
      <c r="A240" s="25"/>
      <c r="B240" s="25"/>
      <c r="C240" s="25"/>
      <c r="D240" s="25"/>
      <c r="E240" s="25"/>
      <c r="F240" s="25"/>
      <c r="G240" s="25"/>
      <c r="H240" s="25"/>
      <c r="I240" s="25"/>
    </row>
    <row r="241" spans="1:10" x14ac:dyDescent="0.2">
      <c r="A241" s="24" t="s">
        <v>41</v>
      </c>
      <c r="B241" s="30">
        <f>SUM(B166:E166)</f>
        <v>52709123.394390404</v>
      </c>
      <c r="C241" s="30">
        <f>SUM(F166:I166)</f>
        <v>52952335.059999734</v>
      </c>
      <c r="D241" s="30">
        <f>SUM(J166:M166)</f>
        <v>51717659.747657895</v>
      </c>
      <c r="E241" s="30">
        <f>SUM(N166:Q166)</f>
        <v>52027116.018779166</v>
      </c>
      <c r="F241" s="30">
        <f>SUM(R166:U166)</f>
        <v>51526796.982967779</v>
      </c>
      <c r="G241" s="30">
        <f>SUM(V166:Y166)</f>
        <v>54043958.076079518</v>
      </c>
      <c r="H241" s="30">
        <f>SUM(Z166:AC166)</f>
        <v>52666441.947107777</v>
      </c>
      <c r="I241" s="30">
        <f>SUM(AD166:AG166)</f>
        <v>52073422.498500414</v>
      </c>
      <c r="J241" s="30">
        <f>SUM(AH166:AK166)</f>
        <v>51281691.3904991</v>
      </c>
    </row>
    <row r="242" spans="1:10" x14ac:dyDescent="0.2">
      <c r="A242" s="25" t="s">
        <v>42</v>
      </c>
      <c r="B242" s="30">
        <f>SUM(B167:E167)</f>
        <v>45988602.924897447</v>
      </c>
      <c r="C242" s="30">
        <f>SUM(F167:I167)</f>
        <v>46783957.864718497</v>
      </c>
      <c r="D242" s="30">
        <f>SUM(J167:M167)</f>
        <v>45894333.287769586</v>
      </c>
      <c r="E242" s="30">
        <f>SUM(N167:Q167)</f>
        <v>46116316.787466407</v>
      </c>
      <c r="F242" s="30">
        <f>SUM(R167:U167)</f>
        <v>45256673.37793202</v>
      </c>
      <c r="G242" s="30">
        <f>SUM(V167:Y167)</f>
        <v>47924844.796180077</v>
      </c>
      <c r="H242" s="30">
        <f>SUM(Z167:AC167)</f>
        <v>46850765.371369809</v>
      </c>
      <c r="I242" s="30">
        <f>SUM(AD167:AG167)</f>
        <v>48143504.842735201</v>
      </c>
      <c r="J242" s="30">
        <f>SUM(AH167:AK167)</f>
        <v>47684941.939691238</v>
      </c>
    </row>
    <row r="243" spans="1:10" x14ac:dyDescent="0.2">
      <c r="A243" s="25" t="s">
        <v>43</v>
      </c>
      <c r="B243" s="30">
        <f>SUM(B168:E168)</f>
        <v>6741835.4387612101</v>
      </c>
      <c r="C243" s="30">
        <f>SUM(F168:I168)</f>
        <v>6220843.082601008</v>
      </c>
      <c r="D243" s="30">
        <f>SUM(J168:M168)</f>
        <v>5880122.5564427748</v>
      </c>
      <c r="E243" s="30">
        <f>SUM(N168:Q168)</f>
        <v>5962240.0070603974</v>
      </c>
      <c r="F243" s="30">
        <f>SUM(R168:U168)</f>
        <v>6273950.3452467276</v>
      </c>
      <c r="G243" s="30">
        <f>SUM(V168:Y168)</f>
        <v>6119113.2798994454</v>
      </c>
      <c r="H243" s="30">
        <f>SUM(Z168:AC168)</f>
        <v>5815676.5757379774</v>
      </c>
      <c r="I243" s="30">
        <f>SUM(AD168:AG168)</f>
        <v>3975229.8392621772</v>
      </c>
      <c r="J243" s="30">
        <f>SUM(AH168:AK168)</f>
        <v>3632054.6428413838</v>
      </c>
    </row>
    <row r="244" spans="1:10" x14ac:dyDescent="0.2">
      <c r="A244" s="25"/>
      <c r="B244" s="25"/>
      <c r="C244" s="25"/>
      <c r="D244" s="25"/>
      <c r="E244" s="25"/>
      <c r="F244" s="25"/>
      <c r="G244" s="25"/>
      <c r="H244" s="25"/>
      <c r="I244" s="25"/>
    </row>
    <row r="245" spans="1:10" x14ac:dyDescent="0.2">
      <c r="A245" s="24" t="s">
        <v>44</v>
      </c>
      <c r="B245" s="30">
        <f>SUM(B170:E170)</f>
        <v>52835233.621611603</v>
      </c>
      <c r="C245" s="30">
        <f>SUM(F170:I170)</f>
        <v>49357984.744753666</v>
      </c>
      <c r="D245" s="30">
        <f>SUM(J170:M170)</f>
        <v>48936381.055198297</v>
      </c>
      <c r="E245" s="30">
        <f>SUM(N170:Q170)</f>
        <v>49508659.211986601</v>
      </c>
      <c r="F245" s="30">
        <f>SUM(R170:U170)</f>
        <v>51714072.645251758</v>
      </c>
      <c r="G245" s="30">
        <f>SUM(V170:Y170)</f>
        <v>56163660.65437267</v>
      </c>
      <c r="H245" s="30">
        <f>SUM(Z170:AC170)</f>
        <v>55189344.373018146</v>
      </c>
      <c r="I245" s="30">
        <f>SUM(AD170:AG170)</f>
        <v>48178238.347321145</v>
      </c>
      <c r="J245" s="30">
        <f>SUM(AH170:AK170)</f>
        <v>63274778.888703458</v>
      </c>
    </row>
    <row r="246" spans="1:10" x14ac:dyDescent="0.2">
      <c r="A246" s="25" t="s">
        <v>45</v>
      </c>
      <c r="B246" s="30">
        <f>SUM(B171:E171)</f>
        <v>44850981.939566359</v>
      </c>
      <c r="C246" s="30">
        <f>SUM(F171:I171)</f>
        <v>41811713.07422334</v>
      </c>
      <c r="D246" s="30">
        <f>SUM(J171:M171)</f>
        <v>41536526.923188381</v>
      </c>
      <c r="E246" s="30">
        <f>SUM(N171:Q171)</f>
        <v>42030778.838526607</v>
      </c>
      <c r="F246" s="30">
        <f>SUM(R171:U171)</f>
        <v>44090823.669647753</v>
      </c>
      <c r="G246" s="30">
        <f>SUM(V171:Y171)</f>
        <v>47880877.218262255</v>
      </c>
      <c r="H246" s="30">
        <f>SUM(Z171:AC171)</f>
        <v>46862198.811959416</v>
      </c>
      <c r="I246" s="30">
        <f>SUM(AD171:AG171)</f>
        <v>42153564.897997431</v>
      </c>
      <c r="J246" s="30">
        <f>SUM(AH171:AK171)</f>
        <v>56934618.837151393</v>
      </c>
    </row>
    <row r="247" spans="1:10" x14ac:dyDescent="0.2">
      <c r="A247" s="25" t="s">
        <v>46</v>
      </c>
      <c r="B247" s="30">
        <f>SUM(B172:E172)</f>
        <v>7973034.7205174547</v>
      </c>
      <c r="C247" s="30">
        <f>SUM(F172:I172)</f>
        <v>7546523.2139255321</v>
      </c>
      <c r="D247" s="30">
        <f>SUM(J172:M172)</f>
        <v>7391773.7968277168</v>
      </c>
      <c r="E247" s="30">
        <f>SUM(N172:Q172)</f>
        <v>7469541.4393610219</v>
      </c>
      <c r="F247" s="30">
        <f>SUM(R172:U172)</f>
        <v>7623325.9654814014</v>
      </c>
      <c r="G247" s="30">
        <f>SUM(V172:Y172)</f>
        <v>8282783.4361104276</v>
      </c>
      <c r="H247" s="30">
        <f>SUM(Z172:AC172)</f>
        <v>8327145.561058729</v>
      </c>
      <c r="I247" s="30">
        <f>SUM(AD172:AG172)</f>
        <v>6077870.3928072369</v>
      </c>
      <c r="J247" s="30">
        <f>SUM(AH172:AK172)</f>
        <v>6541845.4751850106</v>
      </c>
    </row>
    <row r="248" spans="1:10" x14ac:dyDescent="0.2">
      <c r="A248" s="31"/>
      <c r="B248" s="25"/>
      <c r="C248" s="25"/>
      <c r="D248" s="25"/>
      <c r="E248" s="25"/>
      <c r="F248" s="25"/>
      <c r="G248" s="25"/>
      <c r="H248" s="25"/>
      <c r="I248" s="25"/>
    </row>
    <row r="249" spans="1:10" x14ac:dyDescent="0.2">
      <c r="A249" s="25"/>
      <c r="B249" s="26"/>
      <c r="C249" s="26"/>
      <c r="D249" s="26"/>
      <c r="E249" s="26"/>
      <c r="F249" s="26"/>
      <c r="G249" s="26"/>
      <c r="H249" s="26"/>
      <c r="I249" s="26"/>
      <c r="J249" s="26"/>
    </row>
    <row r="250" spans="1:10" x14ac:dyDescent="0.2">
      <c r="A250" s="24" t="s">
        <v>47</v>
      </c>
      <c r="B250" s="29">
        <f>SUM(B175:E175)</f>
        <v>169863885.53892815</v>
      </c>
      <c r="C250" s="29">
        <f>SUM(F175:I175)</f>
        <v>172908949.58514917</v>
      </c>
      <c r="D250" s="29">
        <f>SUM(J175:M175)</f>
        <v>176629850.7572425</v>
      </c>
      <c r="E250" s="29">
        <f>SUM(N175:Q175)</f>
        <v>179726240.483392</v>
      </c>
      <c r="F250" s="29">
        <f>SUM(R175:U175)</f>
        <v>182166375.3353548</v>
      </c>
      <c r="G250" s="29">
        <f>SUM(V175:Y175)</f>
        <v>189434867.40991214</v>
      </c>
      <c r="H250" s="29">
        <f>SUM(Z175:AC175)</f>
        <v>190894538.04898992</v>
      </c>
      <c r="I250" s="29">
        <f>SUM(AD175:AG175)</f>
        <v>179482434.84281611</v>
      </c>
      <c r="J250" s="29">
        <f>SUM(AH175:AK175)</f>
        <v>200424848.64020586</v>
      </c>
    </row>
    <row r="251" spans="1:10" ht="15" thickBot="1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</row>
    <row r="254" spans="1:10" x14ac:dyDescent="0.2">
      <c r="A254" s="24" t="s">
        <v>26</v>
      </c>
      <c r="B254" s="25"/>
      <c r="C254" s="25"/>
      <c r="D254" s="25"/>
      <c r="E254" s="25"/>
      <c r="F254" s="25"/>
      <c r="G254" s="25"/>
      <c r="H254" s="25"/>
      <c r="I254" s="25"/>
    </row>
    <row r="255" spans="1:10" x14ac:dyDescent="0.2">
      <c r="A255" s="25" t="s">
        <v>25</v>
      </c>
      <c r="B255" s="25"/>
      <c r="C255" s="25"/>
      <c r="D255" s="25"/>
      <c r="E255" s="25"/>
      <c r="F255" s="25"/>
      <c r="G255" s="25"/>
      <c r="H255" s="25"/>
      <c r="I255" s="25"/>
    </row>
    <row r="256" spans="1:10" x14ac:dyDescent="0.2">
      <c r="A256" s="25" t="s">
        <v>27</v>
      </c>
      <c r="B256" s="25"/>
      <c r="C256" s="25"/>
      <c r="D256" s="25"/>
      <c r="E256" s="25"/>
      <c r="F256" s="25"/>
      <c r="G256" s="25"/>
      <c r="H256" s="25"/>
      <c r="I256" s="25"/>
    </row>
    <row r="257" spans="1:12" ht="15" thickBot="1" x14ac:dyDescent="0.25">
      <c r="A257" s="32"/>
      <c r="B257" s="32">
        <v>2013</v>
      </c>
      <c r="C257" s="32">
        <f>B257+1</f>
        <v>2014</v>
      </c>
      <c r="D257" s="32">
        <f t="shared" ref="D257:I257" si="411">C257+1</f>
        <v>2015</v>
      </c>
      <c r="E257" s="32">
        <f t="shared" si="411"/>
        <v>2016</v>
      </c>
      <c r="F257" s="32">
        <f t="shared" si="411"/>
        <v>2017</v>
      </c>
      <c r="G257" s="32">
        <f t="shared" si="411"/>
        <v>2018</v>
      </c>
      <c r="H257" s="32">
        <f t="shared" si="411"/>
        <v>2019</v>
      </c>
      <c r="I257" s="32">
        <f t="shared" si="411"/>
        <v>2020</v>
      </c>
      <c r="J257" s="32">
        <f>I257+1</f>
        <v>2021</v>
      </c>
      <c r="L257" s="35" t="s">
        <v>22</v>
      </c>
    </row>
    <row r="258" spans="1:12" x14ac:dyDescent="0.2">
      <c r="A258" s="25"/>
      <c r="B258" s="25"/>
      <c r="C258" s="25"/>
      <c r="D258" s="25"/>
      <c r="E258" s="25"/>
      <c r="F258" s="25"/>
      <c r="G258" s="25"/>
      <c r="H258" s="25"/>
      <c r="I258" s="25"/>
    </row>
    <row r="259" spans="1:12" x14ac:dyDescent="0.2">
      <c r="A259" s="25"/>
      <c r="B259" s="25"/>
      <c r="C259" s="25"/>
      <c r="D259" s="25"/>
      <c r="E259" s="25"/>
      <c r="F259" s="25"/>
      <c r="G259" s="25"/>
      <c r="H259" s="25"/>
      <c r="I259" s="25"/>
    </row>
    <row r="260" spans="1:12" x14ac:dyDescent="0.2">
      <c r="A260" s="24" t="s">
        <v>28</v>
      </c>
      <c r="B260" s="30"/>
      <c r="C260" s="33">
        <f>C223/B223*100-100</f>
        <v>-0.52582264095026687</v>
      </c>
      <c r="D260" s="33">
        <f t="shared" ref="D260:J261" si="412">D223/C223*100-100</f>
        <v>2.6526611669741555</v>
      </c>
      <c r="E260" s="33">
        <f t="shared" si="412"/>
        <v>1.9125563171537436</v>
      </c>
      <c r="F260" s="33">
        <f t="shared" si="412"/>
        <v>2.8734288561962842</v>
      </c>
      <c r="G260" s="33">
        <f t="shared" si="412"/>
        <v>5.0208795364446956</v>
      </c>
      <c r="H260" s="33">
        <f t="shared" si="412"/>
        <v>0.97250119734016494</v>
      </c>
      <c r="I260" s="33">
        <f t="shared" si="412"/>
        <v>-9.2647427469705406</v>
      </c>
      <c r="J260" s="33">
        <f t="shared" si="412"/>
        <v>21.583692572936769</v>
      </c>
      <c r="L260" s="15">
        <f>((I223/B223)^(1/7)-1)*100</f>
        <v>0.42412252741499401</v>
      </c>
    </row>
    <row r="261" spans="1:12" x14ac:dyDescent="0.2">
      <c r="A261" s="24" t="s">
        <v>29</v>
      </c>
      <c r="B261" s="30"/>
      <c r="C261" s="33">
        <f>C224/B224*100-100</f>
        <v>0.9004743724746902</v>
      </c>
      <c r="D261" s="33">
        <f t="shared" si="412"/>
        <v>2.1512337892094706</v>
      </c>
      <c r="E261" s="33">
        <f t="shared" si="412"/>
        <v>2.4507576309954544</v>
      </c>
      <c r="F261" s="33">
        <f t="shared" si="412"/>
        <v>2.062430002484831</v>
      </c>
      <c r="G261" s="33">
        <f t="shared" si="412"/>
        <v>4.2864286987670255</v>
      </c>
      <c r="H261" s="33">
        <f t="shared" si="412"/>
        <v>1.6058442220930687</v>
      </c>
      <c r="I261" s="33">
        <f t="shared" si="412"/>
        <v>-7.7083816793813185</v>
      </c>
      <c r="J261" s="33">
        <f t="shared" si="412"/>
        <v>18.029116816721398</v>
      </c>
      <c r="L261" s="15">
        <f>((I224/B224)^(1/7)-1)*100</f>
        <v>0.75368746442492363</v>
      </c>
    </row>
    <row r="262" spans="1:12" x14ac:dyDescent="0.2">
      <c r="A262" s="25"/>
      <c r="B262" s="25"/>
      <c r="C262" s="25"/>
      <c r="D262" s="25"/>
      <c r="E262" s="25"/>
      <c r="F262" s="25"/>
      <c r="G262" s="25"/>
      <c r="H262" s="25"/>
      <c r="I262" s="25"/>
    </row>
    <row r="263" spans="1:12" x14ac:dyDescent="0.2">
      <c r="A263" s="24" t="s">
        <v>30</v>
      </c>
      <c r="B263" s="30"/>
      <c r="C263" s="33">
        <f t="shared" ref="C263:J263" si="413">C226/B226*100-100</f>
        <v>-4.0538720841258282</v>
      </c>
      <c r="D263" s="33">
        <f t="shared" si="413"/>
        <v>0.10696378371655157</v>
      </c>
      <c r="E263" s="33">
        <f t="shared" si="413"/>
        <v>-2.3599835009587906</v>
      </c>
      <c r="F263" s="33">
        <f t="shared" si="413"/>
        <v>-3.3252862619440862</v>
      </c>
      <c r="G263" s="33">
        <f t="shared" si="413"/>
        <v>6.492934717000324</v>
      </c>
      <c r="H263" s="33">
        <f t="shared" si="413"/>
        <v>4.6553904014227783</v>
      </c>
      <c r="I263" s="33">
        <f t="shared" si="413"/>
        <v>-9.3452654484762263</v>
      </c>
      <c r="J263" s="33">
        <f t="shared" si="413"/>
        <v>17.583674525164653</v>
      </c>
      <c r="L263" s="15">
        <f t="shared" ref="L263:L265" si="414">((I226/B226)^(1/7)-1)*100</f>
        <v>-1.2452691061558219</v>
      </c>
    </row>
    <row r="264" spans="1:12" x14ac:dyDescent="0.2">
      <c r="A264" s="25" t="s">
        <v>31</v>
      </c>
      <c r="B264" s="30"/>
      <c r="C264" s="33">
        <f t="shared" ref="C264:J264" si="415">C227/B227*100-100</f>
        <v>-2.7451151283130031</v>
      </c>
      <c r="D264" s="33">
        <f t="shared" si="415"/>
        <v>3.5176552845532285</v>
      </c>
      <c r="E264" s="33">
        <f t="shared" si="415"/>
        <v>-2.2406936748834028</v>
      </c>
      <c r="F264" s="33">
        <f t="shared" si="415"/>
        <v>-6.0286694510936627</v>
      </c>
      <c r="G264" s="33">
        <f t="shared" si="415"/>
        <v>4.424435620635208</v>
      </c>
      <c r="H264" s="33">
        <f t="shared" si="415"/>
        <v>5.4525642540005634</v>
      </c>
      <c r="I264" s="33">
        <f t="shared" si="415"/>
        <v>-8.7516902919026194</v>
      </c>
      <c r="J264" s="33">
        <f t="shared" si="415"/>
        <v>12.327268154823059</v>
      </c>
      <c r="L264" s="15">
        <f t="shared" si="414"/>
        <v>-1.0417694631117413</v>
      </c>
    </row>
    <row r="265" spans="1:12" x14ac:dyDescent="0.2">
      <c r="A265" s="25" t="s">
        <v>32</v>
      </c>
      <c r="B265" s="30"/>
      <c r="C265" s="33">
        <f t="shared" ref="C265:J265" si="416">C228/B228*100-100</f>
        <v>-6.4209107705126911</v>
      </c>
      <c r="D265" s="33">
        <f t="shared" si="416"/>
        <v>-6.0083161744044986</v>
      </c>
      <c r="E265" s="33">
        <f t="shared" si="416"/>
        <v>-2.5821570219601568</v>
      </c>
      <c r="F265" s="33">
        <f t="shared" si="416"/>
        <v>1.810552525860885</v>
      </c>
      <c r="G265" s="33">
        <f t="shared" si="416"/>
        <v>10.340918688618885</v>
      </c>
      <c r="H265" s="33">
        <f t="shared" si="416"/>
        <v>3.2015110558748461</v>
      </c>
      <c r="I265" s="33">
        <f t="shared" si="416"/>
        <v>-10.403128288916051</v>
      </c>
      <c r="J265" s="33">
        <f t="shared" si="416"/>
        <v>26.424264945923909</v>
      </c>
      <c r="L265" s="15">
        <f t="shared" si="414"/>
        <v>-1.6501780638988661</v>
      </c>
    </row>
    <row r="266" spans="1:12" x14ac:dyDescent="0.2">
      <c r="A266" s="25"/>
      <c r="B266" s="25"/>
      <c r="C266" s="25"/>
      <c r="D266" s="25"/>
      <c r="E266" s="25"/>
      <c r="F266" s="25"/>
      <c r="G266" s="25"/>
      <c r="H266" s="25"/>
      <c r="I266" s="25"/>
    </row>
    <row r="267" spans="1:12" x14ac:dyDescent="0.2">
      <c r="A267" s="24" t="s">
        <v>33</v>
      </c>
      <c r="B267" s="30"/>
      <c r="C267" s="33">
        <f t="shared" ref="C267:J267" si="417">C230/B230*100-100</f>
        <v>2.6772269563647626</v>
      </c>
      <c r="D267" s="33">
        <f t="shared" si="417"/>
        <v>2.8505178413327172</v>
      </c>
      <c r="E267" s="33">
        <f t="shared" si="417"/>
        <v>4.0765424796518772</v>
      </c>
      <c r="F267" s="33">
        <f t="shared" si="417"/>
        <v>3.7617318272283171</v>
      </c>
      <c r="G267" s="33">
        <f t="shared" si="417"/>
        <v>3.6463431960072938</v>
      </c>
      <c r="H267" s="33">
        <f t="shared" si="417"/>
        <v>0.69197046016431329</v>
      </c>
      <c r="I267" s="33">
        <f t="shared" si="417"/>
        <v>-7.1850998352885824</v>
      </c>
      <c r="J267" s="33">
        <f t="shared" si="417"/>
        <v>18.167989195216421</v>
      </c>
      <c r="L267" s="15">
        <f t="shared" ref="L267:L272" si="418">((I230/B230)^(1/7)-1)*100</f>
        <v>1.4324099031294724</v>
      </c>
    </row>
    <row r="268" spans="1:12" x14ac:dyDescent="0.2">
      <c r="A268" s="25" t="s">
        <v>34</v>
      </c>
      <c r="B268" s="30"/>
      <c r="C268" s="33">
        <f t="shared" ref="C268:J268" si="419">C231/B231*100-100</f>
        <v>2.3676793509325194</v>
      </c>
      <c r="D268" s="33">
        <f t="shared" si="419"/>
        <v>2.3928973890111678</v>
      </c>
      <c r="E268" s="33">
        <f t="shared" si="419"/>
        <v>3.3024094200982574</v>
      </c>
      <c r="F268" s="33">
        <f t="shared" si="419"/>
        <v>3.5529026368978265</v>
      </c>
      <c r="G268" s="33">
        <f t="shared" si="419"/>
        <v>3.7820448357250172</v>
      </c>
      <c r="H268" s="33">
        <f t="shared" si="419"/>
        <v>0.73431370707668009</v>
      </c>
      <c r="I268" s="33">
        <f t="shared" si="419"/>
        <v>-7.9705939242618769</v>
      </c>
      <c r="J268" s="33">
        <f t="shared" si="419"/>
        <v>20.348840151759418</v>
      </c>
      <c r="L268" s="15">
        <f t="shared" si="418"/>
        <v>1.089145982803541</v>
      </c>
    </row>
    <row r="269" spans="1:12" x14ac:dyDescent="0.2">
      <c r="A269" s="25" t="s">
        <v>35</v>
      </c>
      <c r="B269" s="30"/>
      <c r="C269" s="33">
        <f t="shared" ref="C269:J269" si="420">C232/B232*100-100</f>
        <v>-5.3782177257649693</v>
      </c>
      <c r="D269" s="33">
        <f t="shared" si="420"/>
        <v>1.2676735136621744</v>
      </c>
      <c r="E269" s="33">
        <f t="shared" si="420"/>
        <v>5.4651655519079014</v>
      </c>
      <c r="F269" s="33">
        <f t="shared" si="420"/>
        <v>11.038718496542984</v>
      </c>
      <c r="G269" s="33">
        <f t="shared" si="420"/>
        <v>6.1207121653510796</v>
      </c>
      <c r="H269" s="33">
        <f t="shared" si="420"/>
        <v>-4.4943164373519267</v>
      </c>
      <c r="I269" s="33">
        <f t="shared" si="420"/>
        <v>0.7370603834966829</v>
      </c>
      <c r="J269" s="33">
        <f t="shared" si="420"/>
        <v>44.866928987272786</v>
      </c>
      <c r="L269" s="15">
        <f t="shared" si="418"/>
        <v>1.9618545630715856</v>
      </c>
    </row>
    <row r="270" spans="1:12" x14ac:dyDescent="0.2">
      <c r="A270" s="25" t="s">
        <v>36</v>
      </c>
      <c r="B270" s="30"/>
      <c r="C270" s="33">
        <f t="shared" ref="C270:J270" si="421">C233/B233*100-100</f>
        <v>3.2429278873601106</v>
      </c>
      <c r="D270" s="33">
        <f t="shared" si="421"/>
        <v>2.5098691067966286</v>
      </c>
      <c r="E270" s="33">
        <f t="shared" si="421"/>
        <v>3.0805272202102003</v>
      </c>
      <c r="F270" s="33">
        <f t="shared" si="421"/>
        <v>2.7783197261388466</v>
      </c>
      <c r="G270" s="33">
        <f t="shared" si="421"/>
        <v>3.5328331720703829</v>
      </c>
      <c r="H270" s="33">
        <f t="shared" si="421"/>
        <v>1.2784224481622033</v>
      </c>
      <c r="I270" s="33">
        <f t="shared" si="421"/>
        <v>-8.788452633192108</v>
      </c>
      <c r="J270" s="33">
        <f t="shared" si="421"/>
        <v>17.740613990557335</v>
      </c>
      <c r="L270" s="15">
        <f t="shared" si="418"/>
        <v>1.003301401572676</v>
      </c>
    </row>
    <row r="271" spans="1:12" x14ac:dyDescent="0.2">
      <c r="A271" s="25" t="s">
        <v>37</v>
      </c>
      <c r="B271" s="30"/>
      <c r="C271" s="33">
        <f t="shared" ref="C271:J271" si="422">C234/B234*100-100</f>
        <v>4.0227732574286819</v>
      </c>
      <c r="D271" s="33">
        <f t="shared" si="422"/>
        <v>2.3638880221761127</v>
      </c>
      <c r="E271" s="33">
        <f t="shared" si="422"/>
        <v>2.5936212869533222</v>
      </c>
      <c r="F271" s="33">
        <f t="shared" si="422"/>
        <v>3.4901692197619951</v>
      </c>
      <c r="G271" s="33">
        <f t="shared" si="422"/>
        <v>2.4125300725290373</v>
      </c>
      <c r="H271" s="33">
        <f t="shared" si="422"/>
        <v>-0.19011102892997656</v>
      </c>
      <c r="I271" s="33">
        <f t="shared" si="422"/>
        <v>-1.6741290997996003</v>
      </c>
      <c r="J271" s="33">
        <f t="shared" si="422"/>
        <v>17.881401733493774</v>
      </c>
      <c r="L271" s="15">
        <f t="shared" si="418"/>
        <v>1.8420231356625072</v>
      </c>
    </row>
    <row r="272" spans="1:12" x14ac:dyDescent="0.2">
      <c r="A272" s="25" t="s">
        <v>38</v>
      </c>
      <c r="B272" s="30"/>
      <c r="C272" s="33">
        <f t="shared" ref="C272:J272" si="423">C235/B235*100-100</f>
        <v>2.5564415941687031</v>
      </c>
      <c r="D272" s="33">
        <f t="shared" si="423"/>
        <v>2.6440701921702043</v>
      </c>
      <c r="E272" s="33">
        <f t="shared" si="423"/>
        <v>3.5249958230807863</v>
      </c>
      <c r="F272" s="33">
        <f t="shared" si="423"/>
        <v>2.1388928628810078</v>
      </c>
      <c r="G272" s="33">
        <f t="shared" si="423"/>
        <v>4.5343974979177091</v>
      </c>
      <c r="H272" s="33">
        <f t="shared" si="423"/>
        <v>2.5726214198809316</v>
      </c>
      <c r="I272" s="33">
        <f t="shared" si="423"/>
        <v>-14.860046723719904</v>
      </c>
      <c r="J272" s="33">
        <f t="shared" si="423"/>
        <v>17.600818440614319</v>
      </c>
      <c r="L272" s="15">
        <f t="shared" si="418"/>
        <v>0.22911465425210498</v>
      </c>
    </row>
    <row r="273" spans="1:13" x14ac:dyDescent="0.2">
      <c r="A273" s="25"/>
      <c r="B273" s="25"/>
      <c r="C273" s="25"/>
      <c r="D273" s="25"/>
      <c r="E273" s="25"/>
      <c r="F273" s="25"/>
      <c r="G273" s="25"/>
      <c r="H273" s="25"/>
      <c r="I273" s="25"/>
    </row>
    <row r="274" spans="1:13" x14ac:dyDescent="0.2">
      <c r="A274" s="25" t="s">
        <v>39</v>
      </c>
      <c r="B274" s="30"/>
      <c r="C274" s="33">
        <f>C237/B237*100-100</f>
        <v>4.1464714782679692</v>
      </c>
      <c r="D274" s="33">
        <f t="shared" ref="D274:J274" si="424">D237/C237*100-100</f>
        <v>4.9694566996527811</v>
      </c>
      <c r="E274" s="33">
        <f t="shared" si="424"/>
        <v>7.5949328565746868</v>
      </c>
      <c r="F274" s="33">
        <f t="shared" si="424"/>
        <v>4.6667824757127789</v>
      </c>
      <c r="G274" s="33">
        <f t="shared" si="424"/>
        <v>3.0712695167023156</v>
      </c>
      <c r="H274" s="33">
        <f t="shared" si="424"/>
        <v>0.51509155065636492</v>
      </c>
      <c r="I274" s="33">
        <f t="shared" si="424"/>
        <v>-4.0080539033311595</v>
      </c>
      <c r="J274" s="33">
        <f t="shared" si="424"/>
        <v>10.31174851098433</v>
      </c>
      <c r="L274" s="15">
        <f>((I237/B237)^(1/7)-1)*100</f>
        <v>2.9339982661918285</v>
      </c>
    </row>
    <row r="275" spans="1:13" x14ac:dyDescent="0.2">
      <c r="A275" s="25"/>
      <c r="B275" s="25"/>
      <c r="C275" s="25"/>
      <c r="D275" s="25"/>
      <c r="E275" s="25"/>
      <c r="F275" s="25"/>
      <c r="G275" s="25"/>
      <c r="H275" s="25"/>
      <c r="I275" s="25"/>
    </row>
    <row r="276" spans="1:13" x14ac:dyDescent="0.2">
      <c r="A276" s="24" t="s">
        <v>40</v>
      </c>
      <c r="B276" s="25"/>
      <c r="C276" s="25"/>
      <c r="D276" s="25"/>
      <c r="E276" s="25"/>
      <c r="F276" s="25"/>
      <c r="G276" s="25"/>
      <c r="H276" s="25"/>
      <c r="I276" s="25"/>
    </row>
    <row r="277" spans="1:13" x14ac:dyDescent="0.2">
      <c r="A277" s="25"/>
      <c r="B277" s="25"/>
      <c r="C277" s="25"/>
      <c r="D277" s="25"/>
      <c r="E277" s="25"/>
      <c r="F277" s="25"/>
      <c r="G277" s="25"/>
      <c r="H277" s="25"/>
      <c r="I277" s="25"/>
    </row>
    <row r="278" spans="1:13" x14ac:dyDescent="0.2">
      <c r="A278" s="24" t="s">
        <v>41</v>
      </c>
      <c r="B278" s="30"/>
      <c r="C278" s="33">
        <f t="shared" ref="C278:J278" si="425">C241/B241*100-100</f>
        <v>0.46142233060780313</v>
      </c>
      <c r="D278" s="33">
        <f t="shared" si="425"/>
        <v>-2.331673024320537</v>
      </c>
      <c r="E278" s="33">
        <f t="shared" si="425"/>
        <v>0.59835706532579991</v>
      </c>
      <c r="F278" s="33">
        <f t="shared" si="425"/>
        <v>-0.96165052783398153</v>
      </c>
      <c r="G278" s="33">
        <f t="shared" si="425"/>
        <v>4.8851495542092209</v>
      </c>
      <c r="H278" s="33">
        <f t="shared" si="425"/>
        <v>-2.5488809073394805</v>
      </c>
      <c r="I278" s="33">
        <f t="shared" si="425"/>
        <v>-1.1259910992334028</v>
      </c>
      <c r="J278" s="33">
        <f t="shared" si="425"/>
        <v>-1.5204130437635683</v>
      </c>
      <c r="L278" s="15">
        <f t="shared" ref="L278:L280" si="426">((I241/B241)^(1/7)-1)*100</f>
        <v>-0.17319079691583417</v>
      </c>
    </row>
    <row r="279" spans="1:13" x14ac:dyDescent="0.2">
      <c r="A279" s="25" t="s">
        <v>42</v>
      </c>
      <c r="B279" s="30"/>
      <c r="C279" s="33">
        <f t="shared" ref="C279:J279" si="427">C242/B242*100-100</f>
        <v>1.7294609734501449</v>
      </c>
      <c r="D279" s="33">
        <f t="shared" si="427"/>
        <v>-1.9015590333792858</v>
      </c>
      <c r="E279" s="33">
        <f t="shared" si="427"/>
        <v>0.48368389688751279</v>
      </c>
      <c r="F279" s="33">
        <f t="shared" si="427"/>
        <v>-1.8640764688476139</v>
      </c>
      <c r="G279" s="33">
        <f t="shared" si="427"/>
        <v>5.8956419442643124</v>
      </c>
      <c r="H279" s="33">
        <f t="shared" si="427"/>
        <v>-2.2411745502321878</v>
      </c>
      <c r="I279" s="33">
        <f t="shared" si="427"/>
        <v>2.7592707634940297</v>
      </c>
      <c r="J279" s="33">
        <f t="shared" si="427"/>
        <v>-0.95249173183775326</v>
      </c>
      <c r="L279" s="15">
        <f t="shared" si="426"/>
        <v>0.6563248857022197</v>
      </c>
    </row>
    <row r="280" spans="1:13" x14ac:dyDescent="0.2">
      <c r="A280" s="25" t="s">
        <v>43</v>
      </c>
      <c r="B280" s="30"/>
      <c r="C280" s="33">
        <f t="shared" ref="C280:J280" si="428">C243/B243*100-100</f>
        <v>-7.727752492516089</v>
      </c>
      <c r="D280" s="33">
        <f t="shared" si="428"/>
        <v>-5.4770795796343066</v>
      </c>
      <c r="E280" s="33">
        <f t="shared" si="428"/>
        <v>1.3965261749119122</v>
      </c>
      <c r="F280" s="33">
        <f t="shared" si="428"/>
        <v>5.2280743112858232</v>
      </c>
      <c r="G280" s="33">
        <f t="shared" si="428"/>
        <v>-2.4679357793226728</v>
      </c>
      <c r="H280" s="33">
        <f t="shared" si="428"/>
        <v>-4.9588345611809643</v>
      </c>
      <c r="I280" s="33">
        <f t="shared" si="428"/>
        <v>-31.646304819525795</v>
      </c>
      <c r="J280" s="33">
        <f t="shared" si="428"/>
        <v>-8.632839113636976</v>
      </c>
      <c r="L280" s="15">
        <f t="shared" si="426"/>
        <v>-7.2687104118569827</v>
      </c>
    </row>
    <row r="281" spans="1:13" x14ac:dyDescent="0.2">
      <c r="A281" s="25"/>
      <c r="B281" s="25"/>
      <c r="C281" s="25"/>
      <c r="D281" s="25"/>
      <c r="E281" s="25"/>
      <c r="F281" s="25"/>
      <c r="G281" s="25"/>
      <c r="H281" s="25"/>
      <c r="I281" s="25"/>
    </row>
    <row r="282" spans="1:13" x14ac:dyDescent="0.2">
      <c r="A282" s="24" t="s">
        <v>44</v>
      </c>
      <c r="B282" s="30"/>
      <c r="C282" s="33">
        <f t="shared" ref="C282:J282" si="429">C245/B245*100-100</f>
        <v>-6.5813069016801222</v>
      </c>
      <c r="D282" s="33">
        <f t="shared" si="429"/>
        <v>-0.85417524993295046</v>
      </c>
      <c r="E282" s="33">
        <f t="shared" si="429"/>
        <v>1.1694329340430727</v>
      </c>
      <c r="F282" s="33">
        <f t="shared" si="429"/>
        <v>4.4546014139102255</v>
      </c>
      <c r="G282" s="33">
        <f t="shared" si="429"/>
        <v>8.6042111586225332</v>
      </c>
      <c r="H282" s="33">
        <f t="shared" si="429"/>
        <v>-1.7347805858852468</v>
      </c>
      <c r="I282" s="33">
        <f t="shared" si="429"/>
        <v>-12.703731318694011</v>
      </c>
      <c r="J282" s="33">
        <f t="shared" si="429"/>
        <v>31.334770758013264</v>
      </c>
      <c r="L282" s="15">
        <f t="shared" ref="L282:L284" si="430">((I245/B245)^(1/7)-1)*100</f>
        <v>-1.3095052296826837</v>
      </c>
    </row>
    <row r="283" spans="1:13" x14ac:dyDescent="0.2">
      <c r="A283" s="25" t="s">
        <v>45</v>
      </c>
      <c r="B283" s="30"/>
      <c r="C283" s="33">
        <f t="shared" ref="C283:J283" si="431">C246/B246*100-100</f>
        <v>-6.7763708483310978</v>
      </c>
      <c r="D283" s="33">
        <f t="shared" si="431"/>
        <v>-0.65815564778810653</v>
      </c>
      <c r="E283" s="33">
        <f t="shared" si="431"/>
        <v>1.1899211415827438</v>
      </c>
      <c r="F283" s="33">
        <f t="shared" si="431"/>
        <v>4.9012768453218598</v>
      </c>
      <c r="G283" s="33">
        <f t="shared" si="431"/>
        <v>8.5960143929531228</v>
      </c>
      <c r="H283" s="33">
        <f t="shared" si="431"/>
        <v>-2.1275266149766878</v>
      </c>
      <c r="I283" s="33">
        <f t="shared" si="431"/>
        <v>-10.04782966513369</v>
      </c>
      <c r="J283" s="33">
        <f t="shared" si="431"/>
        <v>35.064777972921007</v>
      </c>
      <c r="L283" s="15">
        <f t="shared" si="430"/>
        <v>-0.88217472724019252</v>
      </c>
    </row>
    <row r="284" spans="1:13" x14ac:dyDescent="0.2">
      <c r="A284" s="25" t="s">
        <v>46</v>
      </c>
      <c r="B284" s="30"/>
      <c r="C284" s="33">
        <f t="shared" ref="C284:J284" si="432">C247/B247*100-100</f>
        <v>-5.3494249246696057</v>
      </c>
      <c r="D284" s="33">
        <f t="shared" si="432"/>
        <v>-2.0506054604358326</v>
      </c>
      <c r="E284" s="33">
        <f t="shared" si="432"/>
        <v>1.0520836360912398</v>
      </c>
      <c r="F284" s="33">
        <f t="shared" si="432"/>
        <v>2.0588215135939549</v>
      </c>
      <c r="G284" s="33">
        <f t="shared" si="432"/>
        <v>8.6505217488412001</v>
      </c>
      <c r="H284" s="33">
        <f t="shared" si="432"/>
        <v>0.53559440845569384</v>
      </c>
      <c r="I284" s="33">
        <f t="shared" si="432"/>
        <v>-27.011358835494107</v>
      </c>
      <c r="J284" s="33">
        <f t="shared" si="432"/>
        <v>7.6338429810358832</v>
      </c>
      <c r="L284" s="15">
        <f t="shared" si="430"/>
        <v>-3.8030923649543413</v>
      </c>
    </row>
    <row r="285" spans="1:13" x14ac:dyDescent="0.2">
      <c r="A285" s="31"/>
      <c r="B285" s="25"/>
      <c r="C285" s="25"/>
      <c r="D285" s="25"/>
      <c r="E285" s="25"/>
      <c r="F285" s="25"/>
      <c r="G285" s="25"/>
      <c r="H285" s="25"/>
      <c r="I285" s="25"/>
    </row>
    <row r="286" spans="1:13" x14ac:dyDescent="0.2">
      <c r="A286" s="25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3" x14ac:dyDescent="0.2">
      <c r="A287" s="24" t="s">
        <v>47</v>
      </c>
      <c r="B287" s="30"/>
      <c r="C287" s="34">
        <f>C250/B250*100-100</f>
        <v>1.7926494714046726</v>
      </c>
      <c r="D287" s="34">
        <f t="shared" ref="D287:J287" si="433">D250/C250*100-100</f>
        <v>2.151942499807376</v>
      </c>
      <c r="E287" s="34">
        <f t="shared" si="433"/>
        <v>1.7530387490420054</v>
      </c>
      <c r="F287" s="34">
        <f t="shared" si="433"/>
        <v>1.35769537347457</v>
      </c>
      <c r="G287" s="34">
        <f t="shared" si="433"/>
        <v>3.9900294778202579</v>
      </c>
      <c r="H287" s="34">
        <f t="shared" si="433"/>
        <v>0.77053958388728461</v>
      </c>
      <c r="I287" s="34">
        <f t="shared" si="433"/>
        <v>-5.9782240617304012</v>
      </c>
      <c r="J287" s="34">
        <f t="shared" si="433"/>
        <v>11.668224701615131</v>
      </c>
      <c r="L287" s="50">
        <f>((I250/B250)^(1/7)-1)*100</f>
        <v>0.78995961807131199</v>
      </c>
      <c r="M287" s="47"/>
    </row>
    <row r="288" spans="1:13" ht="15" thickBot="1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2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3C4A-F271-45F7-9C82-268B4052CABD}">
  <dimension ref="A1:AK290"/>
  <sheetViews>
    <sheetView zoomScale="85" zoomScaleNormal="85" workbookViewId="0">
      <pane xSplit="1" ySplit="5" topLeftCell="V180" activePane="bottomRight" state="frozen"/>
      <selection pane="topRight" activeCell="B1" sqref="B1"/>
      <selection pane="bottomLeft" activeCell="A6" sqref="A6"/>
      <selection pane="bottomRight" activeCell="C104" sqref="C104:I104"/>
    </sheetView>
  </sheetViews>
  <sheetFormatPr baseColWidth="10" defaultColWidth="11.42578125" defaultRowHeight="14.25" x14ac:dyDescent="0.2"/>
  <cols>
    <col min="1" max="1" width="40.7109375" style="14" bestFit="1" customWidth="1"/>
    <col min="2" max="2" width="12.28515625" style="14" bestFit="1" customWidth="1"/>
    <col min="3" max="4" width="13.5703125" style="14" bestFit="1" customWidth="1"/>
    <col min="5" max="8" width="12.28515625" style="14" bestFit="1" customWidth="1"/>
    <col min="9" max="9" width="13.5703125" style="14" bestFit="1" customWidth="1"/>
    <col min="10" max="10" width="12.28515625" style="14" bestFit="1" customWidth="1"/>
    <col min="11" max="16384" width="11.42578125" style="14"/>
  </cols>
  <sheetData>
    <row r="1" spans="1:3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3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2">
      <c r="A3" s="3" t="s">
        <v>24</v>
      </c>
      <c r="K3" s="2"/>
      <c r="L3" s="2"/>
      <c r="M3" s="2"/>
      <c r="O3" s="2"/>
      <c r="P3" s="2"/>
      <c r="Q3" s="2"/>
      <c r="S3" s="2"/>
      <c r="T3" s="2"/>
      <c r="U3" s="2"/>
      <c r="W3" s="2"/>
      <c r="X3" s="2"/>
      <c r="Y3" s="2"/>
      <c r="AA3" s="2"/>
      <c r="AB3" s="2"/>
      <c r="AC3" s="2"/>
      <c r="AE3" s="2"/>
      <c r="AF3" s="2"/>
      <c r="AG3" s="2"/>
      <c r="AI3" s="2"/>
      <c r="AJ3" s="2"/>
      <c r="AK3" s="2"/>
    </row>
    <row r="4" spans="1:37" x14ac:dyDescent="0.2">
      <c r="A4" s="4"/>
      <c r="B4" s="4">
        <v>2013</v>
      </c>
      <c r="C4" s="4"/>
      <c r="D4" s="4"/>
      <c r="E4" s="4"/>
      <c r="F4" s="4">
        <f>B4+1</f>
        <v>2014</v>
      </c>
      <c r="G4" s="4"/>
      <c r="H4" s="4"/>
      <c r="I4" s="4"/>
      <c r="J4" s="4">
        <f>F4+1</f>
        <v>2015</v>
      </c>
      <c r="K4" s="4"/>
      <c r="L4" s="4"/>
      <c r="M4" s="4"/>
      <c r="N4" s="4">
        <f>J4+1</f>
        <v>2016</v>
      </c>
      <c r="O4" s="4"/>
      <c r="P4" s="4"/>
      <c r="Q4" s="4"/>
      <c r="R4" s="4">
        <f>N4+1</f>
        <v>2017</v>
      </c>
      <c r="S4" s="4"/>
      <c r="T4" s="4"/>
      <c r="U4" s="4"/>
      <c r="V4" s="4">
        <f>R4+1</f>
        <v>2018</v>
      </c>
      <c r="W4" s="4"/>
      <c r="X4" s="4"/>
      <c r="Y4" s="4"/>
      <c r="Z4" s="4">
        <f>V4+1</f>
        <v>2019</v>
      </c>
      <c r="AA4" s="4"/>
      <c r="AB4" s="4"/>
      <c r="AC4" s="4"/>
      <c r="AD4" s="4">
        <f>Z4+1</f>
        <v>2020</v>
      </c>
      <c r="AE4" s="4"/>
      <c r="AF4" s="4"/>
      <c r="AG4" s="4"/>
      <c r="AH4" s="4">
        <f>AD4+1</f>
        <v>2021</v>
      </c>
      <c r="AI4" s="4"/>
      <c r="AJ4" s="4"/>
      <c r="AK4" s="4"/>
    </row>
    <row r="5" spans="1:37" ht="15" thickBot="1" x14ac:dyDescent="0.25">
      <c r="A5" s="5"/>
      <c r="B5" s="5">
        <v>1</v>
      </c>
      <c r="C5" s="5">
        <v>2</v>
      </c>
      <c r="D5" s="5">
        <v>3</v>
      </c>
      <c r="E5" s="5">
        <v>4</v>
      </c>
      <c r="F5" s="5">
        <f>B5</f>
        <v>1</v>
      </c>
      <c r="G5" s="5">
        <f t="shared" ref="G5:AK5" si="0">C5</f>
        <v>2</v>
      </c>
      <c r="H5" s="5">
        <f t="shared" si="0"/>
        <v>3</v>
      </c>
      <c r="I5" s="5">
        <f t="shared" si="0"/>
        <v>4</v>
      </c>
      <c r="J5" s="5">
        <f t="shared" si="0"/>
        <v>1</v>
      </c>
      <c r="K5" s="5">
        <f t="shared" si="0"/>
        <v>2</v>
      </c>
      <c r="L5" s="5">
        <f t="shared" si="0"/>
        <v>3</v>
      </c>
      <c r="M5" s="5">
        <f t="shared" si="0"/>
        <v>4</v>
      </c>
      <c r="N5" s="5">
        <f t="shared" si="0"/>
        <v>1</v>
      </c>
      <c r="O5" s="5">
        <f t="shared" si="0"/>
        <v>2</v>
      </c>
      <c r="P5" s="5">
        <f t="shared" si="0"/>
        <v>3</v>
      </c>
      <c r="Q5" s="5">
        <f t="shared" si="0"/>
        <v>4</v>
      </c>
      <c r="R5" s="5">
        <f t="shared" si="0"/>
        <v>1</v>
      </c>
      <c r="S5" s="5">
        <f t="shared" si="0"/>
        <v>2</v>
      </c>
      <c r="T5" s="5">
        <f t="shared" si="0"/>
        <v>3</v>
      </c>
      <c r="U5" s="5">
        <f t="shared" si="0"/>
        <v>4</v>
      </c>
      <c r="V5" s="5">
        <f t="shared" si="0"/>
        <v>1</v>
      </c>
      <c r="W5" s="5">
        <f t="shared" si="0"/>
        <v>2</v>
      </c>
      <c r="X5" s="5">
        <f t="shared" si="0"/>
        <v>3</v>
      </c>
      <c r="Y5" s="5">
        <f t="shared" si="0"/>
        <v>4</v>
      </c>
      <c r="Z5" s="5">
        <f t="shared" si="0"/>
        <v>1</v>
      </c>
      <c r="AA5" s="5">
        <f t="shared" si="0"/>
        <v>2</v>
      </c>
      <c r="AB5" s="5">
        <f t="shared" si="0"/>
        <v>3</v>
      </c>
      <c r="AC5" s="5">
        <f t="shared" si="0"/>
        <v>4</v>
      </c>
      <c r="AD5" s="5">
        <f t="shared" si="0"/>
        <v>1</v>
      </c>
      <c r="AE5" s="5">
        <f t="shared" si="0"/>
        <v>2</v>
      </c>
      <c r="AF5" s="5">
        <f t="shared" si="0"/>
        <v>3</v>
      </c>
      <c r="AG5" s="5">
        <f t="shared" si="0"/>
        <v>4</v>
      </c>
      <c r="AH5" s="5">
        <f t="shared" si="0"/>
        <v>1</v>
      </c>
      <c r="AI5" s="5">
        <f t="shared" si="0"/>
        <v>2</v>
      </c>
      <c r="AJ5" s="5">
        <f t="shared" si="0"/>
        <v>3</v>
      </c>
      <c r="AK5" s="5">
        <f t="shared" si="0"/>
        <v>4</v>
      </c>
    </row>
    <row r="6" spans="1:37" x14ac:dyDescent="0.2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x14ac:dyDescent="0.2">
      <c r="A7" s="6" t="s">
        <v>3</v>
      </c>
      <c r="B7" s="18">
        <v>1757877.3592658797</v>
      </c>
      <c r="C7" s="18">
        <v>932844.88602954429</v>
      </c>
      <c r="D7" s="18">
        <v>526074.93290539202</v>
      </c>
      <c r="E7" s="18">
        <v>814591.9156864176</v>
      </c>
      <c r="F7" s="18">
        <v>1674176.2553711529</v>
      </c>
      <c r="G7" s="18">
        <v>809294.10151128797</v>
      </c>
      <c r="H7" s="18">
        <v>495426.56434080598</v>
      </c>
      <c r="I7" s="18">
        <v>910256.83136260603</v>
      </c>
      <c r="J7" s="18">
        <v>1842130.262968567</v>
      </c>
      <c r="K7" s="18">
        <v>930377.18662899919</v>
      </c>
      <c r="L7" s="18">
        <v>552852.84776921128</v>
      </c>
      <c r="M7" s="18">
        <v>933653.86519927438</v>
      </c>
      <c r="N7" s="18">
        <v>1976969.4529330074</v>
      </c>
      <c r="O7" s="18">
        <v>893704.1685172139</v>
      </c>
      <c r="P7" s="18">
        <v>536902.64900530328</v>
      </c>
      <c r="Q7" s="18">
        <v>1006141.5561949676</v>
      </c>
      <c r="R7" s="18">
        <v>1915422.6748451833</v>
      </c>
      <c r="S7" s="18">
        <v>887556.25837519148</v>
      </c>
      <c r="T7" s="18">
        <v>538722.8986619208</v>
      </c>
      <c r="U7" s="18">
        <v>1018651.562204578</v>
      </c>
      <c r="V7" s="18">
        <v>1965634.5401098626</v>
      </c>
      <c r="W7" s="18">
        <v>929862.03760744806</v>
      </c>
      <c r="X7" s="18">
        <v>520233.54292747489</v>
      </c>
      <c r="Y7" s="18">
        <v>1026951.1538366436</v>
      </c>
      <c r="Z7" s="18">
        <v>1957656.8568579899</v>
      </c>
      <c r="AA7" s="18">
        <v>892935.21805710346</v>
      </c>
      <c r="AB7" s="18">
        <v>519584.16493838991</v>
      </c>
      <c r="AC7" s="18">
        <v>1015716.6171625908</v>
      </c>
      <c r="AD7" s="18">
        <v>1901480.4692218532</v>
      </c>
      <c r="AE7" s="18">
        <v>851918.46688129357</v>
      </c>
      <c r="AF7" s="18">
        <v>504354.63739477599</v>
      </c>
      <c r="AG7" s="18">
        <v>1063615.9825028726</v>
      </c>
      <c r="AH7" s="18">
        <v>1993939.8357881643</v>
      </c>
      <c r="AI7" s="18">
        <v>883451.84952697449</v>
      </c>
      <c r="AJ7" s="18">
        <v>485079.55626187904</v>
      </c>
      <c r="AK7" s="18">
        <v>1084968.9799714009</v>
      </c>
    </row>
    <row r="8" spans="1:37" x14ac:dyDescent="0.2">
      <c r="A8" s="6" t="s">
        <v>4</v>
      </c>
      <c r="B8" s="18">
        <v>145398.27670785991</v>
      </c>
      <c r="C8" s="18">
        <v>157074.37286037946</v>
      </c>
      <c r="D8" s="18">
        <v>133805.20581949639</v>
      </c>
      <c r="E8" s="18">
        <v>195124.74120527017</v>
      </c>
      <c r="F8" s="18">
        <v>205004.80595972878</v>
      </c>
      <c r="G8" s="18">
        <v>242492.0777233835</v>
      </c>
      <c r="H8" s="18">
        <v>167105.36760391959</v>
      </c>
      <c r="I8" s="18">
        <v>167561.29692052625</v>
      </c>
      <c r="J8" s="18">
        <v>173335.68970619532</v>
      </c>
      <c r="K8" s="18">
        <v>223747.76271379623</v>
      </c>
      <c r="L8" s="18">
        <v>153099.52253165061</v>
      </c>
      <c r="M8" s="18">
        <v>154701.98700360878</v>
      </c>
      <c r="N8" s="18">
        <v>163101.66153672192</v>
      </c>
      <c r="O8" s="18">
        <v>215079.91552595876</v>
      </c>
      <c r="P8" s="18">
        <v>137035.94639315424</v>
      </c>
      <c r="Q8" s="18">
        <v>147254.09719998439</v>
      </c>
      <c r="R8" s="18">
        <v>239308.73253183061</v>
      </c>
      <c r="S8" s="18">
        <v>240508.62797808734</v>
      </c>
      <c r="T8" s="18">
        <v>176620.38002940745</v>
      </c>
      <c r="U8" s="18">
        <v>171716.01778589329</v>
      </c>
      <c r="V8" s="18">
        <v>206212.56620577862</v>
      </c>
      <c r="W8" s="18">
        <v>266584.43209272571</v>
      </c>
      <c r="X8" s="18">
        <v>194869.2877921926</v>
      </c>
      <c r="Y8" s="18">
        <v>198133.78451866895</v>
      </c>
      <c r="Z8" s="18">
        <v>228293.27477012173</v>
      </c>
      <c r="AA8" s="18">
        <v>282415.55022985151</v>
      </c>
      <c r="AB8" s="18">
        <v>201017.27106323474</v>
      </c>
      <c r="AC8" s="18">
        <v>190040.76403655933</v>
      </c>
      <c r="AD8" s="18">
        <v>197215.98365840083</v>
      </c>
      <c r="AE8" s="18">
        <v>254294.72601266851</v>
      </c>
      <c r="AF8" s="18">
        <v>203399.06591535767</v>
      </c>
      <c r="AG8" s="18">
        <v>171359.03227039249</v>
      </c>
      <c r="AH8" s="18">
        <v>229043.41699965758</v>
      </c>
      <c r="AI8" s="18">
        <v>271515.74704945117</v>
      </c>
      <c r="AJ8" s="18">
        <v>215056.31171111704</v>
      </c>
      <c r="AK8" s="18">
        <v>190683.39802031609</v>
      </c>
    </row>
    <row r="9" spans="1:37" x14ac:dyDescent="0.2">
      <c r="A9" s="6" t="s">
        <v>5</v>
      </c>
      <c r="B9" s="18">
        <v>3517792.1488391794</v>
      </c>
      <c r="C9" s="18">
        <v>3675754.125735309</v>
      </c>
      <c r="D9" s="18">
        <v>3836231.3791874368</v>
      </c>
      <c r="E9" s="18">
        <v>4113950.3808315974</v>
      </c>
      <c r="F9" s="18">
        <v>3700612.4469828531</v>
      </c>
      <c r="G9" s="18">
        <v>3878463.9893884445</v>
      </c>
      <c r="H9" s="18">
        <v>3791404.6464108936</v>
      </c>
      <c r="I9" s="18">
        <v>4120624.7388529954</v>
      </c>
      <c r="J9" s="18">
        <v>3748993.8152095475</v>
      </c>
      <c r="K9" s="18">
        <v>3903254.2226101784</v>
      </c>
      <c r="L9" s="18">
        <v>3611473.0402612407</v>
      </c>
      <c r="M9" s="18">
        <v>4083220.9011003263</v>
      </c>
      <c r="N9" s="18">
        <v>3764699.4652472446</v>
      </c>
      <c r="O9" s="18">
        <v>3715249.3061196459</v>
      </c>
      <c r="P9" s="18">
        <v>3637920.2579505504</v>
      </c>
      <c r="Q9" s="18">
        <v>3904629.8731167745</v>
      </c>
      <c r="R9" s="18">
        <v>3202493.5386740165</v>
      </c>
      <c r="S9" s="18">
        <v>3571270.8178678052</v>
      </c>
      <c r="T9" s="18">
        <v>3855249.7650690135</v>
      </c>
      <c r="U9" s="18">
        <v>4204995.6802227264</v>
      </c>
      <c r="V9" s="18">
        <v>3804691.0558549948</v>
      </c>
      <c r="W9" s="18">
        <v>3735673.1264816988</v>
      </c>
      <c r="X9" s="18">
        <v>3820957.6530611534</v>
      </c>
      <c r="Y9" s="18">
        <v>4216721.9486036412</v>
      </c>
      <c r="Z9" s="18">
        <v>3469368.1725244387</v>
      </c>
      <c r="AA9" s="18">
        <v>3574933.0125385374</v>
      </c>
      <c r="AB9" s="18">
        <v>3899665.3846861534</v>
      </c>
      <c r="AC9" s="18">
        <v>4161450.6986464793</v>
      </c>
      <c r="AD9" s="18">
        <v>3679346.5951722087</v>
      </c>
      <c r="AE9" s="18">
        <v>3673852.9164381763</v>
      </c>
      <c r="AF9" s="18">
        <v>3897998.8294963837</v>
      </c>
      <c r="AG9" s="18">
        <v>4053785.1222570799</v>
      </c>
      <c r="AH9" s="18">
        <v>3599581.5106216613</v>
      </c>
      <c r="AI9" s="18">
        <v>3771656.280143857</v>
      </c>
      <c r="AJ9" s="18">
        <v>3741052.1682960023</v>
      </c>
      <c r="AK9" s="18">
        <v>4078320.86320988</v>
      </c>
    </row>
    <row r="10" spans="1:37" x14ac:dyDescent="0.2">
      <c r="A10" s="6" t="s">
        <v>6</v>
      </c>
      <c r="B10" s="18">
        <v>3753053.4405247304</v>
      </c>
      <c r="C10" s="18">
        <v>3957259.5862146914</v>
      </c>
      <c r="D10" s="18">
        <v>3714567.9797932445</v>
      </c>
      <c r="E10" s="18">
        <v>3900800.0608268282</v>
      </c>
      <c r="F10" s="18">
        <v>3775627.0543866036</v>
      </c>
      <c r="G10" s="18">
        <v>3874790.8608406112</v>
      </c>
      <c r="H10" s="18">
        <v>3650544.6132947621</v>
      </c>
      <c r="I10" s="18">
        <v>3915940.7867909689</v>
      </c>
      <c r="J10" s="18">
        <v>3736636.7870597439</v>
      </c>
      <c r="K10" s="18">
        <v>3907258.326880428</v>
      </c>
      <c r="L10" s="18">
        <v>3685977.8125366727</v>
      </c>
      <c r="M10" s="18">
        <v>3916914.2857664153</v>
      </c>
      <c r="N10" s="18">
        <v>3789535.3209239445</v>
      </c>
      <c r="O10" s="18">
        <v>3791955.1754545094</v>
      </c>
      <c r="P10" s="18">
        <v>3635220.0516607082</v>
      </c>
      <c r="Q10" s="18">
        <v>3868106.1127572772</v>
      </c>
      <c r="R10" s="18">
        <v>3775252.5087307016</v>
      </c>
      <c r="S10" s="18">
        <v>3791797.978313189</v>
      </c>
      <c r="T10" s="18">
        <v>3709941.9219964631</v>
      </c>
      <c r="U10" s="18">
        <v>3969638.4969483186</v>
      </c>
      <c r="V10" s="18">
        <v>3898539.8991037137</v>
      </c>
      <c r="W10" s="18">
        <v>4086481.3811219139</v>
      </c>
      <c r="X10" s="18">
        <v>3740276.635891309</v>
      </c>
      <c r="Y10" s="18">
        <v>4097388.05569747</v>
      </c>
      <c r="Z10" s="18">
        <v>3958579.8701181216</v>
      </c>
      <c r="AA10" s="18">
        <v>4036589.4497296307</v>
      </c>
      <c r="AB10" s="18">
        <v>3856502.197505401</v>
      </c>
      <c r="AC10" s="18">
        <v>4033233.6087511471</v>
      </c>
      <c r="AD10" s="18">
        <v>3974980.6622028304</v>
      </c>
      <c r="AE10" s="18">
        <v>3558383.5807579332</v>
      </c>
      <c r="AF10" s="18">
        <v>3694856.066616809</v>
      </c>
      <c r="AG10" s="18">
        <v>4173491.3112402596</v>
      </c>
      <c r="AH10" s="18">
        <v>4098648.1078433227</v>
      </c>
      <c r="AI10" s="18">
        <v>4107053.5409193896</v>
      </c>
      <c r="AJ10" s="18">
        <v>4154267.3256111005</v>
      </c>
      <c r="AK10" s="18">
        <v>4365476.1988702398</v>
      </c>
    </row>
    <row r="11" spans="1:37" x14ac:dyDescent="0.2">
      <c r="A11" s="6" t="s">
        <v>7</v>
      </c>
      <c r="B11" s="18">
        <v>907378.78102297313</v>
      </c>
      <c r="C11" s="18">
        <v>825478.15680855664</v>
      </c>
      <c r="D11" s="18">
        <v>880721.07351282705</v>
      </c>
      <c r="E11" s="18">
        <v>930476.08045344113</v>
      </c>
      <c r="F11" s="18">
        <v>878216.97768321377</v>
      </c>
      <c r="G11" s="18">
        <v>879146.88461889583</v>
      </c>
      <c r="H11" s="18">
        <v>919042.62944917288</v>
      </c>
      <c r="I11" s="18">
        <v>1003750.9836768589</v>
      </c>
      <c r="J11" s="18">
        <v>906156.39013468567</v>
      </c>
      <c r="K11" s="18">
        <v>856287.01441846811</v>
      </c>
      <c r="L11" s="18">
        <v>973560.82518095116</v>
      </c>
      <c r="M11" s="18">
        <v>1071016.0759377186</v>
      </c>
      <c r="N11" s="18">
        <v>978491.98813423002</v>
      </c>
      <c r="O11" s="18">
        <v>921187.57275167364</v>
      </c>
      <c r="P11" s="18">
        <v>956153.91047075065</v>
      </c>
      <c r="Q11" s="18">
        <v>1014291.096402751</v>
      </c>
      <c r="R11" s="18">
        <v>996910.31868162693</v>
      </c>
      <c r="S11" s="18">
        <v>956141.93466997682</v>
      </c>
      <c r="T11" s="18">
        <v>1009380.0871310786</v>
      </c>
      <c r="U11" s="18">
        <v>1072158.0270647535</v>
      </c>
      <c r="V11" s="18">
        <v>1068357.3972537729</v>
      </c>
      <c r="W11" s="18">
        <v>1031782.3104813243</v>
      </c>
      <c r="X11" s="18">
        <v>1043506.3552712293</v>
      </c>
      <c r="Y11" s="18">
        <v>1109793.7143912397</v>
      </c>
      <c r="Z11" s="18">
        <v>1056446.7720481041</v>
      </c>
      <c r="AA11" s="18">
        <v>1010785.4636322056</v>
      </c>
      <c r="AB11" s="18">
        <v>1023409.6720689548</v>
      </c>
      <c r="AC11" s="18">
        <v>1059560.8834708692</v>
      </c>
      <c r="AD11" s="18">
        <v>1052029.0078870712</v>
      </c>
      <c r="AE11" s="18">
        <v>963724.47025369504</v>
      </c>
      <c r="AF11" s="18">
        <v>1021764.601728558</v>
      </c>
      <c r="AG11" s="18">
        <v>1121997.9564789946</v>
      </c>
      <c r="AH11" s="18">
        <v>1053109.0479845116</v>
      </c>
      <c r="AI11" s="18">
        <v>1069880.8892449522</v>
      </c>
      <c r="AJ11" s="18">
        <v>1073787.3388700173</v>
      </c>
      <c r="AK11" s="18">
        <v>1096880.5780867771</v>
      </c>
    </row>
    <row r="12" spans="1:37" x14ac:dyDescent="0.2">
      <c r="A12" s="6" t="s">
        <v>8</v>
      </c>
      <c r="B12" s="18">
        <v>1954578.8753293892</v>
      </c>
      <c r="C12" s="18">
        <v>2216974.1970441006</v>
      </c>
      <c r="D12" s="18">
        <v>2168965.5513186269</v>
      </c>
      <c r="E12" s="18">
        <v>2654790.3056140766</v>
      </c>
      <c r="F12" s="18">
        <v>1968808.4960927977</v>
      </c>
      <c r="G12" s="18">
        <v>2169012.4104132792</v>
      </c>
      <c r="H12" s="18">
        <v>2084507.7023788514</v>
      </c>
      <c r="I12" s="18">
        <v>2605665.7047814541</v>
      </c>
      <c r="J12" s="18">
        <v>1972520.0824814131</v>
      </c>
      <c r="K12" s="18">
        <v>2264500.3867070181</v>
      </c>
      <c r="L12" s="18">
        <v>2237210.5554657863</v>
      </c>
      <c r="M12" s="18">
        <v>2737119.2664338835</v>
      </c>
      <c r="N12" s="18">
        <v>2068648.7868338316</v>
      </c>
      <c r="O12" s="18">
        <v>2332105.3918683566</v>
      </c>
      <c r="P12" s="18">
        <v>2328373.2284158953</v>
      </c>
      <c r="Q12" s="18">
        <v>2798596.4757357417</v>
      </c>
      <c r="R12" s="18">
        <v>2065570.5489394541</v>
      </c>
      <c r="S12" s="18">
        <v>2182316.531450538</v>
      </c>
      <c r="T12" s="18">
        <v>2174865.0797799774</v>
      </c>
      <c r="U12" s="18">
        <v>2738499.2548415577</v>
      </c>
      <c r="V12" s="18">
        <v>2110853.4375390541</v>
      </c>
      <c r="W12" s="18">
        <v>2233197.3245812869</v>
      </c>
      <c r="X12" s="18">
        <v>2193786.3042633552</v>
      </c>
      <c r="Y12" s="18">
        <v>2763788.9602973908</v>
      </c>
      <c r="Z12" s="18">
        <v>2139257.1355549386</v>
      </c>
      <c r="AA12" s="18">
        <v>2351850.5244898652</v>
      </c>
      <c r="AB12" s="18">
        <v>2351903.6969805025</v>
      </c>
      <c r="AC12" s="18">
        <v>2882376.0270902026</v>
      </c>
      <c r="AD12" s="18">
        <v>2258417.6660870402</v>
      </c>
      <c r="AE12" s="18">
        <v>1881168.2618911113</v>
      </c>
      <c r="AF12" s="18">
        <v>1656605.6123490306</v>
      </c>
      <c r="AG12" s="18">
        <v>2559234.8949169908</v>
      </c>
      <c r="AH12" s="18">
        <v>1999959.5402718736</v>
      </c>
      <c r="AI12" s="18">
        <v>2149360.7919901675</v>
      </c>
      <c r="AJ12" s="18">
        <v>2308523.4068276724</v>
      </c>
      <c r="AK12" s="18">
        <v>2881064.7126466408</v>
      </c>
    </row>
    <row r="13" spans="1:37" x14ac:dyDescent="0.2">
      <c r="A13" s="6" t="s">
        <v>9</v>
      </c>
      <c r="B13" s="18">
        <v>3185895.8897617594</v>
      </c>
      <c r="C13" s="18">
        <v>3134287.53490488</v>
      </c>
      <c r="D13" s="18">
        <v>2863659.3452120963</v>
      </c>
      <c r="E13" s="18">
        <v>3331973.5471204473</v>
      </c>
      <c r="F13" s="18">
        <v>3363276.3490870185</v>
      </c>
      <c r="G13" s="18">
        <v>3176021.6203671508</v>
      </c>
      <c r="H13" s="18">
        <v>2929948.5483337813</v>
      </c>
      <c r="I13" s="18">
        <v>3366556.5756303119</v>
      </c>
      <c r="J13" s="18">
        <v>3470831.4074897608</v>
      </c>
      <c r="K13" s="18">
        <v>3221045.0258019636</v>
      </c>
      <c r="L13" s="18">
        <v>2983386.8274169336</v>
      </c>
      <c r="M13" s="18">
        <v>3395463.7571914629</v>
      </c>
      <c r="N13" s="18">
        <v>3528682.3738703057</v>
      </c>
      <c r="O13" s="18">
        <v>3252930.9525441816</v>
      </c>
      <c r="P13" s="18">
        <v>3017501.7153500007</v>
      </c>
      <c r="Q13" s="18">
        <v>3465666.5187283121</v>
      </c>
      <c r="R13" s="18">
        <v>3585797.1181549621</v>
      </c>
      <c r="S13" s="18">
        <v>3361204.4856786891</v>
      </c>
      <c r="T13" s="18">
        <v>3141465.0744701265</v>
      </c>
      <c r="U13" s="18">
        <v>3593138.8364831144</v>
      </c>
      <c r="V13" s="18">
        <v>3724025.6711012824</v>
      </c>
      <c r="W13" s="18">
        <v>3513204.2417998621</v>
      </c>
      <c r="X13" s="18">
        <v>3233599.5151348971</v>
      </c>
      <c r="Y13" s="18">
        <v>3709922.8056834405</v>
      </c>
      <c r="Z13" s="18">
        <v>3784935.9047873779</v>
      </c>
      <c r="AA13" s="18">
        <v>3541538.6190126841</v>
      </c>
      <c r="AB13" s="18">
        <v>3303680.7290977482</v>
      </c>
      <c r="AC13" s="18">
        <v>3568161.0569534237</v>
      </c>
      <c r="AD13" s="18">
        <v>3724417.9116459074</v>
      </c>
      <c r="AE13" s="18">
        <v>2851220.5499639199</v>
      </c>
      <c r="AF13" s="18">
        <v>3304013.4521295875</v>
      </c>
      <c r="AG13" s="18">
        <v>4063731.7326050848</v>
      </c>
      <c r="AH13" s="18">
        <v>4160635.43213272</v>
      </c>
      <c r="AI13" s="18">
        <v>4064607.1955031017</v>
      </c>
      <c r="AJ13" s="18">
        <v>4263528.512175981</v>
      </c>
      <c r="AK13" s="18">
        <v>4723861.2500298303</v>
      </c>
    </row>
    <row r="14" spans="1:37" x14ac:dyDescent="0.2">
      <c r="A14" s="6" t="s">
        <v>10</v>
      </c>
      <c r="B14" s="18">
        <v>617053.44550991897</v>
      </c>
      <c r="C14" s="18">
        <v>623809.80643946247</v>
      </c>
      <c r="D14" s="18">
        <v>639045.22727839253</v>
      </c>
      <c r="E14" s="18">
        <v>671781.13992987433</v>
      </c>
      <c r="F14" s="18">
        <v>646851.09479085286</v>
      </c>
      <c r="G14" s="18">
        <v>643071.57993526466</v>
      </c>
      <c r="H14" s="18">
        <v>659578.95723141229</v>
      </c>
      <c r="I14" s="18">
        <v>698619.53701571305</v>
      </c>
      <c r="J14" s="18">
        <v>668950.53916080296</v>
      </c>
      <c r="K14" s="18">
        <v>669924.04285202327</v>
      </c>
      <c r="L14" s="18">
        <v>684911.91648293973</v>
      </c>
      <c r="M14" s="18">
        <v>723973.70904494671</v>
      </c>
      <c r="N14" s="18">
        <v>693244.32502243551</v>
      </c>
      <c r="O14" s="18">
        <v>677360.98383098189</v>
      </c>
      <c r="P14" s="18">
        <v>700986.4228489534</v>
      </c>
      <c r="Q14" s="18">
        <v>748804.65005277097</v>
      </c>
      <c r="R14" s="18">
        <v>703796.15472369501</v>
      </c>
      <c r="S14" s="18">
        <v>694148.22041642736</v>
      </c>
      <c r="T14" s="18">
        <v>715494.71861887083</v>
      </c>
      <c r="U14" s="18">
        <v>770641.19284893479</v>
      </c>
      <c r="V14" s="18">
        <v>736365.76949195552</v>
      </c>
      <c r="W14" s="18">
        <v>718022.0042637171</v>
      </c>
      <c r="X14" s="18">
        <v>723522.44684088451</v>
      </c>
      <c r="Y14" s="18">
        <v>789786.71858893335</v>
      </c>
      <c r="Z14" s="18">
        <v>748693.08747895178</v>
      </c>
      <c r="AA14" s="18">
        <v>747313.259359658</v>
      </c>
      <c r="AB14" s="18">
        <v>763547.44778979279</v>
      </c>
      <c r="AC14" s="18">
        <v>742586.75363245315</v>
      </c>
      <c r="AD14" s="18">
        <v>701553.60917174071</v>
      </c>
      <c r="AE14" s="18">
        <v>358309.22056245292</v>
      </c>
      <c r="AF14" s="18">
        <v>423944.49562453828</v>
      </c>
      <c r="AG14" s="18">
        <v>582879.40376660693</v>
      </c>
      <c r="AH14" s="18">
        <v>575996.05307715887</v>
      </c>
      <c r="AI14" s="18">
        <v>621893.35182968143</v>
      </c>
      <c r="AJ14" s="18">
        <v>791449.33915072237</v>
      </c>
      <c r="AK14" s="18">
        <v>861790.77864730009</v>
      </c>
    </row>
    <row r="15" spans="1:37" x14ac:dyDescent="0.2">
      <c r="A15" s="6" t="s">
        <v>11</v>
      </c>
      <c r="B15" s="18">
        <v>1599528.6390212579</v>
      </c>
      <c r="C15" s="18">
        <v>1607581.9286583648</v>
      </c>
      <c r="D15" s="18">
        <v>1599367.7164660599</v>
      </c>
      <c r="E15" s="18">
        <v>1693062.355501866</v>
      </c>
      <c r="F15" s="18">
        <v>1628836.1769965296</v>
      </c>
      <c r="G15" s="18">
        <v>1634338.1946690027</v>
      </c>
      <c r="H15" s="18">
        <v>1660265.6690304526</v>
      </c>
      <c r="I15" s="18">
        <v>1776962.2400249573</v>
      </c>
      <c r="J15" s="18">
        <v>1715582.7407042545</v>
      </c>
      <c r="K15" s="18">
        <v>1717827.3865680669</v>
      </c>
      <c r="L15" s="18">
        <v>1745989.3616083967</v>
      </c>
      <c r="M15" s="18">
        <v>1879157.6502041603</v>
      </c>
      <c r="N15" s="18">
        <v>1795987.8274800759</v>
      </c>
      <c r="O15" s="18">
        <v>1774245.8696215244</v>
      </c>
      <c r="P15" s="18">
        <v>1820803.4300675043</v>
      </c>
      <c r="Q15" s="18">
        <v>1935890.2742679592</v>
      </c>
      <c r="R15" s="18">
        <v>1801017.5478892964</v>
      </c>
      <c r="S15" s="18">
        <v>1782836.0653547959</v>
      </c>
      <c r="T15" s="18">
        <v>1864532.114695739</v>
      </c>
      <c r="U15" s="18">
        <v>1957248.7596975302</v>
      </c>
      <c r="V15" s="18">
        <v>1831536.4246602678</v>
      </c>
      <c r="W15" s="18">
        <v>1845325.136811221</v>
      </c>
      <c r="X15" s="18">
        <v>1877076.7739607056</v>
      </c>
      <c r="Y15" s="18">
        <v>2028760.3575552064</v>
      </c>
      <c r="Z15" s="18">
        <v>1897920.9527177718</v>
      </c>
      <c r="AA15" s="18">
        <v>1923288.7500735556</v>
      </c>
      <c r="AB15" s="18">
        <v>1963479.6206705458</v>
      </c>
      <c r="AC15" s="18">
        <v>1950093.0044226469</v>
      </c>
      <c r="AD15" s="18">
        <v>1838153.9745571045</v>
      </c>
      <c r="AE15" s="18">
        <v>1307774.9322705497</v>
      </c>
      <c r="AF15" s="18">
        <v>1436492.1045888395</v>
      </c>
      <c r="AG15" s="18">
        <v>1798701.0317258041</v>
      </c>
      <c r="AH15" s="18">
        <v>1730350.9071142133</v>
      </c>
      <c r="AI15" s="18">
        <v>1532694.0906171214</v>
      </c>
      <c r="AJ15" s="18">
        <v>1830252.1144558792</v>
      </c>
      <c r="AK15" s="18">
        <v>2130796.0491253571</v>
      </c>
    </row>
    <row r="16" spans="1:37" x14ac:dyDescent="0.2">
      <c r="A16" s="6" t="s">
        <v>12</v>
      </c>
      <c r="B16" s="18">
        <v>1029188.4704493361</v>
      </c>
      <c r="C16" s="18">
        <v>1057964.6425988185</v>
      </c>
      <c r="D16" s="18">
        <v>1055737.7693092101</v>
      </c>
      <c r="E16" s="18">
        <v>1166131.549703842</v>
      </c>
      <c r="F16" s="18">
        <v>1043069.6828006513</v>
      </c>
      <c r="G16" s="18">
        <v>1076062.0528009122</v>
      </c>
      <c r="H16" s="18">
        <v>1085521.0463577542</v>
      </c>
      <c r="I16" s="18">
        <v>1214075.1778293734</v>
      </c>
      <c r="J16" s="18">
        <v>1114548.9978542305</v>
      </c>
      <c r="K16" s="18">
        <v>1127919.1263965319</v>
      </c>
      <c r="L16" s="18">
        <v>1146885.3876252992</v>
      </c>
      <c r="M16" s="18">
        <v>1288321.4086675611</v>
      </c>
      <c r="N16" s="18">
        <v>1165701.5886776228</v>
      </c>
      <c r="O16" s="18">
        <v>1177721.7377546506</v>
      </c>
      <c r="P16" s="18">
        <v>1186830.6119546616</v>
      </c>
      <c r="Q16" s="18">
        <v>1321618.684843231</v>
      </c>
      <c r="R16" s="18">
        <v>1182435.9605359454</v>
      </c>
      <c r="S16" s="18">
        <v>1214136.0920525007</v>
      </c>
      <c r="T16" s="18">
        <v>1216743.5582391729</v>
      </c>
      <c r="U16" s="18">
        <v>1398176.1341293468</v>
      </c>
      <c r="V16" s="18">
        <v>1265666.0823427744</v>
      </c>
      <c r="W16" s="18">
        <v>1310087.9968140493</v>
      </c>
      <c r="X16" s="18">
        <v>1301198.3775834993</v>
      </c>
      <c r="Y16" s="18">
        <v>1492377.6703299871</v>
      </c>
      <c r="Z16" s="18">
        <v>1323500.3439868472</v>
      </c>
      <c r="AA16" s="18">
        <v>1355297.3996866227</v>
      </c>
      <c r="AB16" s="18">
        <v>1343896.3910000201</v>
      </c>
      <c r="AC16" s="18">
        <v>1497964.7916106493</v>
      </c>
      <c r="AD16" s="18">
        <v>1344486.0073430985</v>
      </c>
      <c r="AE16" s="18">
        <v>1324313.2401368367</v>
      </c>
      <c r="AF16" s="18">
        <v>1336657.0878588422</v>
      </c>
      <c r="AG16" s="18">
        <v>1550382.0881654066</v>
      </c>
      <c r="AH16" s="18">
        <v>1441133.1566272196</v>
      </c>
      <c r="AI16" s="18">
        <v>1449117.1295322026</v>
      </c>
      <c r="AJ16" s="18">
        <v>1513835.2015776839</v>
      </c>
      <c r="AK16" s="18">
        <v>1743037.8168790578</v>
      </c>
    </row>
    <row r="17" spans="1:37" x14ac:dyDescent="0.2">
      <c r="A17" s="6" t="s">
        <v>13</v>
      </c>
      <c r="B17" s="18">
        <v>1714798.9703656437</v>
      </c>
      <c r="C17" s="18">
        <v>1709739.7085953578</v>
      </c>
      <c r="D17" s="18">
        <v>1729185.8222446882</v>
      </c>
      <c r="E17" s="18">
        <v>1743813.99196475</v>
      </c>
      <c r="F17" s="18">
        <v>1799502.044583132</v>
      </c>
      <c r="G17" s="18">
        <v>1765388.5541251083</v>
      </c>
      <c r="H17" s="18">
        <v>1760820.9715871448</v>
      </c>
      <c r="I17" s="18">
        <v>1795640.7123415126</v>
      </c>
      <c r="J17" s="18">
        <v>1853134.8442359536</v>
      </c>
      <c r="K17" s="18">
        <v>1839850.766367944</v>
      </c>
      <c r="L17" s="18">
        <v>1835064.5513299103</v>
      </c>
      <c r="M17" s="18">
        <v>1868173.5556234634</v>
      </c>
      <c r="N17" s="18">
        <v>1960051.3411876599</v>
      </c>
      <c r="O17" s="18">
        <v>1915002.4111119455</v>
      </c>
      <c r="P17" s="18">
        <v>1894047.1686947818</v>
      </c>
      <c r="Q17" s="18">
        <v>1900658.7863269066</v>
      </c>
      <c r="R17" s="18">
        <v>1919326.4108468397</v>
      </c>
      <c r="S17" s="18">
        <v>1883933.5106950174</v>
      </c>
      <c r="T17" s="18">
        <v>1929546.2631556094</v>
      </c>
      <c r="U17" s="18">
        <v>1921591.0537110181</v>
      </c>
      <c r="V17" s="18">
        <v>2012206.7182823343</v>
      </c>
      <c r="W17" s="18">
        <v>2020036.5782967322</v>
      </c>
      <c r="X17" s="18">
        <v>2024170.1023132417</v>
      </c>
      <c r="Y17" s="18">
        <v>2051926.8384537869</v>
      </c>
      <c r="Z17" s="18">
        <v>2116025.3735295814</v>
      </c>
      <c r="AA17" s="18">
        <v>2091869.6629366409</v>
      </c>
      <c r="AB17" s="18">
        <v>2100271.8645226206</v>
      </c>
      <c r="AC17" s="18">
        <v>2148233.1689675637</v>
      </c>
      <c r="AD17" s="18">
        <v>2224271.5661803046</v>
      </c>
      <c r="AE17" s="18">
        <v>2132690.1712249247</v>
      </c>
      <c r="AF17" s="18">
        <v>2084658.4637194178</v>
      </c>
      <c r="AG17" s="18">
        <v>2157775.1175387325</v>
      </c>
      <c r="AH17" s="18">
        <v>2203912.9286785116</v>
      </c>
      <c r="AI17" s="18">
        <v>2234053.2170680151</v>
      </c>
      <c r="AJ17" s="18">
        <v>2251939.7895045616</v>
      </c>
      <c r="AK17" s="18">
        <v>2300802.5934902499</v>
      </c>
    </row>
    <row r="18" spans="1:37" x14ac:dyDescent="0.2">
      <c r="A18" s="6" t="s">
        <v>14</v>
      </c>
      <c r="B18" s="18">
        <v>2414350.5587014696</v>
      </c>
      <c r="C18" s="18">
        <v>2421227.7774074115</v>
      </c>
      <c r="D18" s="18">
        <v>2444265.2648857762</v>
      </c>
      <c r="E18" s="18">
        <v>2525353.2755620154</v>
      </c>
      <c r="F18" s="18">
        <v>2513630.4225043077</v>
      </c>
      <c r="G18" s="18">
        <v>2499917.7216392085</v>
      </c>
      <c r="H18" s="18">
        <v>2555817.0889302581</v>
      </c>
      <c r="I18" s="18">
        <v>2648539.7448005341</v>
      </c>
      <c r="J18" s="18">
        <v>2624873.5410409439</v>
      </c>
      <c r="K18" s="18">
        <v>2601030.2746271836</v>
      </c>
      <c r="L18" s="18">
        <v>2631121.8602625183</v>
      </c>
      <c r="M18" s="18">
        <v>2694775.3321620887</v>
      </c>
      <c r="N18" s="18">
        <v>2650326.7828940679</v>
      </c>
      <c r="O18" s="18">
        <v>2647195.3924360112</v>
      </c>
      <c r="P18" s="18">
        <v>2653315.1630912134</v>
      </c>
      <c r="Q18" s="18">
        <v>2728345.0443474688</v>
      </c>
      <c r="R18" s="18">
        <v>2713032.2241452774</v>
      </c>
      <c r="S18" s="18">
        <v>2703507.4348316668</v>
      </c>
      <c r="T18" s="18">
        <v>2735790.3726442307</v>
      </c>
      <c r="U18" s="18">
        <v>2834858.3008354991</v>
      </c>
      <c r="V18" s="18">
        <v>2822599.9208982941</v>
      </c>
      <c r="W18" s="18">
        <v>2824366.9136284757</v>
      </c>
      <c r="X18" s="18">
        <v>2832169.0453298874</v>
      </c>
      <c r="Y18" s="18">
        <v>2917266.0231263959</v>
      </c>
      <c r="Z18" s="18">
        <v>2895575.6415429092</v>
      </c>
      <c r="AA18" s="18">
        <v>2888723.5047568735</v>
      </c>
      <c r="AB18" s="18">
        <v>2887824.7034655865</v>
      </c>
      <c r="AC18" s="18">
        <v>2889535.1386864539</v>
      </c>
      <c r="AD18" s="18">
        <v>2927210.7221840881</v>
      </c>
      <c r="AE18" s="18">
        <v>2731614.7404626389</v>
      </c>
      <c r="AF18" s="18">
        <v>2760748.8320778995</v>
      </c>
      <c r="AG18" s="18">
        <v>2889278.875772329</v>
      </c>
      <c r="AH18" s="18">
        <v>2966226.0949129309</v>
      </c>
      <c r="AI18" s="18">
        <v>2934781.8583970242</v>
      </c>
      <c r="AJ18" s="18">
        <v>3041792.6348657897</v>
      </c>
      <c r="AK18" s="18">
        <v>3168340.8608066402</v>
      </c>
    </row>
    <row r="19" spans="1:37" x14ac:dyDescent="0.2">
      <c r="A19" s="6" t="s">
        <v>15</v>
      </c>
      <c r="B19" s="18">
        <v>3484392.8738694387</v>
      </c>
      <c r="C19" s="18">
        <v>3725880.7352447882</v>
      </c>
      <c r="D19" s="18">
        <v>3627043.9700814271</v>
      </c>
      <c r="E19" s="18">
        <v>3890183.5093737235</v>
      </c>
      <c r="F19" s="18">
        <v>3607810.1176375812</v>
      </c>
      <c r="G19" s="18">
        <v>3742085.0763030048</v>
      </c>
      <c r="H19" s="18">
        <v>3637251.7146682148</v>
      </c>
      <c r="I19" s="18">
        <v>3841028.6145461998</v>
      </c>
      <c r="J19" s="18">
        <v>3529403.6182390815</v>
      </c>
      <c r="K19" s="18">
        <v>3734271.9151237044</v>
      </c>
      <c r="L19" s="18">
        <v>3691177.9642097792</v>
      </c>
      <c r="M19" s="18">
        <v>3898126.9912707368</v>
      </c>
      <c r="N19" s="18">
        <v>3529070.1129333298</v>
      </c>
      <c r="O19" s="18">
        <v>3707765.7484202059</v>
      </c>
      <c r="P19" s="18">
        <v>3619444.5618194733</v>
      </c>
      <c r="Q19" s="18">
        <v>3812850.6298809284</v>
      </c>
      <c r="R19" s="18">
        <v>3398212.7675138866</v>
      </c>
      <c r="S19" s="18">
        <v>3616684.2142833052</v>
      </c>
      <c r="T19" s="18">
        <v>3607053.6402783091</v>
      </c>
      <c r="U19" s="18">
        <v>3780342.9062328944</v>
      </c>
      <c r="V19" s="18">
        <v>3489417.1640269244</v>
      </c>
      <c r="W19" s="18">
        <v>3746417.3705895841</v>
      </c>
      <c r="X19" s="18">
        <v>3648392.0759884259</v>
      </c>
      <c r="Y19" s="18">
        <v>3870959.6252127588</v>
      </c>
      <c r="Z19" s="18">
        <v>3610095.780605427</v>
      </c>
      <c r="AA19" s="18">
        <v>3878023.9293233063</v>
      </c>
      <c r="AB19" s="18">
        <v>3819159.3765794085</v>
      </c>
      <c r="AC19" s="18">
        <v>3994114.0887851431</v>
      </c>
      <c r="AD19" s="18">
        <v>3729820.3817516658</v>
      </c>
      <c r="AE19" s="18">
        <v>3530970.4064299101</v>
      </c>
      <c r="AF19" s="18">
        <v>3522352.9521697005</v>
      </c>
      <c r="AG19" s="18">
        <v>3848234.640251766</v>
      </c>
      <c r="AH19" s="18">
        <v>3627504.3024630588</v>
      </c>
      <c r="AI19" s="18">
        <v>3922024.405103025</v>
      </c>
      <c r="AJ19" s="18">
        <v>4250647.7629095931</v>
      </c>
      <c r="AK19" s="18">
        <v>4514527.4728819402</v>
      </c>
    </row>
    <row r="20" spans="1:37" x14ac:dyDescent="0.2">
      <c r="A20" s="6" t="s">
        <v>16</v>
      </c>
      <c r="B20" s="18">
        <v>2829915.0348966666</v>
      </c>
      <c r="C20" s="18">
        <v>4394495.587826035</v>
      </c>
      <c r="D20" s="18">
        <v>3756444.0266418718</v>
      </c>
      <c r="E20" s="18">
        <v>4040996.6154641556</v>
      </c>
      <c r="F20" s="18">
        <v>2903833.9887734703</v>
      </c>
      <c r="G20" s="18">
        <v>4494604.0110567072</v>
      </c>
      <c r="H20" s="18">
        <v>3888307.2772539621</v>
      </c>
      <c r="I20" s="18">
        <v>4158170.6567469388</v>
      </c>
      <c r="J20" s="18">
        <v>2967637.4350269535</v>
      </c>
      <c r="K20" s="18">
        <v>4611001.6378702242</v>
      </c>
      <c r="L20" s="18">
        <v>4016331.3768744739</v>
      </c>
      <c r="M20" s="18">
        <v>4286955.4060900491</v>
      </c>
      <c r="N20" s="18">
        <v>3157122.722402947</v>
      </c>
      <c r="O20" s="18">
        <v>4933886.4499718631</v>
      </c>
      <c r="P20" s="18">
        <v>4278323.2815325335</v>
      </c>
      <c r="Q20" s="18">
        <v>4452884.1348730829</v>
      </c>
      <c r="R20" s="18">
        <v>3255119.9926406564</v>
      </c>
      <c r="S20" s="18">
        <v>5041580.4966160664</v>
      </c>
      <c r="T20" s="18">
        <v>4356535.8901018407</v>
      </c>
      <c r="U20" s="18">
        <v>4616680.3008750929</v>
      </c>
      <c r="V20" s="18">
        <v>3434591.7653415711</v>
      </c>
      <c r="W20" s="18">
        <v>5273894.9095965754</v>
      </c>
      <c r="X20" s="18">
        <v>4562191.8817996653</v>
      </c>
      <c r="Y20" s="18">
        <v>4828061.179045476</v>
      </c>
      <c r="Z20" s="18">
        <v>3560421.7982951272</v>
      </c>
      <c r="AA20" s="18">
        <v>5404286.7776470222</v>
      </c>
      <c r="AB20" s="18">
        <v>4753466.066092384</v>
      </c>
      <c r="AC20" s="18">
        <v>4276468.5376381949</v>
      </c>
      <c r="AD20" s="18">
        <v>3339732.1613853704</v>
      </c>
      <c r="AE20" s="18">
        <v>3798583.1274517328</v>
      </c>
      <c r="AF20" s="18">
        <v>3858233.783382101</v>
      </c>
      <c r="AG20" s="18">
        <v>4244617.209797537</v>
      </c>
      <c r="AH20" s="18">
        <v>3311725.6400470426</v>
      </c>
      <c r="AI20" s="18">
        <v>5150706.0711102784</v>
      </c>
      <c r="AJ20" s="18">
        <v>4803669.7930686772</v>
      </c>
      <c r="AK20" s="18">
        <v>5368131.3137811003</v>
      </c>
    </row>
    <row r="21" spans="1:37" x14ac:dyDescent="0.2">
      <c r="A21" s="6" t="s">
        <v>17</v>
      </c>
      <c r="B21" s="18">
        <v>1529717.642913471</v>
      </c>
      <c r="C21" s="18">
        <v>1539010.1903680342</v>
      </c>
      <c r="D21" s="18">
        <v>1552136.1576741058</v>
      </c>
      <c r="E21" s="18">
        <v>1566648.7186444651</v>
      </c>
      <c r="F21" s="18">
        <v>1571468.6077664043</v>
      </c>
      <c r="G21" s="18">
        <v>1572894.7964583305</v>
      </c>
      <c r="H21" s="18">
        <v>1588400.9447104814</v>
      </c>
      <c r="I21" s="18">
        <v>1623049.9865133036</v>
      </c>
      <c r="J21" s="18">
        <v>1608510.6257561753</v>
      </c>
      <c r="K21" s="18">
        <v>1637155.5321649951</v>
      </c>
      <c r="L21" s="18">
        <v>1663319.2670232034</v>
      </c>
      <c r="M21" s="18">
        <v>1695159.0376933662</v>
      </c>
      <c r="N21" s="18">
        <v>1685235.2014862504</v>
      </c>
      <c r="O21" s="18">
        <v>1696719.5570802898</v>
      </c>
      <c r="P21" s="18">
        <v>1712244.3073863699</v>
      </c>
      <c r="Q21" s="18">
        <v>1729040.594617608</v>
      </c>
      <c r="R21" s="18">
        <v>1706702.3215606688</v>
      </c>
      <c r="S21" s="18">
        <v>1727537.8381947237</v>
      </c>
      <c r="T21" s="18">
        <v>1742690.8817213948</v>
      </c>
      <c r="U21" s="18">
        <v>1758557.9208920472</v>
      </c>
      <c r="V21" s="18">
        <v>1723492.3294910262</v>
      </c>
      <c r="W21" s="18">
        <v>1741705.5391082331</v>
      </c>
      <c r="X21" s="18">
        <v>1763176.4162630546</v>
      </c>
      <c r="Y21" s="18">
        <v>1781717.7431735736</v>
      </c>
      <c r="Z21" s="18">
        <v>1758630.3961833925</v>
      </c>
      <c r="AA21" s="18">
        <v>1786444.0038632478</v>
      </c>
      <c r="AB21" s="18">
        <v>1812305.187184806</v>
      </c>
      <c r="AC21" s="18">
        <v>1832014.6511373809</v>
      </c>
      <c r="AD21" s="18">
        <v>1831369.4897678131</v>
      </c>
      <c r="AE21" s="18">
        <v>1833478.2882580529</v>
      </c>
      <c r="AF21" s="18">
        <v>1864056.3482222084</v>
      </c>
      <c r="AG21" s="18">
        <v>1885715.0233568116</v>
      </c>
      <c r="AH21" s="18">
        <v>1881623.7110172035</v>
      </c>
      <c r="AI21" s="18">
        <v>1907245.1911883086</v>
      </c>
      <c r="AJ21" s="18">
        <v>1928454.54883939</v>
      </c>
      <c r="AK21" s="18">
        <v>1944023.599247046</v>
      </c>
    </row>
    <row r="22" spans="1:37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x14ac:dyDescent="0.2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2">
      <c r="A25" s="6" t="s">
        <v>18</v>
      </c>
      <c r="B25" s="19">
        <v>30440920.407178968</v>
      </c>
      <c r="C25" s="19">
        <v>31979383.236735739</v>
      </c>
      <c r="D25" s="19">
        <v>30527251.422330648</v>
      </c>
      <c r="E25" s="19">
        <v>33239678.18788277</v>
      </c>
      <c r="F25" s="19">
        <v>31280724.521416288</v>
      </c>
      <c r="G25" s="19">
        <v>32457583.931850582</v>
      </c>
      <c r="H25" s="19">
        <v>30873943.741581861</v>
      </c>
      <c r="I25" s="19">
        <v>33846443.587834246</v>
      </c>
      <c r="J25" s="19">
        <v>32022796.736353237</v>
      </c>
      <c r="K25" s="19">
        <v>33242551.353350598</v>
      </c>
      <c r="L25" s="19">
        <v>31543217.110358089</v>
      </c>
      <c r="M25" s="19">
        <v>34590742.641795106</v>
      </c>
      <c r="N25" s="19">
        <v>33003287.124553129</v>
      </c>
      <c r="O25" s="19">
        <v>33638590.683570832</v>
      </c>
      <c r="P25" s="19">
        <v>32085573.74490016</v>
      </c>
      <c r="Q25" s="19">
        <v>34853453.888115413</v>
      </c>
      <c r="R25" s="19">
        <v>32727160.185307905</v>
      </c>
      <c r="S25" s="19">
        <v>33694949.568760246</v>
      </c>
      <c r="T25" s="19">
        <v>32679050.789885167</v>
      </c>
      <c r="U25" s="19">
        <v>35767426.30782371</v>
      </c>
      <c r="V25" s="19">
        <v>34226893.10186363</v>
      </c>
      <c r="W25" s="19">
        <v>35298482.93936193</v>
      </c>
      <c r="X25" s="19">
        <v>33424483.65854774</v>
      </c>
      <c r="Y25" s="19">
        <v>36875677.631818324</v>
      </c>
      <c r="Z25" s="19">
        <v>34548112.582674325</v>
      </c>
      <c r="AA25" s="19">
        <v>35825026.519677266</v>
      </c>
      <c r="AB25" s="19">
        <v>34602765.626457818</v>
      </c>
      <c r="AC25" s="19">
        <v>36230810.80120264</v>
      </c>
      <c r="AD25" s="19">
        <v>34680690.501479968</v>
      </c>
      <c r="AE25" s="19">
        <v>30932191.852437701</v>
      </c>
      <c r="AF25" s="19">
        <v>31409330.283758581</v>
      </c>
      <c r="AG25" s="19">
        <v>36071922.24562604</v>
      </c>
      <c r="AH25" s="19">
        <v>34702117.231835581</v>
      </c>
      <c r="AI25" s="19">
        <v>36053410.834501266</v>
      </c>
      <c r="AJ25" s="19">
        <v>36492164.32432133</v>
      </c>
      <c r="AK25" s="19">
        <v>40399230.746919706</v>
      </c>
    </row>
    <row r="26" spans="1:37" x14ac:dyDescent="0.2">
      <c r="A26" s="1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x14ac:dyDescent="0.2">
      <c r="A27" s="6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">
      <c r="A28" s="6" t="s">
        <v>19</v>
      </c>
      <c r="B28" s="18">
        <v>2749580.7036417276</v>
      </c>
      <c r="C28" s="18">
        <v>2850379.4079282535</v>
      </c>
      <c r="D28" s="18">
        <v>2892067.103199387</v>
      </c>
      <c r="E28" s="18">
        <v>3196955.2991772173</v>
      </c>
      <c r="F28" s="18">
        <v>2849127.1606461643</v>
      </c>
      <c r="G28" s="18">
        <v>2880402.7164222384</v>
      </c>
      <c r="H28" s="18">
        <v>2883006.8060929268</v>
      </c>
      <c r="I28" s="18">
        <v>3240897.2583825877</v>
      </c>
      <c r="J28" s="18">
        <v>2882953.1205426571</v>
      </c>
      <c r="K28" s="18">
        <v>2947338.196852589</v>
      </c>
      <c r="L28" s="18">
        <v>2985917.6606908706</v>
      </c>
      <c r="M28" s="18">
        <v>3328864.1071493039</v>
      </c>
      <c r="N28" s="18">
        <v>2940608.1454434325</v>
      </c>
      <c r="O28" s="18">
        <v>3010995.8725216221</v>
      </c>
      <c r="P28" s="18">
        <v>3056348.6863989257</v>
      </c>
      <c r="Q28" s="18">
        <v>3409752.6373874657</v>
      </c>
      <c r="R28" s="18">
        <v>3074665.6380375028</v>
      </c>
      <c r="S28" s="18">
        <v>3101424.9731534813</v>
      </c>
      <c r="T28" s="18">
        <v>3133165.10959474</v>
      </c>
      <c r="U28" s="18">
        <v>3549606.9824584974</v>
      </c>
      <c r="V28" s="18">
        <v>3173116.7157027679</v>
      </c>
      <c r="W28" s="18">
        <v>3308249.4261470982</v>
      </c>
      <c r="X28" s="18">
        <v>3246808.34819576</v>
      </c>
      <c r="Y28" s="18">
        <v>3660583.7308134264</v>
      </c>
      <c r="Z28" s="18">
        <v>3269611.8353203046</v>
      </c>
      <c r="AA28" s="18">
        <v>3351623.1210429398</v>
      </c>
      <c r="AB28" s="18">
        <v>3316306.5460127899</v>
      </c>
      <c r="AC28" s="18">
        <v>3513290.963591584</v>
      </c>
      <c r="AD28" s="18">
        <v>3200900.8158119665</v>
      </c>
      <c r="AE28" s="18">
        <v>2655888.3440785608</v>
      </c>
      <c r="AF28" s="18">
        <v>3099869.6997874742</v>
      </c>
      <c r="AG28" s="18">
        <v>3679765.7085089432</v>
      </c>
      <c r="AH28" s="18">
        <v>3417831.2248373735</v>
      </c>
      <c r="AI28" s="18">
        <v>3639880.4338613432</v>
      </c>
      <c r="AJ28" s="18">
        <v>3982586.9126748396</v>
      </c>
      <c r="AK28" s="18">
        <v>4553122.947071448</v>
      </c>
    </row>
    <row r="29" spans="1:37" x14ac:dyDescent="0.2">
      <c r="A29" s="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x14ac:dyDescent="0.2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2">
      <c r="A31" s="12" t="s">
        <v>20</v>
      </c>
      <c r="B31" s="21">
        <v>33190501.110820699</v>
      </c>
      <c r="C31" s="21">
        <v>34829762.644663982</v>
      </c>
      <c r="D31" s="21">
        <v>33419318.525530044</v>
      </c>
      <c r="E31" s="21">
        <v>36436633.487059988</v>
      </c>
      <c r="F31" s="21">
        <v>34129851.682062469</v>
      </c>
      <c r="G31" s="21">
        <v>35337986.648272827</v>
      </c>
      <c r="H31" s="21">
        <v>33756950.547674797</v>
      </c>
      <c r="I31" s="21">
        <v>37087340.846216843</v>
      </c>
      <c r="J31" s="21">
        <v>34904993.631550543</v>
      </c>
      <c r="K31" s="21">
        <v>36188626.911396183</v>
      </c>
      <c r="L31" s="21">
        <v>34529926.348609284</v>
      </c>
      <c r="M31" s="21">
        <v>37921047.424952134</v>
      </c>
      <c r="N31" s="21">
        <v>35940942.762252599</v>
      </c>
      <c r="O31" s="21">
        <v>36646954.381890245</v>
      </c>
      <c r="P31" s="21">
        <v>35144457.251963258</v>
      </c>
      <c r="Q31" s="21">
        <v>38268416.098220415</v>
      </c>
      <c r="R31" s="21">
        <v>35802413.789941221</v>
      </c>
      <c r="S31" s="21">
        <v>36796863.166721612</v>
      </c>
      <c r="T31" s="21">
        <v>35812917.649895594</v>
      </c>
      <c r="U31" s="21">
        <v>39318020.286217056</v>
      </c>
      <c r="V31" s="21">
        <v>37401428.853302322</v>
      </c>
      <c r="W31" s="21">
        <v>38607911.255629241</v>
      </c>
      <c r="X31" s="21">
        <v>36671500.264492914</v>
      </c>
      <c r="Y31" s="21">
        <v>40535866.662496619</v>
      </c>
      <c r="Z31" s="21">
        <v>37818338.479647771</v>
      </c>
      <c r="AA31" s="21">
        <v>39177304.796510704</v>
      </c>
      <c r="AB31" s="21">
        <v>37919667.534269087</v>
      </c>
      <c r="AC31" s="21">
        <v>39744705.736292183</v>
      </c>
      <c r="AD31" s="21">
        <v>37884478.179910764</v>
      </c>
      <c r="AE31" s="21">
        <v>33595076.925183766</v>
      </c>
      <c r="AF31" s="21">
        <v>34507351.234445408</v>
      </c>
      <c r="AG31" s="21">
        <v>39746904.771231599</v>
      </c>
      <c r="AH31" s="21">
        <v>38114574.164922401</v>
      </c>
      <c r="AI31" s="21">
        <v>39683210.876576513</v>
      </c>
      <c r="AJ31" s="21">
        <v>40449463.768158205</v>
      </c>
      <c r="AK31" s="21">
        <v>44917072.812132373</v>
      </c>
    </row>
    <row r="32" spans="1:37" x14ac:dyDescent="0.2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x14ac:dyDescent="0.2">
      <c r="A33" s="9" t="s">
        <v>21</v>
      </c>
      <c r="B33" s="19">
        <v>29672708.961981524</v>
      </c>
      <c r="C33" s="19">
        <v>31154008.518928673</v>
      </c>
      <c r="D33" s="19">
        <v>29583087.146342598</v>
      </c>
      <c r="E33" s="19">
        <v>32322683.106228389</v>
      </c>
      <c r="F33" s="19">
        <v>30429239.235079613</v>
      </c>
      <c r="G33" s="19">
        <v>31459522.658884384</v>
      </c>
      <c r="H33" s="19">
        <v>29965545.901263908</v>
      </c>
      <c r="I33" s="19">
        <v>32966716.10736385</v>
      </c>
      <c r="J33" s="19">
        <v>31154610.432793815</v>
      </c>
      <c r="K33" s="19">
        <v>32284149.765460722</v>
      </c>
      <c r="L33" s="19">
        <v>30915788.246598832</v>
      </c>
      <c r="M33" s="19">
        <v>33836453.609908611</v>
      </c>
      <c r="N33" s="19">
        <v>32157728.998970974</v>
      </c>
      <c r="O33" s="19">
        <v>32886134.067760676</v>
      </c>
      <c r="P33" s="19">
        <v>31479056.048159868</v>
      </c>
      <c r="Q33" s="19">
        <v>34321606.099821955</v>
      </c>
      <c r="R33" s="19">
        <v>32452954.352825888</v>
      </c>
      <c r="S33" s="19">
        <v>33140916.40195065</v>
      </c>
      <c r="T33" s="19">
        <v>31965264.350193217</v>
      </c>
      <c r="U33" s="19">
        <v>35114823.445422441</v>
      </c>
      <c r="V33" s="19">
        <v>33542562.733484864</v>
      </c>
      <c r="W33" s="19">
        <v>34808147.141524822</v>
      </c>
      <c r="X33" s="19">
        <v>32801280.893629484</v>
      </c>
      <c r="Y33" s="19">
        <v>36264398.803351514</v>
      </c>
      <c r="Z33" s="19">
        <v>34265942.063576452</v>
      </c>
      <c r="AA33" s="19">
        <v>35514928.05584126</v>
      </c>
      <c r="AB33" s="19">
        <v>33968308.277644426</v>
      </c>
      <c r="AC33" s="19">
        <v>35534627.325113647</v>
      </c>
      <c r="AD33" s="19">
        <v>34137206.083094731</v>
      </c>
      <c r="AE33" s="19">
        <v>29892526.022992127</v>
      </c>
      <c r="AF33" s="19">
        <v>30589417.040668778</v>
      </c>
      <c r="AG33" s="19">
        <v>35636703.660003662</v>
      </c>
      <c r="AH33" s="19">
        <v>34555224.298010871</v>
      </c>
      <c r="AI33" s="19">
        <v>35948369.285705604</v>
      </c>
      <c r="AJ33" s="19">
        <v>36767861.888956577</v>
      </c>
      <c r="AK33" s="19">
        <v>40920862.987398565</v>
      </c>
    </row>
    <row r="36" spans="1:37" x14ac:dyDescent="0.2">
      <c r="A36" s="1" t="s">
        <v>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2">
      <c r="A37" s="3" t="s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2">
      <c r="A38" s="3" t="s">
        <v>24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2">
      <c r="A39" s="4"/>
      <c r="B39" s="4">
        <f>B4</f>
        <v>2013</v>
      </c>
      <c r="C39" s="4"/>
      <c r="D39" s="4"/>
      <c r="E39" s="4"/>
      <c r="F39" s="4">
        <f>F4</f>
        <v>2014</v>
      </c>
      <c r="G39" s="4"/>
      <c r="H39" s="4"/>
      <c r="I39" s="4"/>
      <c r="J39" s="4">
        <f>J4</f>
        <v>2015</v>
      </c>
      <c r="K39" s="4"/>
      <c r="L39" s="4"/>
      <c r="M39" s="4"/>
      <c r="N39" s="4">
        <f>N4</f>
        <v>2016</v>
      </c>
      <c r="O39" s="4"/>
      <c r="P39" s="4"/>
      <c r="Q39" s="4"/>
      <c r="R39" s="4">
        <f>R4</f>
        <v>2017</v>
      </c>
      <c r="S39" s="4"/>
      <c r="T39" s="4"/>
      <c r="U39" s="4"/>
      <c r="V39" s="4">
        <f>V4</f>
        <v>2018</v>
      </c>
      <c r="W39" s="4"/>
      <c r="X39" s="4"/>
      <c r="Y39" s="4"/>
      <c r="Z39" s="4">
        <f>Z4</f>
        <v>2019</v>
      </c>
      <c r="AA39" s="4"/>
      <c r="AB39" s="4"/>
      <c r="AC39" s="4"/>
      <c r="AD39" s="4">
        <f>AD4</f>
        <v>2020</v>
      </c>
      <c r="AE39" s="4"/>
      <c r="AF39" s="4"/>
      <c r="AG39" s="4"/>
      <c r="AH39" s="4">
        <f>AH4</f>
        <v>2021</v>
      </c>
      <c r="AI39" s="4"/>
      <c r="AJ39" s="4"/>
      <c r="AK39" s="4"/>
    </row>
    <row r="40" spans="1:37" ht="15" thickBot="1" x14ac:dyDescent="0.25">
      <c r="A40" s="5"/>
      <c r="B40" s="5">
        <f>B5</f>
        <v>1</v>
      </c>
      <c r="C40" s="5">
        <f t="shared" ref="C40:AK40" si="1">C5</f>
        <v>2</v>
      </c>
      <c r="D40" s="5">
        <f t="shared" si="1"/>
        <v>3</v>
      </c>
      <c r="E40" s="5">
        <f t="shared" si="1"/>
        <v>4</v>
      </c>
      <c r="F40" s="5">
        <f t="shared" si="1"/>
        <v>1</v>
      </c>
      <c r="G40" s="5">
        <f t="shared" si="1"/>
        <v>2</v>
      </c>
      <c r="H40" s="5">
        <f t="shared" si="1"/>
        <v>3</v>
      </c>
      <c r="I40" s="5">
        <f t="shared" si="1"/>
        <v>4</v>
      </c>
      <c r="J40" s="5">
        <f t="shared" si="1"/>
        <v>1</v>
      </c>
      <c r="K40" s="5">
        <f t="shared" si="1"/>
        <v>2</v>
      </c>
      <c r="L40" s="5">
        <f t="shared" si="1"/>
        <v>3</v>
      </c>
      <c r="M40" s="5">
        <f t="shared" si="1"/>
        <v>4</v>
      </c>
      <c r="N40" s="5">
        <f t="shared" si="1"/>
        <v>1</v>
      </c>
      <c r="O40" s="5">
        <f t="shared" si="1"/>
        <v>2</v>
      </c>
      <c r="P40" s="5">
        <f t="shared" si="1"/>
        <v>3</v>
      </c>
      <c r="Q40" s="5">
        <f t="shared" si="1"/>
        <v>4</v>
      </c>
      <c r="R40" s="5">
        <f t="shared" si="1"/>
        <v>1</v>
      </c>
      <c r="S40" s="5">
        <f t="shared" si="1"/>
        <v>2</v>
      </c>
      <c r="T40" s="5">
        <f t="shared" si="1"/>
        <v>3</v>
      </c>
      <c r="U40" s="5">
        <f t="shared" si="1"/>
        <v>4</v>
      </c>
      <c r="V40" s="5">
        <f t="shared" si="1"/>
        <v>1</v>
      </c>
      <c r="W40" s="5">
        <f t="shared" si="1"/>
        <v>2</v>
      </c>
      <c r="X40" s="5">
        <f t="shared" si="1"/>
        <v>3</v>
      </c>
      <c r="Y40" s="5">
        <f t="shared" si="1"/>
        <v>4</v>
      </c>
      <c r="Z40" s="5">
        <f t="shared" si="1"/>
        <v>1</v>
      </c>
      <c r="AA40" s="5">
        <f t="shared" si="1"/>
        <v>2</v>
      </c>
      <c r="AB40" s="5">
        <f t="shared" si="1"/>
        <v>3</v>
      </c>
      <c r="AC40" s="5">
        <f t="shared" si="1"/>
        <v>4</v>
      </c>
      <c r="AD40" s="5">
        <f t="shared" si="1"/>
        <v>1</v>
      </c>
      <c r="AE40" s="5">
        <f t="shared" si="1"/>
        <v>2</v>
      </c>
      <c r="AF40" s="5">
        <f t="shared" si="1"/>
        <v>3</v>
      </c>
      <c r="AG40" s="5">
        <f t="shared" si="1"/>
        <v>4</v>
      </c>
      <c r="AH40" s="5">
        <f t="shared" si="1"/>
        <v>1</v>
      </c>
      <c r="AI40" s="5">
        <f t="shared" si="1"/>
        <v>2</v>
      </c>
      <c r="AJ40" s="5">
        <f t="shared" si="1"/>
        <v>3</v>
      </c>
      <c r="AK40" s="5">
        <f t="shared" si="1"/>
        <v>4</v>
      </c>
    </row>
    <row r="41" spans="1:37" x14ac:dyDescent="0.2">
      <c r="A41" s="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2">
      <c r="A42" s="6" t="s">
        <v>3</v>
      </c>
      <c r="B42" s="8"/>
      <c r="C42" s="15"/>
      <c r="D42" s="15"/>
      <c r="E42" s="15"/>
      <c r="F42" s="15">
        <f>F7/B7*100-100</f>
        <v>-4.7614871113467245</v>
      </c>
      <c r="G42" s="15">
        <f t="shared" ref="G42:AK50" si="2">G7/C7*100-100</f>
        <v>-13.244515392491877</v>
      </c>
      <c r="H42" s="15">
        <f t="shared" si="2"/>
        <v>-5.8258560991153985</v>
      </c>
      <c r="I42" s="15">
        <f t="shared" si="2"/>
        <v>11.743906836538656</v>
      </c>
      <c r="J42" s="15">
        <f t="shared" si="2"/>
        <v>10.032038565747058</v>
      </c>
      <c r="K42" s="15">
        <f t="shared" si="2"/>
        <v>14.961567728171858</v>
      </c>
      <c r="L42" s="15">
        <f t="shared" si="2"/>
        <v>11.591280638093025</v>
      </c>
      <c r="M42" s="15">
        <f t="shared" si="2"/>
        <v>2.5703771760376952</v>
      </c>
      <c r="N42" s="15">
        <f t="shared" si="2"/>
        <v>7.3197424023178996</v>
      </c>
      <c r="O42" s="15">
        <f t="shared" si="2"/>
        <v>-3.9417366030503445</v>
      </c>
      <c r="P42" s="15">
        <f t="shared" si="2"/>
        <v>-2.8850712858345275</v>
      </c>
      <c r="Q42" s="15">
        <f t="shared" si="2"/>
        <v>7.7638719977046122</v>
      </c>
      <c r="R42" s="15">
        <f t="shared" si="2"/>
        <v>-3.1131881171210978</v>
      </c>
      <c r="S42" s="15">
        <f t="shared" si="2"/>
        <v>-0.68791333403119381</v>
      </c>
      <c r="T42" s="15">
        <f t="shared" si="2"/>
        <v>0.33902787777073229</v>
      </c>
      <c r="U42" s="15">
        <f t="shared" si="2"/>
        <v>1.2433644085749478</v>
      </c>
      <c r="V42" s="15">
        <f t="shared" si="2"/>
        <v>2.6214509165052959</v>
      </c>
      <c r="W42" s="15">
        <f t="shared" si="2"/>
        <v>4.7665462141750652</v>
      </c>
      <c r="X42" s="15">
        <f t="shared" si="2"/>
        <v>-3.4320716235321953</v>
      </c>
      <c r="Y42" s="15">
        <f t="shared" si="2"/>
        <v>0.8147625684786135</v>
      </c>
      <c r="Z42" s="15">
        <f t="shared" si="2"/>
        <v>-0.40585790944774658</v>
      </c>
      <c r="AA42" s="15">
        <f t="shared" si="2"/>
        <v>-3.9712148745590241</v>
      </c>
      <c r="AB42" s="15">
        <f t="shared" si="2"/>
        <v>-0.12482432129054644</v>
      </c>
      <c r="AC42" s="15">
        <f t="shared" si="2"/>
        <v>-1.0939699159089571</v>
      </c>
      <c r="AD42" s="15">
        <f t="shared" si="2"/>
        <v>-2.8695727465894691</v>
      </c>
      <c r="AE42" s="15">
        <f t="shared" si="2"/>
        <v>-4.5934744588813885</v>
      </c>
      <c r="AF42" s="15">
        <f t="shared" si="2"/>
        <v>-2.9310992465329946</v>
      </c>
      <c r="AG42" s="15">
        <f t="shared" si="2"/>
        <v>4.7158197996296281</v>
      </c>
      <c r="AH42" s="15">
        <f t="shared" si="2"/>
        <v>4.8624936234106286</v>
      </c>
      <c r="AI42" s="15">
        <f t="shared" si="2"/>
        <v>3.7014554645256652</v>
      </c>
      <c r="AJ42" s="15">
        <f t="shared" si="2"/>
        <v>-3.8217317149023557</v>
      </c>
      <c r="AK42" s="15">
        <f t="shared" si="2"/>
        <v>2.0075852393907354</v>
      </c>
    </row>
    <row r="43" spans="1:37" x14ac:dyDescent="0.2">
      <c r="A43" s="6" t="s">
        <v>4</v>
      </c>
      <c r="B43" s="8"/>
      <c r="C43" s="15"/>
      <c r="D43" s="15"/>
      <c r="E43" s="15"/>
      <c r="F43" s="15">
        <f t="shared" ref="F43:M56" si="3">F8/B8*100-100</f>
        <v>40.995347813944676</v>
      </c>
      <c r="G43" s="15">
        <f t="shared" si="2"/>
        <v>54.380420757070453</v>
      </c>
      <c r="H43" s="15">
        <f t="shared" si="2"/>
        <v>24.887044999837443</v>
      </c>
      <c r="I43" s="15">
        <f t="shared" si="2"/>
        <v>-14.126063211915977</v>
      </c>
      <c r="J43" s="15">
        <f t="shared" si="2"/>
        <v>-15.447987233896626</v>
      </c>
      <c r="K43" s="15">
        <f t="shared" si="2"/>
        <v>-7.7298669653733469</v>
      </c>
      <c r="L43" s="15">
        <f t="shared" si="2"/>
        <v>-8.381445355762736</v>
      </c>
      <c r="M43" s="15">
        <f t="shared" si="2"/>
        <v>-7.67439149329131</v>
      </c>
      <c r="N43" s="15">
        <f t="shared" si="2"/>
        <v>-5.9041667568982064</v>
      </c>
      <c r="O43" s="15">
        <f t="shared" si="2"/>
        <v>-3.8739369201759644</v>
      </c>
      <c r="P43" s="15">
        <f t="shared" si="2"/>
        <v>-10.492244438695437</v>
      </c>
      <c r="Q43" s="15">
        <f t="shared" si="2"/>
        <v>-4.8143465690913558</v>
      </c>
      <c r="R43" s="15">
        <f t="shared" si="2"/>
        <v>46.723663190856513</v>
      </c>
      <c r="S43" s="15">
        <f t="shared" si="2"/>
        <v>11.822913538879234</v>
      </c>
      <c r="T43" s="15">
        <f t="shared" si="2"/>
        <v>28.886167956753496</v>
      </c>
      <c r="U43" s="15">
        <f t="shared" si="2"/>
        <v>16.612047509066869</v>
      </c>
      <c r="V43" s="15">
        <f t="shared" si="2"/>
        <v>-13.829903311885971</v>
      </c>
      <c r="W43" s="15">
        <f t="shared" si="2"/>
        <v>10.841941236725233</v>
      </c>
      <c r="X43" s="15">
        <f t="shared" si="2"/>
        <v>10.332277486746833</v>
      </c>
      <c r="Y43" s="15">
        <f t="shared" si="2"/>
        <v>15.384567539712606</v>
      </c>
      <c r="Z43" s="15">
        <f t="shared" si="2"/>
        <v>10.707741516736121</v>
      </c>
      <c r="AA43" s="15">
        <f t="shared" si="2"/>
        <v>5.9385006141766183</v>
      </c>
      <c r="AB43" s="15">
        <f t="shared" si="2"/>
        <v>3.1549267412514581</v>
      </c>
      <c r="AC43" s="15">
        <f t="shared" si="2"/>
        <v>-4.0846241855068683</v>
      </c>
      <c r="AD43" s="15">
        <f t="shared" si="2"/>
        <v>-13.612880687358825</v>
      </c>
      <c r="AE43" s="15">
        <f t="shared" si="2"/>
        <v>-9.9572506522024469</v>
      </c>
      <c r="AF43" s="15">
        <f t="shared" si="2"/>
        <v>1.1848707524109585</v>
      </c>
      <c r="AG43" s="15">
        <f t="shared" si="2"/>
        <v>-9.8303813189116198</v>
      </c>
      <c r="AH43" s="15">
        <f t="shared" si="2"/>
        <v>16.138364016369607</v>
      </c>
      <c r="AI43" s="15">
        <f t="shared" si="2"/>
        <v>6.7720716456874896</v>
      </c>
      <c r="AJ43" s="15">
        <f t="shared" si="2"/>
        <v>5.7312189430655565</v>
      </c>
      <c r="AK43" s="15">
        <f t="shared" si="2"/>
        <v>11.277121196291034</v>
      </c>
    </row>
    <row r="44" spans="1:37" x14ac:dyDescent="0.2">
      <c r="A44" s="6" t="s">
        <v>5</v>
      </c>
      <c r="B44" s="8"/>
      <c r="C44" s="15"/>
      <c r="D44" s="15"/>
      <c r="E44" s="15"/>
      <c r="F44" s="15">
        <f t="shared" si="3"/>
        <v>5.1970181980194923</v>
      </c>
      <c r="G44" s="15">
        <f t="shared" si="2"/>
        <v>5.5147830001438081</v>
      </c>
      <c r="H44" s="15">
        <f t="shared" si="2"/>
        <v>-1.1685096217016451</v>
      </c>
      <c r="I44" s="15">
        <f t="shared" si="2"/>
        <v>0.16223720277463372</v>
      </c>
      <c r="J44" s="15">
        <f t="shared" si="2"/>
        <v>1.3073881396615832</v>
      </c>
      <c r="K44" s="15">
        <f t="shared" si="2"/>
        <v>0.63917657324034849</v>
      </c>
      <c r="L44" s="15">
        <f t="shared" si="2"/>
        <v>-4.7457769067193567</v>
      </c>
      <c r="M44" s="15">
        <f t="shared" si="2"/>
        <v>-0.90772249654261827</v>
      </c>
      <c r="N44" s="15">
        <f t="shared" si="2"/>
        <v>0.41892973986725224</v>
      </c>
      <c r="O44" s="15">
        <f t="shared" si="2"/>
        <v>-4.8166198194697643</v>
      </c>
      <c r="P44" s="15">
        <f t="shared" si="2"/>
        <v>0.7323110928552552</v>
      </c>
      <c r="Q44" s="15">
        <f t="shared" si="2"/>
        <v>-4.3737782576354363</v>
      </c>
      <c r="R44" s="15">
        <f t="shared" si="2"/>
        <v>-14.93362037960992</v>
      </c>
      <c r="S44" s="15">
        <f t="shared" si="2"/>
        <v>-3.8753385409340808</v>
      </c>
      <c r="T44" s="15">
        <f t="shared" si="2"/>
        <v>5.9740041482079391</v>
      </c>
      <c r="U44" s="15">
        <f t="shared" si="2"/>
        <v>7.692555168262146</v>
      </c>
      <c r="V44" s="15">
        <f t="shared" si="2"/>
        <v>18.80401973989045</v>
      </c>
      <c r="W44" s="15">
        <f t="shared" si="2"/>
        <v>4.6034679809594508</v>
      </c>
      <c r="X44" s="15">
        <f t="shared" si="2"/>
        <v>-0.8894913195655505</v>
      </c>
      <c r="Y44" s="15">
        <f t="shared" si="2"/>
        <v>0.27886517068415628</v>
      </c>
      <c r="Z44" s="15">
        <f t="shared" si="2"/>
        <v>-8.8134063556758946</v>
      </c>
      <c r="AA44" s="15">
        <f t="shared" si="2"/>
        <v>-4.3028420448163871</v>
      </c>
      <c r="AB44" s="15">
        <f t="shared" si="2"/>
        <v>2.059895418153701</v>
      </c>
      <c r="AC44" s="15">
        <f t="shared" si="2"/>
        <v>-1.3107634468396725</v>
      </c>
      <c r="AD44" s="15">
        <f t="shared" si="2"/>
        <v>6.0523534028670696</v>
      </c>
      <c r="AE44" s="15">
        <f t="shared" si="2"/>
        <v>2.7670421670194116</v>
      </c>
      <c r="AF44" s="15">
        <f t="shared" si="2"/>
        <v>-4.2735851037733141E-2</v>
      </c>
      <c r="AG44" s="15">
        <f t="shared" si="2"/>
        <v>-2.5872125896966054</v>
      </c>
      <c r="AH44" s="15">
        <f t="shared" si="2"/>
        <v>-2.1679143969532504</v>
      </c>
      <c r="AI44" s="15">
        <f t="shared" si="2"/>
        <v>2.6621469593426639</v>
      </c>
      <c r="AJ44" s="15">
        <f t="shared" si="2"/>
        <v>-4.0263393619504768</v>
      </c>
      <c r="AK44" s="15">
        <f t="shared" si="2"/>
        <v>0.60525509401294642</v>
      </c>
    </row>
    <row r="45" spans="1:37" x14ac:dyDescent="0.2">
      <c r="A45" s="6" t="s">
        <v>6</v>
      </c>
      <c r="B45" s="8"/>
      <c r="C45" s="15"/>
      <c r="D45" s="15"/>
      <c r="E45" s="15"/>
      <c r="F45" s="15">
        <f t="shared" si="3"/>
        <v>0.60147328620818996</v>
      </c>
      <c r="G45" s="15">
        <f t="shared" si="2"/>
        <v>-2.0839857375382707</v>
      </c>
      <c r="H45" s="15">
        <f t="shared" si="2"/>
        <v>-1.7235750387867768</v>
      </c>
      <c r="I45" s="15">
        <f t="shared" si="2"/>
        <v>0.38814411731043208</v>
      </c>
      <c r="J45" s="15">
        <f t="shared" si="2"/>
        <v>-1.0326832275862614</v>
      </c>
      <c r="K45" s="15">
        <f t="shared" si="2"/>
        <v>0.83791531480936499</v>
      </c>
      <c r="L45" s="15">
        <f t="shared" si="2"/>
        <v>0.97062775545511215</v>
      </c>
      <c r="M45" s="15">
        <f t="shared" si="2"/>
        <v>2.4859900301095195E-2</v>
      </c>
      <c r="N45" s="15">
        <f t="shared" si="2"/>
        <v>1.4156723513345497</v>
      </c>
      <c r="O45" s="15">
        <f t="shared" si="2"/>
        <v>-2.9509989301878932</v>
      </c>
      <c r="P45" s="15">
        <f t="shared" si="2"/>
        <v>-1.3770500924701281</v>
      </c>
      <c r="Q45" s="15">
        <f t="shared" si="2"/>
        <v>-1.2460873393758192</v>
      </c>
      <c r="R45" s="15">
        <f t="shared" si="2"/>
        <v>-0.37690141359496465</v>
      </c>
      <c r="S45" s="15">
        <f t="shared" si="2"/>
        <v>-4.1455432368593392E-3</v>
      </c>
      <c r="T45" s="15">
        <f t="shared" si="2"/>
        <v>2.0554978591081294</v>
      </c>
      <c r="U45" s="15">
        <f t="shared" si="2"/>
        <v>2.6248603639952108</v>
      </c>
      <c r="V45" s="15">
        <f t="shared" si="2"/>
        <v>3.2656726957440867</v>
      </c>
      <c r="W45" s="15">
        <f t="shared" si="2"/>
        <v>7.7716008208806926</v>
      </c>
      <c r="X45" s="15">
        <f t="shared" si="2"/>
        <v>0.817660074811144</v>
      </c>
      <c r="Y45" s="15">
        <f t="shared" si="2"/>
        <v>3.2181660583793672</v>
      </c>
      <c r="Z45" s="15">
        <f t="shared" si="2"/>
        <v>1.5400630125194112</v>
      </c>
      <c r="AA45" s="15">
        <f t="shared" si="2"/>
        <v>-1.2209019628173507</v>
      </c>
      <c r="AB45" s="15">
        <f t="shared" si="2"/>
        <v>3.1074054923853254</v>
      </c>
      <c r="AC45" s="15">
        <f t="shared" si="2"/>
        <v>-1.5657400781728654</v>
      </c>
      <c r="AD45" s="15">
        <f t="shared" si="2"/>
        <v>0.41430999557474024</v>
      </c>
      <c r="AE45" s="15">
        <f t="shared" si="2"/>
        <v>-11.846779934573917</v>
      </c>
      <c r="AF45" s="15">
        <f t="shared" si="2"/>
        <v>-4.1915218145902742</v>
      </c>
      <c r="AG45" s="15">
        <f t="shared" si="2"/>
        <v>3.4775496808512969</v>
      </c>
      <c r="AH45" s="15">
        <f t="shared" si="2"/>
        <v>3.1111458432091723</v>
      </c>
      <c r="AI45" s="15">
        <f t="shared" si="2"/>
        <v>15.419078570629807</v>
      </c>
      <c r="AJ45" s="15">
        <f t="shared" si="2"/>
        <v>12.433806641213778</v>
      </c>
      <c r="AK45" s="15">
        <f t="shared" si="2"/>
        <v>4.6001027272517945</v>
      </c>
    </row>
    <row r="46" spans="1:37" x14ac:dyDescent="0.2">
      <c r="A46" s="6" t="s">
        <v>7</v>
      </c>
      <c r="B46" s="8"/>
      <c r="C46" s="15"/>
      <c r="D46" s="15"/>
      <c r="E46" s="15"/>
      <c r="F46" s="15">
        <f t="shared" si="3"/>
        <v>-3.2138511445994453</v>
      </c>
      <c r="G46" s="15">
        <f t="shared" si="2"/>
        <v>6.5015321565662987</v>
      </c>
      <c r="H46" s="15">
        <f t="shared" si="2"/>
        <v>4.3511569200334037</v>
      </c>
      <c r="I46" s="15">
        <f t="shared" si="2"/>
        <v>7.8749905304077714</v>
      </c>
      <c r="J46" s="15">
        <f t="shared" si="2"/>
        <v>3.1813792219296033</v>
      </c>
      <c r="K46" s="15">
        <f t="shared" si="2"/>
        <v>-2.6002333171364569</v>
      </c>
      <c r="L46" s="15">
        <f t="shared" si="2"/>
        <v>5.9320638656831051</v>
      </c>
      <c r="M46" s="15">
        <f t="shared" si="2"/>
        <v>6.7013724872736447</v>
      </c>
      <c r="N46" s="15">
        <f t="shared" si="2"/>
        <v>7.9826836500918716</v>
      </c>
      <c r="O46" s="15">
        <f t="shared" si="2"/>
        <v>7.5792996087044031</v>
      </c>
      <c r="P46" s="15">
        <f t="shared" si="2"/>
        <v>-1.7879637573713154</v>
      </c>
      <c r="Q46" s="15">
        <f t="shared" si="2"/>
        <v>-5.2963705036175668</v>
      </c>
      <c r="R46" s="15">
        <f t="shared" si="2"/>
        <v>1.8823179720169918</v>
      </c>
      <c r="S46" s="15">
        <f t="shared" si="2"/>
        <v>3.7944890869392935</v>
      </c>
      <c r="T46" s="15">
        <f t="shared" si="2"/>
        <v>5.5666954950927021</v>
      </c>
      <c r="U46" s="15">
        <f t="shared" si="2"/>
        <v>5.7051600735953656</v>
      </c>
      <c r="V46" s="15">
        <f t="shared" si="2"/>
        <v>7.1668511433036173</v>
      </c>
      <c r="W46" s="15">
        <f t="shared" si="2"/>
        <v>7.9109986779792791</v>
      </c>
      <c r="X46" s="15">
        <f t="shared" si="2"/>
        <v>3.3809135503303196</v>
      </c>
      <c r="Y46" s="15">
        <f t="shared" si="2"/>
        <v>3.5102742670799501</v>
      </c>
      <c r="Z46" s="15">
        <f t="shared" si="2"/>
        <v>-1.1148540026292011</v>
      </c>
      <c r="AA46" s="15">
        <f t="shared" si="2"/>
        <v>-2.0350074464180068</v>
      </c>
      <c r="AB46" s="15">
        <f t="shared" si="2"/>
        <v>-1.9258802881991954</v>
      </c>
      <c r="AC46" s="15">
        <f t="shared" si="2"/>
        <v>-4.5263214477588747</v>
      </c>
      <c r="AD46" s="15">
        <f t="shared" si="2"/>
        <v>-0.41817195886434888</v>
      </c>
      <c r="AE46" s="15">
        <f t="shared" si="2"/>
        <v>-4.6558834759454726</v>
      </c>
      <c r="AF46" s="15">
        <f t="shared" si="2"/>
        <v>-0.16074406811800657</v>
      </c>
      <c r="AG46" s="15">
        <f t="shared" si="2"/>
        <v>5.8927310343504189</v>
      </c>
      <c r="AH46" s="15">
        <f t="shared" si="2"/>
        <v>0.10266257768020637</v>
      </c>
      <c r="AI46" s="15">
        <f t="shared" si="2"/>
        <v>11.015225022076308</v>
      </c>
      <c r="AJ46" s="15">
        <f t="shared" si="2"/>
        <v>5.0914601125788153</v>
      </c>
      <c r="AK46" s="15">
        <f t="shared" si="2"/>
        <v>-2.2386296024138659</v>
      </c>
    </row>
    <row r="47" spans="1:37" x14ac:dyDescent="0.2">
      <c r="A47" s="6" t="s">
        <v>8</v>
      </c>
      <c r="B47" s="8"/>
      <c r="C47" s="15"/>
      <c r="D47" s="15"/>
      <c r="E47" s="15"/>
      <c r="F47" s="15">
        <f t="shared" si="3"/>
        <v>0.72801466049870101</v>
      </c>
      <c r="G47" s="15">
        <f t="shared" si="2"/>
        <v>-2.1633894835027405</v>
      </c>
      <c r="H47" s="15">
        <f t="shared" si="2"/>
        <v>-3.8939230218953469</v>
      </c>
      <c r="I47" s="15">
        <f t="shared" si="2"/>
        <v>-1.8504135987214738</v>
      </c>
      <c r="J47" s="15">
        <f t="shared" si="2"/>
        <v>0.18851942156798884</v>
      </c>
      <c r="K47" s="15">
        <f t="shared" si="2"/>
        <v>4.4023711360666908</v>
      </c>
      <c r="L47" s="15">
        <f t="shared" si="2"/>
        <v>7.3256075241492198</v>
      </c>
      <c r="M47" s="15">
        <f t="shared" si="2"/>
        <v>5.0449127611116467</v>
      </c>
      <c r="N47" s="15">
        <f t="shared" si="2"/>
        <v>4.8733954704019737</v>
      </c>
      <c r="O47" s="15">
        <f t="shared" si="2"/>
        <v>2.9854269647375986</v>
      </c>
      <c r="P47" s="15">
        <f t="shared" si="2"/>
        <v>4.0748365292389224</v>
      </c>
      <c r="Q47" s="15">
        <f t="shared" si="2"/>
        <v>2.2460551885981772</v>
      </c>
      <c r="R47" s="15">
        <f t="shared" si="2"/>
        <v>-0.14880427813407948</v>
      </c>
      <c r="S47" s="15">
        <f t="shared" si="2"/>
        <v>-6.4229027101479232</v>
      </c>
      <c r="T47" s="15">
        <f t="shared" si="2"/>
        <v>-6.5929356497693874</v>
      </c>
      <c r="U47" s="15">
        <f t="shared" si="2"/>
        <v>-2.1474057233772754</v>
      </c>
      <c r="V47" s="15">
        <f t="shared" si="2"/>
        <v>2.1922702481815435</v>
      </c>
      <c r="W47" s="15">
        <f t="shared" si="2"/>
        <v>2.331503812461591</v>
      </c>
      <c r="X47" s="15">
        <f t="shared" si="2"/>
        <v>0.86999532335549645</v>
      </c>
      <c r="Y47" s="15">
        <f t="shared" si="2"/>
        <v>0.92348776108381969</v>
      </c>
      <c r="Z47" s="15">
        <f t="shared" si="2"/>
        <v>1.3456025658038442</v>
      </c>
      <c r="AA47" s="15">
        <f t="shared" si="2"/>
        <v>5.3131534147267985</v>
      </c>
      <c r="AB47" s="15">
        <f t="shared" si="2"/>
        <v>7.2075111604929702</v>
      </c>
      <c r="AC47" s="15">
        <f t="shared" si="2"/>
        <v>4.2907424733345607</v>
      </c>
      <c r="AD47" s="15">
        <f t="shared" si="2"/>
        <v>5.5701826840554531</v>
      </c>
      <c r="AE47" s="15">
        <f t="shared" si="2"/>
        <v>-20.013272854610889</v>
      </c>
      <c r="AF47" s="15">
        <f t="shared" si="2"/>
        <v>-29.563203864347514</v>
      </c>
      <c r="AG47" s="15">
        <f t="shared" si="2"/>
        <v>-11.210929078515377</v>
      </c>
      <c r="AH47" s="15">
        <f t="shared" si="2"/>
        <v>-11.44421289720843</v>
      </c>
      <c r="AI47" s="15">
        <f t="shared" si="2"/>
        <v>14.256700771117963</v>
      </c>
      <c r="AJ47" s="15">
        <f t="shared" si="2"/>
        <v>39.352625007362889</v>
      </c>
      <c r="AK47" s="15">
        <f t="shared" si="2"/>
        <v>12.575235605330732</v>
      </c>
    </row>
    <row r="48" spans="1:37" x14ac:dyDescent="0.2">
      <c r="A48" s="6" t="s">
        <v>9</v>
      </c>
      <c r="B48" s="8"/>
      <c r="C48" s="15"/>
      <c r="D48" s="15"/>
      <c r="E48" s="15"/>
      <c r="F48" s="15">
        <f t="shared" si="3"/>
        <v>5.5676790913127974</v>
      </c>
      <c r="G48" s="15">
        <f t="shared" si="2"/>
        <v>1.3315334026473522</v>
      </c>
      <c r="H48" s="15">
        <f t="shared" si="2"/>
        <v>2.3148424840586443</v>
      </c>
      <c r="I48" s="15">
        <f t="shared" si="2"/>
        <v>1.0379142577452853</v>
      </c>
      <c r="J48" s="15">
        <f t="shared" si="2"/>
        <v>3.1979250956270135</v>
      </c>
      <c r="K48" s="15">
        <f t="shared" si="2"/>
        <v>1.4176038710217682</v>
      </c>
      <c r="L48" s="15">
        <f t="shared" si="2"/>
        <v>1.8238640782119546</v>
      </c>
      <c r="M48" s="15">
        <f t="shared" si="2"/>
        <v>0.85865723363758661</v>
      </c>
      <c r="N48" s="15">
        <f t="shared" si="2"/>
        <v>1.6667754664115222</v>
      </c>
      <c r="O48" s="15">
        <f t="shared" si="2"/>
        <v>0.98992489973899467</v>
      </c>
      <c r="P48" s="15">
        <f t="shared" si="2"/>
        <v>1.1434952926504707</v>
      </c>
      <c r="Q48" s="15">
        <f t="shared" si="2"/>
        <v>2.0675456007493125</v>
      </c>
      <c r="R48" s="15">
        <f t="shared" si="2"/>
        <v>1.6185855861549925</v>
      </c>
      <c r="S48" s="15">
        <f t="shared" si="2"/>
        <v>3.328491588480361</v>
      </c>
      <c r="T48" s="15">
        <f t="shared" si="2"/>
        <v>4.1081454399686237</v>
      </c>
      <c r="U48" s="15">
        <f t="shared" si="2"/>
        <v>3.6781472500584584</v>
      </c>
      <c r="V48" s="15">
        <f t="shared" si="2"/>
        <v>3.8548905136452447</v>
      </c>
      <c r="W48" s="15">
        <f t="shared" si="2"/>
        <v>4.5221811635920659</v>
      </c>
      <c r="X48" s="15">
        <f t="shared" si="2"/>
        <v>2.9328494342822182</v>
      </c>
      <c r="Y48" s="15">
        <f t="shared" si="2"/>
        <v>3.2501936194213812</v>
      </c>
      <c r="Z48" s="15">
        <f t="shared" si="2"/>
        <v>1.6356018745725436</v>
      </c>
      <c r="AA48" s="15">
        <f t="shared" si="2"/>
        <v>0.80651095873396628</v>
      </c>
      <c r="AB48" s="15">
        <f t="shared" si="2"/>
        <v>2.167281805765839</v>
      </c>
      <c r="AC48" s="15">
        <f t="shared" si="2"/>
        <v>-3.821150901383831</v>
      </c>
      <c r="AD48" s="15">
        <f t="shared" si="2"/>
        <v>-1.5989172515424741</v>
      </c>
      <c r="AE48" s="15">
        <f t="shared" si="2"/>
        <v>-19.492038441789234</v>
      </c>
      <c r="AF48" s="15">
        <f t="shared" si="2"/>
        <v>1.0071282884837274E-2</v>
      </c>
      <c r="AG48" s="15">
        <f t="shared" si="2"/>
        <v>13.888685733115153</v>
      </c>
      <c r="AH48" s="15">
        <f t="shared" si="2"/>
        <v>11.712367699736404</v>
      </c>
      <c r="AI48" s="15">
        <f t="shared" si="2"/>
        <v>42.556744533653699</v>
      </c>
      <c r="AJ48" s="15">
        <f t="shared" si="2"/>
        <v>29.040894474202048</v>
      </c>
      <c r="AK48" s="15">
        <f t="shared" si="2"/>
        <v>16.244416729781634</v>
      </c>
    </row>
    <row r="49" spans="1:37" x14ac:dyDescent="0.2">
      <c r="A49" s="6" t="s">
        <v>10</v>
      </c>
      <c r="B49" s="8"/>
      <c r="C49" s="15"/>
      <c r="D49" s="15"/>
      <c r="E49" s="15"/>
      <c r="F49" s="15">
        <f t="shared" si="3"/>
        <v>4.8290224287314061</v>
      </c>
      <c r="G49" s="15">
        <f t="shared" si="2"/>
        <v>3.0877638179084101</v>
      </c>
      <c r="H49" s="15">
        <f t="shared" si="2"/>
        <v>3.2131888443123415</v>
      </c>
      <c r="I49" s="15">
        <f t="shared" si="2"/>
        <v>3.9951102361462887</v>
      </c>
      <c r="J49" s="15">
        <f t="shared" si="2"/>
        <v>3.416465481456072</v>
      </c>
      <c r="K49" s="15">
        <f t="shared" si="2"/>
        <v>4.1756569182332299</v>
      </c>
      <c r="L49" s="15">
        <f t="shared" si="2"/>
        <v>3.8407773586141616</v>
      </c>
      <c r="M49" s="15">
        <f t="shared" si="2"/>
        <v>3.6291816483602588</v>
      </c>
      <c r="N49" s="15">
        <f t="shared" si="2"/>
        <v>3.6316266210217947</v>
      </c>
      <c r="O49" s="15">
        <f t="shared" si="2"/>
        <v>1.1101170436125756</v>
      </c>
      <c r="P49" s="15">
        <f t="shared" si="2"/>
        <v>2.3469450566077228</v>
      </c>
      <c r="Q49" s="15">
        <f t="shared" si="2"/>
        <v>3.4298125329137719</v>
      </c>
      <c r="R49" s="15">
        <f t="shared" si="2"/>
        <v>1.5220939170209675</v>
      </c>
      <c r="S49" s="15">
        <f t="shared" si="2"/>
        <v>2.4783294264309603</v>
      </c>
      <c r="T49" s="15">
        <f t="shared" si="2"/>
        <v>2.0696971149530583</v>
      </c>
      <c r="U49" s="15">
        <f t="shared" si="2"/>
        <v>2.9161868578974293</v>
      </c>
      <c r="V49" s="15">
        <f t="shared" si="2"/>
        <v>4.6277056999618083</v>
      </c>
      <c r="W49" s="15">
        <f t="shared" si="2"/>
        <v>3.4392919473261259</v>
      </c>
      <c r="X49" s="15">
        <f t="shared" si="2"/>
        <v>1.1219828760594623</v>
      </c>
      <c r="Y49" s="15">
        <f t="shared" si="2"/>
        <v>2.4843631404156667</v>
      </c>
      <c r="Z49" s="15">
        <f t="shared" si="2"/>
        <v>1.6740753709262322</v>
      </c>
      <c r="AA49" s="15">
        <f t="shared" si="2"/>
        <v>4.0794369701771416</v>
      </c>
      <c r="AB49" s="15">
        <f t="shared" si="2"/>
        <v>5.5319639526968842</v>
      </c>
      <c r="AC49" s="15">
        <f t="shared" si="2"/>
        <v>-5.9762925667843092</v>
      </c>
      <c r="AD49" s="15">
        <f t="shared" si="2"/>
        <v>-6.2962352792573739</v>
      </c>
      <c r="AE49" s="15">
        <f t="shared" si="2"/>
        <v>-52.053678149712837</v>
      </c>
      <c r="AF49" s="15">
        <f t="shared" si="2"/>
        <v>-44.476993950839372</v>
      </c>
      <c r="AG49" s="15">
        <f t="shared" si="2"/>
        <v>-21.506894525739696</v>
      </c>
      <c r="AH49" s="15">
        <f t="shared" si="2"/>
        <v>-17.897072219871546</v>
      </c>
      <c r="AI49" s="15">
        <f t="shared" si="2"/>
        <v>73.56331239633451</v>
      </c>
      <c r="AJ49" s="15">
        <f t="shared" si="2"/>
        <v>86.687018541139565</v>
      </c>
      <c r="AK49" s="15">
        <f t="shared" si="2"/>
        <v>47.850614222830416</v>
      </c>
    </row>
    <row r="50" spans="1:37" x14ac:dyDescent="0.2">
      <c r="A50" s="6" t="s">
        <v>11</v>
      </c>
      <c r="B50" s="8"/>
      <c r="C50" s="15"/>
      <c r="D50" s="15"/>
      <c r="E50" s="15"/>
      <c r="F50" s="15">
        <f t="shared" si="3"/>
        <v>1.8322609086390003</v>
      </c>
      <c r="G50" s="15">
        <f t="shared" si="2"/>
        <v>1.6643796209483241</v>
      </c>
      <c r="H50" s="15">
        <f t="shared" si="2"/>
        <v>3.8076267225745966</v>
      </c>
      <c r="I50" s="15">
        <f t="shared" si="2"/>
        <v>4.9555106018656545</v>
      </c>
      <c r="J50" s="15">
        <f t="shared" si="2"/>
        <v>5.3256776177258018</v>
      </c>
      <c r="K50" s="15">
        <f t="shared" si="2"/>
        <v>5.1084403565550218</v>
      </c>
      <c r="L50" s="15">
        <f t="shared" si="2"/>
        <v>5.1632515311844145</v>
      </c>
      <c r="M50" s="15">
        <f t="shared" si="2"/>
        <v>5.7511300959196348</v>
      </c>
      <c r="N50" s="15">
        <f t="shared" ref="N50:AK56" si="4">N15/J15*100-100</f>
        <v>4.6867507388664222</v>
      </c>
      <c r="O50" s="15">
        <f t="shared" si="4"/>
        <v>3.2842929094390598</v>
      </c>
      <c r="P50" s="15">
        <f t="shared" si="4"/>
        <v>4.2849097539855023</v>
      </c>
      <c r="Q50" s="15">
        <f t="shared" si="4"/>
        <v>3.0190454780435942</v>
      </c>
      <c r="R50" s="15">
        <f t="shared" si="4"/>
        <v>0.28005314580987317</v>
      </c>
      <c r="S50" s="15">
        <f t="shared" si="4"/>
        <v>0.48416039063987171</v>
      </c>
      <c r="T50" s="15">
        <f t="shared" si="4"/>
        <v>2.4016147985075804</v>
      </c>
      <c r="U50" s="15">
        <f t="shared" si="4"/>
        <v>1.1032900838167308</v>
      </c>
      <c r="V50" s="15">
        <f t="shared" si="4"/>
        <v>1.6945352257526878</v>
      </c>
      <c r="W50" s="15">
        <f t="shared" si="4"/>
        <v>3.5050374328157545</v>
      </c>
      <c r="X50" s="15">
        <f t="shared" si="4"/>
        <v>0.67280467663135823</v>
      </c>
      <c r="Y50" s="15">
        <f t="shared" si="4"/>
        <v>3.6536795592977001</v>
      </c>
      <c r="Z50" s="15">
        <f t="shared" si="4"/>
        <v>3.6245267723691512</v>
      </c>
      <c r="AA50" s="15">
        <f t="shared" si="4"/>
        <v>4.2249255541523638</v>
      </c>
      <c r="AB50" s="15">
        <f t="shared" si="4"/>
        <v>4.60305342373006</v>
      </c>
      <c r="AC50" s="15">
        <f t="shared" si="4"/>
        <v>-3.8776069750967963</v>
      </c>
      <c r="AD50" s="15">
        <f t="shared" si="4"/>
        <v>-3.1490762602669236</v>
      </c>
      <c r="AE50" s="15">
        <f t="shared" si="4"/>
        <v>-32.003193372782206</v>
      </c>
      <c r="AF50" s="15">
        <f t="shared" si="4"/>
        <v>-26.839469609658366</v>
      </c>
      <c r="AG50" s="15">
        <f t="shared" si="4"/>
        <v>-7.7633206392463592</v>
      </c>
      <c r="AH50" s="15">
        <f t="shared" si="4"/>
        <v>-5.8647463126077781</v>
      </c>
      <c r="AI50" s="15">
        <f t="shared" si="4"/>
        <v>17.198613675525081</v>
      </c>
      <c r="AJ50" s="15">
        <f t="shared" si="4"/>
        <v>27.411219916154266</v>
      </c>
      <c r="AK50" s="15">
        <f t="shared" si="4"/>
        <v>18.463047029050571</v>
      </c>
    </row>
    <row r="51" spans="1:37" x14ac:dyDescent="0.2">
      <c r="A51" s="6" t="s">
        <v>12</v>
      </c>
      <c r="B51" s="8"/>
      <c r="C51" s="15"/>
      <c r="D51" s="15"/>
      <c r="E51" s="15"/>
      <c r="F51" s="15">
        <f t="shared" si="3"/>
        <v>1.3487531924307916</v>
      </c>
      <c r="G51" s="15">
        <f t="shared" si="3"/>
        <v>1.7105874311298805</v>
      </c>
      <c r="H51" s="15">
        <f t="shared" si="3"/>
        <v>2.8210866291192644</v>
      </c>
      <c r="I51" s="15">
        <f t="shared" si="3"/>
        <v>4.1113395943800128</v>
      </c>
      <c r="J51" s="15">
        <f t="shared" si="3"/>
        <v>6.852784260938023</v>
      </c>
      <c r="K51" s="15">
        <f t="shared" si="3"/>
        <v>4.8191527115596671</v>
      </c>
      <c r="L51" s="15">
        <f t="shared" si="3"/>
        <v>5.6529849396693521</v>
      </c>
      <c r="M51" s="15">
        <f t="shared" si="3"/>
        <v>6.1154557966444543</v>
      </c>
      <c r="N51" s="15">
        <f t="shared" si="4"/>
        <v>4.5895327098111522</v>
      </c>
      <c r="O51" s="15">
        <f t="shared" si="4"/>
        <v>4.4154416919258921</v>
      </c>
      <c r="P51" s="15">
        <f t="shared" si="4"/>
        <v>3.4829307932915157</v>
      </c>
      <c r="Q51" s="15">
        <f t="shared" si="4"/>
        <v>2.5845472994279675</v>
      </c>
      <c r="R51" s="15">
        <f t="shared" si="4"/>
        <v>1.435562241731688</v>
      </c>
      <c r="S51" s="15">
        <f t="shared" si="4"/>
        <v>3.0919319165556516</v>
      </c>
      <c r="T51" s="15">
        <f t="shared" si="4"/>
        <v>2.5204056908547443</v>
      </c>
      <c r="U51" s="15">
        <f t="shared" si="4"/>
        <v>5.7927033087608777</v>
      </c>
      <c r="V51" s="15">
        <f t="shared" si="4"/>
        <v>7.0388692990277946</v>
      </c>
      <c r="W51" s="15">
        <f t="shared" si="4"/>
        <v>7.9028953500049255</v>
      </c>
      <c r="X51" s="15">
        <f t="shared" si="4"/>
        <v>6.941053336378161</v>
      </c>
      <c r="Y51" s="15">
        <f t="shared" si="4"/>
        <v>6.7374584575712362</v>
      </c>
      <c r="Z51" s="15">
        <f t="shared" si="4"/>
        <v>4.5694723474789072</v>
      </c>
      <c r="AA51" s="15">
        <f t="shared" si="4"/>
        <v>3.4508676503041329</v>
      </c>
      <c r="AB51" s="15">
        <f t="shared" si="4"/>
        <v>3.2814376464115185</v>
      </c>
      <c r="AC51" s="15">
        <f t="shared" si="4"/>
        <v>0.37437716951546918</v>
      </c>
      <c r="AD51" s="15">
        <f t="shared" si="4"/>
        <v>1.5856182774410996</v>
      </c>
      <c r="AE51" s="15">
        <f t="shared" si="4"/>
        <v>-2.2861520694240482</v>
      </c>
      <c r="AF51" s="15">
        <f t="shared" si="4"/>
        <v>-0.53868015344478692</v>
      </c>
      <c r="AG51" s="15">
        <f t="shared" si="4"/>
        <v>3.49923421754103</v>
      </c>
      <c r="AH51" s="15">
        <f t="shared" si="4"/>
        <v>7.1884087120482718</v>
      </c>
      <c r="AI51" s="15">
        <f t="shared" si="4"/>
        <v>9.424046034793875</v>
      </c>
      <c r="AJ51" s="15">
        <f t="shared" si="4"/>
        <v>13.255315467833185</v>
      </c>
      <c r="AK51" s="15">
        <f t="shared" si="4"/>
        <v>12.426338654468339</v>
      </c>
    </row>
    <row r="52" spans="1:37" x14ac:dyDescent="0.2">
      <c r="A52" s="6" t="s">
        <v>13</v>
      </c>
      <c r="B52" s="8"/>
      <c r="C52" s="15"/>
      <c r="D52" s="15"/>
      <c r="E52" s="15"/>
      <c r="F52" s="15">
        <f t="shared" si="3"/>
        <v>4.9395337693389934</v>
      </c>
      <c r="G52" s="15">
        <f t="shared" si="3"/>
        <v>3.2548138906751518</v>
      </c>
      <c r="H52" s="15">
        <f t="shared" si="3"/>
        <v>1.8294823457082572</v>
      </c>
      <c r="I52" s="15">
        <f t="shared" si="3"/>
        <v>2.9720326029939486</v>
      </c>
      <c r="J52" s="15">
        <f t="shared" si="3"/>
        <v>2.9804244910011306</v>
      </c>
      <c r="K52" s="15">
        <f t="shared" si="3"/>
        <v>4.2178936794873323</v>
      </c>
      <c r="L52" s="15">
        <f t="shared" si="3"/>
        <v>4.2164184173615809</v>
      </c>
      <c r="M52" s="15">
        <f t="shared" si="3"/>
        <v>4.0393850943247998</v>
      </c>
      <c r="N52" s="15">
        <f t="shared" si="4"/>
        <v>5.7694936385370283</v>
      </c>
      <c r="O52" s="15">
        <f t="shared" si="4"/>
        <v>4.0846598059884514</v>
      </c>
      <c r="P52" s="15">
        <f t="shared" si="4"/>
        <v>3.214198504468186</v>
      </c>
      <c r="Q52" s="15">
        <f t="shared" si="4"/>
        <v>1.7388764874472429</v>
      </c>
      <c r="R52" s="15">
        <f t="shared" si="4"/>
        <v>-2.0777481428697513</v>
      </c>
      <c r="S52" s="15">
        <f t="shared" si="4"/>
        <v>-1.622394845909767</v>
      </c>
      <c r="T52" s="15">
        <f t="shared" si="4"/>
        <v>1.8742455334568291</v>
      </c>
      <c r="U52" s="15">
        <f t="shared" si="4"/>
        <v>1.101316424320629</v>
      </c>
      <c r="V52" s="15">
        <f t="shared" si="4"/>
        <v>4.8392137424146711</v>
      </c>
      <c r="W52" s="15">
        <f t="shared" si="4"/>
        <v>7.2244092919979863</v>
      </c>
      <c r="X52" s="15">
        <f t="shared" si="4"/>
        <v>4.9039424948994537</v>
      </c>
      <c r="Y52" s="15">
        <f t="shared" si="4"/>
        <v>6.782701474960632</v>
      </c>
      <c r="Z52" s="15">
        <f t="shared" si="4"/>
        <v>5.1594428298037371</v>
      </c>
      <c r="AA52" s="15">
        <f t="shared" si="4"/>
        <v>3.556028906193248</v>
      </c>
      <c r="AB52" s="15">
        <f t="shared" si="4"/>
        <v>3.7596525174642608</v>
      </c>
      <c r="AC52" s="15">
        <f t="shared" si="4"/>
        <v>4.6934583002163635</v>
      </c>
      <c r="AD52" s="15">
        <f t="shared" si="4"/>
        <v>5.1155432257490361</v>
      </c>
      <c r="AE52" s="15">
        <f t="shared" si="4"/>
        <v>1.9513887032033779</v>
      </c>
      <c r="AF52" s="15">
        <f t="shared" si="4"/>
        <v>-0.74339903642672311</v>
      </c>
      <c r="AG52" s="15">
        <f t="shared" si="4"/>
        <v>0.44417657771083441</v>
      </c>
      <c r="AH52" s="15">
        <f t="shared" si="4"/>
        <v>-0.91529459852577588</v>
      </c>
      <c r="AI52" s="15">
        <f t="shared" si="4"/>
        <v>4.7528256664151058</v>
      </c>
      <c r="AJ52" s="15">
        <f t="shared" si="4"/>
        <v>8.0243996173206682</v>
      </c>
      <c r="AK52" s="15">
        <f t="shared" si="4"/>
        <v>6.6284699822964654</v>
      </c>
    </row>
    <row r="53" spans="1:37" x14ac:dyDescent="0.2">
      <c r="A53" s="6" t="s">
        <v>14</v>
      </c>
      <c r="B53" s="8"/>
      <c r="C53" s="15"/>
      <c r="D53" s="15"/>
      <c r="E53" s="15"/>
      <c r="F53" s="15">
        <f t="shared" si="3"/>
        <v>4.1120732631401609</v>
      </c>
      <c r="G53" s="15">
        <f t="shared" si="3"/>
        <v>3.2500017126045009</v>
      </c>
      <c r="H53" s="15">
        <f t="shared" si="3"/>
        <v>4.5638182421127169</v>
      </c>
      <c r="I53" s="15">
        <f t="shared" si="3"/>
        <v>4.8779895640978594</v>
      </c>
      <c r="J53" s="15">
        <f t="shared" si="3"/>
        <v>4.4255956460697945</v>
      </c>
      <c r="K53" s="15">
        <f t="shared" si="3"/>
        <v>4.0446352339018148</v>
      </c>
      <c r="L53" s="15">
        <f t="shared" si="3"/>
        <v>2.9464069106674344</v>
      </c>
      <c r="M53" s="15">
        <f t="shared" si="3"/>
        <v>1.7457010963238133</v>
      </c>
      <c r="N53" s="15">
        <f t="shared" si="4"/>
        <v>0.96969402354636713</v>
      </c>
      <c r="O53" s="15">
        <f t="shared" si="4"/>
        <v>1.7748781419103068</v>
      </c>
      <c r="P53" s="15">
        <f t="shared" si="4"/>
        <v>0.84349201623375336</v>
      </c>
      <c r="Q53" s="15">
        <f t="shared" si="4"/>
        <v>1.2457332447987994</v>
      </c>
      <c r="R53" s="15">
        <f t="shared" si="4"/>
        <v>2.3659513104545198</v>
      </c>
      <c r="S53" s="15">
        <f t="shared" si="4"/>
        <v>2.1272340740906088</v>
      </c>
      <c r="T53" s="15">
        <f t="shared" si="4"/>
        <v>3.1083834555458765</v>
      </c>
      <c r="U53" s="15">
        <f t="shared" si="4"/>
        <v>3.9039511043041557</v>
      </c>
      <c r="V53" s="15">
        <f t="shared" si="4"/>
        <v>4.0385696777905054</v>
      </c>
      <c r="W53" s="15">
        <f t="shared" si="4"/>
        <v>4.4704696291813377</v>
      </c>
      <c r="X53" s="15">
        <f t="shared" si="4"/>
        <v>3.522882222606242</v>
      </c>
      <c r="Y53" s="15">
        <f t="shared" si="4"/>
        <v>2.9069432594429685</v>
      </c>
      <c r="Z53" s="15">
        <f t="shared" si="4"/>
        <v>2.5854078753531127</v>
      </c>
      <c r="AA53" s="15">
        <f t="shared" si="4"/>
        <v>2.2786200623529709</v>
      </c>
      <c r="AB53" s="15">
        <f t="shared" si="4"/>
        <v>1.9651248652502886</v>
      </c>
      <c r="AC53" s="15">
        <f t="shared" si="4"/>
        <v>-0.95057784309375393</v>
      </c>
      <c r="AD53" s="15">
        <f t="shared" si="4"/>
        <v>1.0925316606242177</v>
      </c>
      <c r="AE53" s="15">
        <f t="shared" si="4"/>
        <v>-5.4386916586347809</v>
      </c>
      <c r="AF53" s="15">
        <f t="shared" si="4"/>
        <v>-4.4004011474514755</v>
      </c>
      <c r="AG53" s="15">
        <f t="shared" si="4"/>
        <v>-8.8686554004340223E-3</v>
      </c>
      <c r="AH53" s="15">
        <f t="shared" si="4"/>
        <v>1.3328515242569239</v>
      </c>
      <c r="AI53" s="15">
        <f t="shared" si="4"/>
        <v>7.4376197684442218</v>
      </c>
      <c r="AJ53" s="15">
        <f t="shared" si="4"/>
        <v>10.17998448545427</v>
      </c>
      <c r="AK53" s="15">
        <f t="shared" si="4"/>
        <v>9.6585340852469699</v>
      </c>
    </row>
    <row r="54" spans="1:37" x14ac:dyDescent="0.2">
      <c r="A54" s="6" t="s">
        <v>15</v>
      </c>
      <c r="B54" s="8"/>
      <c r="C54" s="15"/>
      <c r="D54" s="15"/>
      <c r="E54" s="15"/>
      <c r="F54" s="15">
        <f t="shared" si="3"/>
        <v>3.5420013826135062</v>
      </c>
      <c r="G54" s="15">
        <f t="shared" si="3"/>
        <v>0.43491303693465966</v>
      </c>
      <c r="H54" s="15">
        <f t="shared" si="3"/>
        <v>0.28143426633337754</v>
      </c>
      <c r="I54" s="15">
        <f t="shared" si="3"/>
        <v>-1.2635623668929981</v>
      </c>
      <c r="J54" s="15">
        <f t="shared" si="3"/>
        <v>-2.1732435145406299</v>
      </c>
      <c r="K54" s="15">
        <f t="shared" si="3"/>
        <v>-0.20879165010913425</v>
      </c>
      <c r="L54" s="15">
        <f t="shared" si="3"/>
        <v>1.4826097771592828</v>
      </c>
      <c r="M54" s="15">
        <f t="shared" si="3"/>
        <v>1.4865386971682994</v>
      </c>
      <c r="N54" s="15">
        <f t="shared" si="4"/>
        <v>-9.4493388069309958E-3</v>
      </c>
      <c r="O54" s="15">
        <f t="shared" si="4"/>
        <v>-0.70980815821550891</v>
      </c>
      <c r="P54" s="15">
        <f t="shared" si="4"/>
        <v>-1.9433742584574247</v>
      </c>
      <c r="Q54" s="15">
        <f t="shared" si="4"/>
        <v>-2.187623994312446</v>
      </c>
      <c r="R54" s="15">
        <f t="shared" si="4"/>
        <v>-3.7079837246609912</v>
      </c>
      <c r="S54" s="15">
        <f t="shared" si="4"/>
        <v>-2.4565072422848857</v>
      </c>
      <c r="T54" s="15">
        <f t="shared" si="4"/>
        <v>-0.34234317806308923</v>
      </c>
      <c r="U54" s="15">
        <f t="shared" si="4"/>
        <v>-0.85258319309112096</v>
      </c>
      <c r="V54" s="15">
        <f t="shared" si="4"/>
        <v>2.6838930565187269</v>
      </c>
      <c r="W54" s="15">
        <f t="shared" si="4"/>
        <v>3.587074475397273</v>
      </c>
      <c r="X54" s="15">
        <f t="shared" si="4"/>
        <v>1.1460443850490378</v>
      </c>
      <c r="Y54" s="15">
        <f t="shared" si="4"/>
        <v>2.3970502472264741</v>
      </c>
      <c r="Z54" s="15">
        <f t="shared" si="4"/>
        <v>3.4584175782305948</v>
      </c>
      <c r="AA54" s="15">
        <f t="shared" si="4"/>
        <v>3.5128643104975481</v>
      </c>
      <c r="AB54" s="15">
        <f t="shared" si="4"/>
        <v>4.6806181198252546</v>
      </c>
      <c r="AC54" s="15">
        <f t="shared" si="4"/>
        <v>3.1814969799798689</v>
      </c>
      <c r="AD54" s="15">
        <f t="shared" si="4"/>
        <v>3.316382955528141</v>
      </c>
      <c r="AE54" s="15">
        <f t="shared" si="4"/>
        <v>-8.9492362403744892</v>
      </c>
      <c r="AF54" s="15">
        <f t="shared" si="4"/>
        <v>-7.7715118732630657</v>
      </c>
      <c r="AG54" s="15">
        <f t="shared" si="4"/>
        <v>-3.6523605808603321</v>
      </c>
      <c r="AH54" s="15">
        <f t="shared" si="4"/>
        <v>-2.7431905243800401</v>
      </c>
      <c r="AI54" s="15">
        <f t="shared" si="4"/>
        <v>11.074972420074786</v>
      </c>
      <c r="AJ54" s="15">
        <f t="shared" si="4"/>
        <v>20.67637231786432</v>
      </c>
      <c r="AK54" s="15">
        <f t="shared" si="4"/>
        <v>17.314246529067745</v>
      </c>
    </row>
    <row r="55" spans="1:37" x14ac:dyDescent="0.2">
      <c r="A55" s="6" t="s">
        <v>16</v>
      </c>
      <c r="B55" s="8"/>
      <c r="C55" s="15"/>
      <c r="D55" s="15"/>
      <c r="E55" s="15"/>
      <c r="F55" s="15">
        <f t="shared" si="3"/>
        <v>2.6120555905489624</v>
      </c>
      <c r="G55" s="15">
        <f t="shared" si="3"/>
        <v>2.2780412729961625</v>
      </c>
      <c r="H55" s="15">
        <f t="shared" si="3"/>
        <v>3.5103211887858663</v>
      </c>
      <c r="I55" s="15">
        <f t="shared" si="3"/>
        <v>2.8996322549338345</v>
      </c>
      <c r="J55" s="15">
        <f t="shared" si="3"/>
        <v>2.1972139764240666</v>
      </c>
      <c r="K55" s="15">
        <f t="shared" si="3"/>
        <v>2.5897192839942988</v>
      </c>
      <c r="L55" s="15">
        <f t="shared" si="3"/>
        <v>3.2925406993792592</v>
      </c>
      <c r="M55" s="15">
        <f t="shared" si="3"/>
        <v>3.0971492027184411</v>
      </c>
      <c r="N55" s="15">
        <f t="shared" si="4"/>
        <v>6.3850551667633937</v>
      </c>
      <c r="O55" s="15">
        <f t="shared" si="4"/>
        <v>7.0024874736495804</v>
      </c>
      <c r="P55" s="15">
        <f t="shared" si="4"/>
        <v>6.5231645517741725</v>
      </c>
      <c r="Q55" s="15">
        <f t="shared" si="4"/>
        <v>3.8705494474543798</v>
      </c>
      <c r="R55" s="15">
        <f t="shared" si="4"/>
        <v>3.1040057309879217</v>
      </c>
      <c r="S55" s="15">
        <f t="shared" si="4"/>
        <v>2.1827427067118208</v>
      </c>
      <c r="T55" s="15">
        <f t="shared" si="4"/>
        <v>1.8281135721303059</v>
      </c>
      <c r="U55" s="15">
        <f t="shared" si="4"/>
        <v>3.6784286552445451</v>
      </c>
      <c r="V55" s="15">
        <f t="shared" si="4"/>
        <v>5.5135224847831665</v>
      </c>
      <c r="W55" s="15">
        <f t="shared" si="4"/>
        <v>4.6079679405384866</v>
      </c>
      <c r="X55" s="15">
        <f t="shared" si="4"/>
        <v>4.7206311823364047</v>
      </c>
      <c r="Y55" s="15">
        <f t="shared" si="4"/>
        <v>4.5786336586987773</v>
      </c>
      <c r="Z55" s="15">
        <f t="shared" si="4"/>
        <v>3.6636095801342492</v>
      </c>
      <c r="AA55" s="15">
        <f t="shared" si="4"/>
        <v>2.472401712312859</v>
      </c>
      <c r="AB55" s="15">
        <f t="shared" si="4"/>
        <v>4.1925940260378809</v>
      </c>
      <c r="AC55" s="15">
        <f t="shared" si="4"/>
        <v>-11.424723526729068</v>
      </c>
      <c r="AD55" s="15">
        <f t="shared" si="4"/>
        <v>-6.1984126997377587</v>
      </c>
      <c r="AE55" s="15">
        <f t="shared" si="4"/>
        <v>-29.711666243115218</v>
      </c>
      <c r="AF55" s="15">
        <f t="shared" si="4"/>
        <v>-18.833252836202831</v>
      </c>
      <c r="AG55" s="15">
        <f t="shared" si="4"/>
        <v>-0.74480444694792425</v>
      </c>
      <c r="AH55" s="15">
        <f t="shared" si="4"/>
        <v>-0.83858585015124731</v>
      </c>
      <c r="AI55" s="15">
        <f t="shared" si="4"/>
        <v>35.59545489177205</v>
      </c>
      <c r="AJ55" s="15">
        <f t="shared" si="4"/>
        <v>24.504373316067273</v>
      </c>
      <c r="AK55" s="15">
        <f t="shared" si="4"/>
        <v>26.469150183678252</v>
      </c>
    </row>
    <row r="56" spans="1:37" x14ac:dyDescent="0.2">
      <c r="A56" s="6" t="s">
        <v>17</v>
      </c>
      <c r="B56" s="8"/>
      <c r="C56" s="15"/>
      <c r="D56" s="15"/>
      <c r="E56" s="15"/>
      <c r="F56" s="15">
        <f t="shared" si="3"/>
        <v>2.7293249212590069</v>
      </c>
      <c r="G56" s="15">
        <f t="shared" si="3"/>
        <v>2.2017142123141582</v>
      </c>
      <c r="H56" s="15">
        <f t="shared" si="3"/>
        <v>2.3364436719726029</v>
      </c>
      <c r="I56" s="15">
        <f t="shared" si="3"/>
        <v>3.6001221714615923</v>
      </c>
      <c r="J56" s="15">
        <f t="shared" si="3"/>
        <v>2.3571592716968439</v>
      </c>
      <c r="K56" s="15">
        <f t="shared" si="3"/>
        <v>4.0855075527848328</v>
      </c>
      <c r="L56" s="15">
        <f t="shared" si="3"/>
        <v>4.7165876199083669</v>
      </c>
      <c r="M56" s="15">
        <f t="shared" si="3"/>
        <v>4.4428114832723082</v>
      </c>
      <c r="N56" s="15">
        <f t="shared" si="4"/>
        <v>4.7699141368125169</v>
      </c>
      <c r="O56" s="15">
        <f t="shared" si="4"/>
        <v>3.6382630571773831</v>
      </c>
      <c r="P56" s="15">
        <f t="shared" si="4"/>
        <v>2.9414100667953136</v>
      </c>
      <c r="Q56" s="15">
        <f t="shared" si="4"/>
        <v>1.9987243775277221</v>
      </c>
      <c r="R56" s="15">
        <f t="shared" si="4"/>
        <v>1.2738352519272098</v>
      </c>
      <c r="S56" s="15">
        <f t="shared" si="4"/>
        <v>1.816345016230386</v>
      </c>
      <c r="T56" s="15">
        <f t="shared" si="4"/>
        <v>1.7781676483713795</v>
      </c>
      <c r="U56" s="15">
        <f t="shared" si="4"/>
        <v>1.7071505646729719</v>
      </c>
      <c r="V56" s="15">
        <f t="shared" si="4"/>
        <v>0.98376897472103053</v>
      </c>
      <c r="W56" s="15">
        <f t="shared" si="4"/>
        <v>0.82010944132574082</v>
      </c>
      <c r="X56" s="15">
        <f t="shared" si="4"/>
        <v>1.1755116616794652</v>
      </c>
      <c r="Y56" s="15">
        <f t="shared" si="4"/>
        <v>1.316978076546846</v>
      </c>
      <c r="Z56" s="15">
        <f t="shared" si="4"/>
        <v>2.0387712838120535</v>
      </c>
      <c r="AA56" s="15">
        <f t="shared" si="4"/>
        <v>2.5686583495578219</v>
      </c>
      <c r="AB56" s="15">
        <f t="shared" si="4"/>
        <v>2.7863786328243094</v>
      </c>
      <c r="AC56" s="15">
        <f t="shared" si="4"/>
        <v>2.8229447765513669</v>
      </c>
      <c r="AD56" s="15">
        <f t="shared" si="4"/>
        <v>4.1361217082497888</v>
      </c>
      <c r="AE56" s="15">
        <f t="shared" si="4"/>
        <v>2.6328440350266646</v>
      </c>
      <c r="AF56" s="15">
        <f t="shared" si="4"/>
        <v>2.8555433932069434</v>
      </c>
      <c r="AG56" s="15">
        <f t="shared" si="4"/>
        <v>2.9312195831016794</v>
      </c>
      <c r="AH56" s="15">
        <f t="shared" si="4"/>
        <v>2.7440787634701564</v>
      </c>
      <c r="AI56" s="15">
        <f t="shared" si="4"/>
        <v>4.0233311407434229</v>
      </c>
      <c r="AJ56" s="15">
        <f t="shared" si="4"/>
        <v>3.4547346531986278</v>
      </c>
      <c r="AK56" s="15">
        <f t="shared" si="4"/>
        <v>3.0921202391673006</v>
      </c>
    </row>
    <row r="57" spans="1:37" x14ac:dyDescent="0.2">
      <c r="A57" s="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2">
      <c r="A58" s="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x14ac:dyDescent="0.2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2">
      <c r="A60" s="6" t="s">
        <v>18</v>
      </c>
      <c r="B60" s="19"/>
      <c r="C60" s="15"/>
      <c r="D60" s="15"/>
      <c r="E60" s="15"/>
      <c r="F60" s="15">
        <f t="shared" ref="F60:AK60" si="5">F25/B25*100-100</f>
        <v>2.7588000067148641</v>
      </c>
      <c r="G60" s="15">
        <f t="shared" si="5"/>
        <v>1.4953405810701241</v>
      </c>
      <c r="H60" s="15">
        <f t="shared" si="5"/>
        <v>1.1356814095539818</v>
      </c>
      <c r="I60" s="15">
        <f t="shared" si="5"/>
        <v>1.8254250132080614</v>
      </c>
      <c r="J60" s="15">
        <f t="shared" si="5"/>
        <v>2.3722986800669901</v>
      </c>
      <c r="K60" s="15">
        <f t="shared" si="5"/>
        <v>2.4184407044842544</v>
      </c>
      <c r="L60" s="15">
        <f t="shared" si="5"/>
        <v>2.1677611852185805</v>
      </c>
      <c r="M60" s="15">
        <f t="shared" si="5"/>
        <v>2.1990465616552655</v>
      </c>
      <c r="N60" s="15">
        <f t="shared" si="5"/>
        <v>3.0618512064151133</v>
      </c>
      <c r="O60" s="15">
        <f t="shared" si="5"/>
        <v>1.1913626183819304</v>
      </c>
      <c r="P60" s="15">
        <f t="shared" si="5"/>
        <v>1.7194081144119338</v>
      </c>
      <c r="Q60" s="15">
        <f t="shared" si="5"/>
        <v>0.75948426155754589</v>
      </c>
      <c r="R60" s="15">
        <f t="shared" si="5"/>
        <v>-0.83666496068445895</v>
      </c>
      <c r="S60" s="15">
        <f t="shared" si="5"/>
        <v>0.16754234955789116</v>
      </c>
      <c r="T60" s="15">
        <f t="shared" si="5"/>
        <v>1.8496694174881014</v>
      </c>
      <c r="U60" s="15">
        <f t="shared" si="5"/>
        <v>2.6223295477179249</v>
      </c>
      <c r="V60" s="15">
        <f t="shared" si="5"/>
        <v>4.5825330033645741</v>
      </c>
      <c r="W60" s="15">
        <f t="shared" si="5"/>
        <v>4.7589724606336148</v>
      </c>
      <c r="X60" s="15">
        <f t="shared" si="5"/>
        <v>2.2810725851722111</v>
      </c>
      <c r="Y60" s="15">
        <f t="shared" si="5"/>
        <v>3.0984933454722778</v>
      </c>
      <c r="Z60" s="15">
        <f t="shared" si="5"/>
        <v>0.93850026017466348</v>
      </c>
      <c r="AA60" s="15">
        <f t="shared" si="5"/>
        <v>1.4916889805713964</v>
      </c>
      <c r="AB60" s="15">
        <f t="shared" si="5"/>
        <v>3.5252061930020346</v>
      </c>
      <c r="AC60" s="15">
        <f t="shared" si="5"/>
        <v>-1.7487592690615656</v>
      </c>
      <c r="AD60" s="15">
        <f t="shared" si="5"/>
        <v>0.38374865917315049</v>
      </c>
      <c r="AE60" s="15">
        <f t="shared" si="5"/>
        <v>-13.657588402766777</v>
      </c>
      <c r="AF60" s="15">
        <f t="shared" si="5"/>
        <v>-9.2288442408704014</v>
      </c>
      <c r="AG60" s="15">
        <f t="shared" si="5"/>
        <v>-0.43854540393373043</v>
      </c>
      <c r="AH60" s="15">
        <f t="shared" si="5"/>
        <v>6.1782882767857927E-2</v>
      </c>
      <c r="AI60" s="15">
        <f t="shared" si="5"/>
        <v>16.556275761169431</v>
      </c>
      <c r="AJ60" s="15">
        <f t="shared" si="5"/>
        <v>16.182561024521519</v>
      </c>
      <c r="AK60" s="15">
        <f t="shared" si="5"/>
        <v>11.996334633423601</v>
      </c>
    </row>
    <row r="61" spans="1:37" x14ac:dyDescent="0.2">
      <c r="A61" s="1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2">
      <c r="A62" s="6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</row>
    <row r="63" spans="1:37" x14ac:dyDescent="0.2">
      <c r="A63" s="6" t="s">
        <v>19</v>
      </c>
      <c r="B63" s="22"/>
      <c r="C63" s="15"/>
      <c r="D63" s="15"/>
      <c r="E63" s="15"/>
      <c r="F63" s="15">
        <f t="shared" ref="F63:AK63" si="6">F28/B28*100-100</f>
        <v>3.6204231747986455</v>
      </c>
      <c r="G63" s="15">
        <f t="shared" si="6"/>
        <v>1.0533091984342775</v>
      </c>
      <c r="H63" s="15">
        <f t="shared" si="6"/>
        <v>-0.31328101261679819</v>
      </c>
      <c r="I63" s="15">
        <f t="shared" si="6"/>
        <v>1.3744940136222681</v>
      </c>
      <c r="J63" s="15">
        <f t="shared" si="6"/>
        <v>1.1872393890914026</v>
      </c>
      <c r="K63" s="15">
        <f t="shared" si="6"/>
        <v>2.3238236809292943</v>
      </c>
      <c r="L63" s="15">
        <f t="shared" si="6"/>
        <v>3.5695668279538211</v>
      </c>
      <c r="M63" s="15">
        <f t="shared" si="6"/>
        <v>2.7142745281168601</v>
      </c>
      <c r="N63" s="15">
        <f t="shared" si="6"/>
        <v>1.9998599522812412</v>
      </c>
      <c r="O63" s="15">
        <f t="shared" si="6"/>
        <v>2.1598361442542284</v>
      </c>
      <c r="P63" s="15">
        <f t="shared" si="6"/>
        <v>2.3587732051445442</v>
      </c>
      <c r="Q63" s="15">
        <f t="shared" si="6"/>
        <v>2.4299138575359649</v>
      </c>
      <c r="R63" s="15">
        <f t="shared" si="6"/>
        <v>4.5588356545157751</v>
      </c>
      <c r="S63" s="15">
        <f t="shared" si="6"/>
        <v>3.0032954032622996</v>
      </c>
      <c r="T63" s="15">
        <f t="shared" si="6"/>
        <v>2.5133396440548665</v>
      </c>
      <c r="U63" s="15">
        <f t="shared" si="6"/>
        <v>4.1015979733411712</v>
      </c>
      <c r="V63" s="15">
        <f t="shared" si="6"/>
        <v>3.2020092346725733</v>
      </c>
      <c r="W63" s="15">
        <f t="shared" si="6"/>
        <v>6.6686911591906437</v>
      </c>
      <c r="X63" s="15">
        <f t="shared" si="6"/>
        <v>3.6271066038942053</v>
      </c>
      <c r="Y63" s="15">
        <f t="shared" si="6"/>
        <v>3.1264517143265778</v>
      </c>
      <c r="Z63" s="15">
        <f t="shared" si="6"/>
        <v>3.0410201786783375</v>
      </c>
      <c r="AA63" s="15">
        <f t="shared" si="6"/>
        <v>1.3110769264564226</v>
      </c>
      <c r="AB63" s="15">
        <f t="shared" si="6"/>
        <v>2.1405081656775167</v>
      </c>
      <c r="AC63" s="15">
        <f t="shared" si="6"/>
        <v>-4.0237508018731205</v>
      </c>
      <c r="AD63" s="15">
        <f t="shared" si="6"/>
        <v>-2.1015038778022728</v>
      </c>
      <c r="AE63" s="15">
        <f t="shared" si="6"/>
        <v>-20.758144691038055</v>
      </c>
      <c r="AF63" s="15">
        <f t="shared" si="6"/>
        <v>-6.5264426922637284</v>
      </c>
      <c r="AG63" s="15">
        <f t="shared" si="6"/>
        <v>4.7384274926997421</v>
      </c>
      <c r="AH63" s="15">
        <f t="shared" si="6"/>
        <v>6.777167475911881</v>
      </c>
      <c r="AI63" s="15">
        <f t="shared" si="6"/>
        <v>37.049452473280496</v>
      </c>
      <c r="AJ63" s="15">
        <f t="shared" si="6"/>
        <v>28.475945713069308</v>
      </c>
      <c r="AK63" s="15">
        <f t="shared" si="6"/>
        <v>23.734044712221447</v>
      </c>
    </row>
    <row r="64" spans="1:37" x14ac:dyDescent="0.2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2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2">
      <c r="A66" s="12" t="s">
        <v>20</v>
      </c>
      <c r="B66" s="21"/>
      <c r="C66" s="23"/>
      <c r="D66" s="23"/>
      <c r="E66" s="23"/>
      <c r="F66" s="16">
        <f t="shared" ref="F66:AK66" si="7">F31/B31*100-100</f>
        <v>2.8301789361520662</v>
      </c>
      <c r="G66" s="16">
        <f t="shared" si="7"/>
        <v>1.4591658541971384</v>
      </c>
      <c r="H66" s="16">
        <f t="shared" si="7"/>
        <v>1.0102899671243364</v>
      </c>
      <c r="I66" s="16">
        <f t="shared" si="7"/>
        <v>1.7858602644724044</v>
      </c>
      <c r="J66" s="16">
        <f t="shared" si="7"/>
        <v>2.2711553413971046</v>
      </c>
      <c r="K66" s="16">
        <f t="shared" si="7"/>
        <v>2.4071554262272485</v>
      </c>
      <c r="L66" s="16">
        <f t="shared" si="7"/>
        <v>2.2898270975123154</v>
      </c>
      <c r="M66" s="16">
        <f t="shared" si="7"/>
        <v>2.2479545842670916</v>
      </c>
      <c r="N66" s="16">
        <f t="shared" si="7"/>
        <v>2.9679109574902327</v>
      </c>
      <c r="O66" s="16">
        <f t="shared" si="7"/>
        <v>1.2664958845115279</v>
      </c>
      <c r="P66" s="16">
        <f t="shared" si="7"/>
        <v>1.7797052248236866</v>
      </c>
      <c r="Q66" s="16">
        <f t="shared" si="7"/>
        <v>0.9160313252310317</v>
      </c>
      <c r="R66" s="16">
        <f t="shared" si="7"/>
        <v>-0.38543499881942012</v>
      </c>
      <c r="S66" s="16">
        <f t="shared" si="7"/>
        <v>0.40906205538719576</v>
      </c>
      <c r="T66" s="16">
        <f t="shared" si="7"/>
        <v>1.902036480859266</v>
      </c>
      <c r="U66" s="16">
        <f t="shared" si="7"/>
        <v>2.7427426975360305</v>
      </c>
      <c r="V66" s="16">
        <f t="shared" si="7"/>
        <v>4.4662213915039217</v>
      </c>
      <c r="W66" s="16">
        <f t="shared" si="7"/>
        <v>4.9217458583412821</v>
      </c>
      <c r="X66" s="16">
        <f t="shared" si="7"/>
        <v>2.3974104064649566</v>
      </c>
      <c r="Y66" s="16">
        <f t="shared" si="7"/>
        <v>3.0974254741571485</v>
      </c>
      <c r="Z66" s="16">
        <f t="shared" si="7"/>
        <v>1.1146890349581895</v>
      </c>
      <c r="AA66" s="16">
        <f t="shared" si="7"/>
        <v>1.4748105307003385</v>
      </c>
      <c r="AB66" s="16">
        <f t="shared" si="7"/>
        <v>3.4036438672368803</v>
      </c>
      <c r="AC66" s="16">
        <f t="shared" si="7"/>
        <v>-1.9517553005383519</v>
      </c>
      <c r="AD66" s="16">
        <f t="shared" si="7"/>
        <v>0.17488790603159998</v>
      </c>
      <c r="AE66" s="16">
        <f t="shared" si="7"/>
        <v>-14.248626597264334</v>
      </c>
      <c r="AF66" s="16">
        <f t="shared" si="7"/>
        <v>-8.9988033168800143</v>
      </c>
      <c r="AG66" s="16">
        <f t="shared" si="7"/>
        <v>5.5329002912003489E-3</v>
      </c>
      <c r="AH66" s="16">
        <f t="shared" si="7"/>
        <v>0.60736216008817223</v>
      </c>
      <c r="AI66" s="16">
        <f t="shared" si="7"/>
        <v>18.122101535742942</v>
      </c>
      <c r="AJ66" s="16">
        <f t="shared" si="7"/>
        <v>17.219845398569305</v>
      </c>
      <c r="AK66" s="16">
        <f t="shared" si="7"/>
        <v>13.007724930175925</v>
      </c>
    </row>
    <row r="67" spans="1:37" x14ac:dyDescent="0.2">
      <c r="A67" s="1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x14ac:dyDescent="0.2">
      <c r="A68" s="9" t="s">
        <v>21</v>
      </c>
      <c r="B68" s="19"/>
      <c r="C68" s="15"/>
      <c r="D68" s="15"/>
      <c r="E68" s="15"/>
      <c r="F68" s="15">
        <f t="shared" ref="F68:AK68" si="8">F33/B33*100-100</f>
        <v>2.5495827632974226</v>
      </c>
      <c r="G68" s="15">
        <f t="shared" si="8"/>
        <v>0.98065756055143538</v>
      </c>
      <c r="H68" s="15">
        <f t="shared" si="8"/>
        <v>1.2928290851774449</v>
      </c>
      <c r="I68" s="15">
        <f t="shared" si="8"/>
        <v>1.992510952815536</v>
      </c>
      <c r="J68" s="15">
        <f t="shared" si="8"/>
        <v>2.3837966901189418</v>
      </c>
      <c r="K68" s="15">
        <f t="shared" si="8"/>
        <v>2.6212321004287702</v>
      </c>
      <c r="L68" s="15">
        <f t="shared" si="8"/>
        <v>3.1711164163868801</v>
      </c>
      <c r="M68" s="15">
        <f t="shared" si="8"/>
        <v>2.6382291148207031</v>
      </c>
      <c r="N68" s="15">
        <f t="shared" si="8"/>
        <v>3.219807765984001</v>
      </c>
      <c r="O68" s="15">
        <f t="shared" si="8"/>
        <v>1.8646435067154528</v>
      </c>
      <c r="P68" s="15">
        <f t="shared" si="8"/>
        <v>1.8219422292200562</v>
      </c>
      <c r="Q68" s="15">
        <f t="shared" si="8"/>
        <v>1.4338160124773651</v>
      </c>
      <c r="R68" s="15">
        <f t="shared" si="8"/>
        <v>0.91805411341192666</v>
      </c>
      <c r="S68" s="15">
        <f t="shared" si="8"/>
        <v>0.77474090954261499</v>
      </c>
      <c r="T68" s="15">
        <f t="shared" si="8"/>
        <v>1.5445453678455152</v>
      </c>
      <c r="U68" s="15">
        <f t="shared" si="8"/>
        <v>2.3111311961726528</v>
      </c>
      <c r="V68" s="15">
        <f t="shared" si="8"/>
        <v>3.3575013504559337</v>
      </c>
      <c r="W68" s="15">
        <f t="shared" si="8"/>
        <v>5.03073216006797</v>
      </c>
      <c r="X68" s="15">
        <f t="shared" si="8"/>
        <v>2.615390676195716</v>
      </c>
      <c r="Y68" s="15">
        <f t="shared" si="8"/>
        <v>3.2737608939307705</v>
      </c>
      <c r="Z68" s="15">
        <f t="shared" si="8"/>
        <v>2.1566012586434056</v>
      </c>
      <c r="AA68" s="15">
        <f t="shared" si="8"/>
        <v>2.0305042708615559</v>
      </c>
      <c r="AB68" s="15">
        <f t="shared" si="8"/>
        <v>3.5578713764242025</v>
      </c>
      <c r="AC68" s="15">
        <f t="shared" si="8"/>
        <v>-2.0123633710161641</v>
      </c>
      <c r="AD68" s="15">
        <f t="shared" si="8"/>
        <v>-0.37569660347544698</v>
      </c>
      <c r="AE68" s="15">
        <f t="shared" si="8"/>
        <v>-15.831095093333289</v>
      </c>
      <c r="AF68" s="15">
        <f t="shared" si="8"/>
        <v>-9.9471872704340711</v>
      </c>
      <c r="AG68" s="15">
        <f t="shared" si="8"/>
        <v>0.28725877425446811</v>
      </c>
      <c r="AH68" s="15">
        <f>AH33/AD33*100-100</f>
        <v>1.2245238051954885</v>
      </c>
      <c r="AI68" s="15">
        <f t="shared" si="8"/>
        <v>20.258720384003553</v>
      </c>
      <c r="AJ68" s="15">
        <f t="shared" si="8"/>
        <v>20.197981674752171</v>
      </c>
      <c r="AK68" s="15">
        <f t="shared" si="8"/>
        <v>14.827856632894765</v>
      </c>
    </row>
    <row r="71" spans="1:37" x14ac:dyDescent="0.2">
      <c r="A71" s="1" t="s">
        <v>0</v>
      </c>
      <c r="B71" s="2"/>
      <c r="C71" s="2"/>
      <c r="D71" s="2"/>
      <c r="E71" s="2"/>
      <c r="F71" s="2"/>
      <c r="G71" s="2"/>
      <c r="H71" s="2"/>
      <c r="I71" s="2"/>
      <c r="J71" s="2"/>
    </row>
    <row r="72" spans="1:37" x14ac:dyDescent="0.2">
      <c r="A72" s="3" t="s">
        <v>1</v>
      </c>
      <c r="B72" s="2"/>
      <c r="C72" s="2"/>
      <c r="D72" s="2"/>
      <c r="E72" s="2"/>
      <c r="F72" s="2"/>
      <c r="G72" s="2"/>
      <c r="H72" s="2"/>
      <c r="I72" s="2"/>
      <c r="J72" s="2"/>
    </row>
    <row r="73" spans="1:37" x14ac:dyDescent="0.2">
      <c r="A73" s="3" t="s">
        <v>2</v>
      </c>
      <c r="B73" s="2"/>
      <c r="C73" s="2"/>
      <c r="D73" s="2"/>
      <c r="E73" s="2"/>
      <c r="F73" s="2"/>
      <c r="G73" s="2"/>
      <c r="H73" s="2"/>
      <c r="I73" s="2"/>
      <c r="J73" s="2"/>
    </row>
    <row r="74" spans="1:37" x14ac:dyDescent="0.2">
      <c r="A74" s="4"/>
      <c r="B74" s="4">
        <v>2013</v>
      </c>
      <c r="C74" s="4">
        <f>B74+1</f>
        <v>2014</v>
      </c>
      <c r="D74" s="4">
        <f t="shared" ref="D74:I74" si="9">C74+1</f>
        <v>2015</v>
      </c>
      <c r="E74" s="4">
        <f t="shared" si="9"/>
        <v>2016</v>
      </c>
      <c r="F74" s="4">
        <f t="shared" si="9"/>
        <v>2017</v>
      </c>
      <c r="G74" s="4">
        <f t="shared" si="9"/>
        <v>2018</v>
      </c>
      <c r="H74" s="4">
        <f t="shared" si="9"/>
        <v>2019</v>
      </c>
      <c r="I74" s="4">
        <f t="shared" si="9"/>
        <v>2020</v>
      </c>
      <c r="J74" s="4">
        <f>I74+1</f>
        <v>2021</v>
      </c>
    </row>
    <row r="75" spans="1:37" ht="15" thickBo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37" x14ac:dyDescent="0.2">
      <c r="A76" s="6"/>
      <c r="B76" s="2"/>
      <c r="C76" s="2"/>
      <c r="D76" s="2"/>
      <c r="E76" s="2"/>
      <c r="F76" s="2"/>
      <c r="G76" s="2"/>
      <c r="H76" s="2"/>
      <c r="I76" s="2"/>
      <c r="J76" s="2"/>
    </row>
    <row r="77" spans="1:37" x14ac:dyDescent="0.2">
      <c r="A77" s="6" t="s">
        <v>3</v>
      </c>
      <c r="B77" s="7">
        <f>SUM(B7:E7)</f>
        <v>4031389.0938872332</v>
      </c>
      <c r="C77" s="7">
        <f>SUM(F7:I7)</f>
        <v>3889153.752585853</v>
      </c>
      <c r="D77" s="7">
        <f>SUM(J7:M7)</f>
        <v>4259014.1625660518</v>
      </c>
      <c r="E77" s="7">
        <f>SUM(N7:Q7)</f>
        <v>4413717.8266504919</v>
      </c>
      <c r="F77" s="7">
        <f>SUM(R7:U7)</f>
        <v>4360353.3940868732</v>
      </c>
      <c r="G77" s="7">
        <f>SUM(V7:Y7)</f>
        <v>4442681.2744814288</v>
      </c>
      <c r="H77" s="7">
        <f>SUM(Z7:AC7)</f>
        <v>4385892.8570160735</v>
      </c>
      <c r="I77" s="7">
        <f>SUM(AD7:AG7)</f>
        <v>4321369.5560007952</v>
      </c>
      <c r="J77" s="7">
        <f>SUM(AH7:AK7)</f>
        <v>4447440.2215484185</v>
      </c>
    </row>
    <row r="78" spans="1:37" x14ac:dyDescent="0.2">
      <c r="A78" s="6" t="s">
        <v>4</v>
      </c>
      <c r="B78" s="7">
        <f t="shared" ref="B78:B91" si="10">SUM(B8:E8)</f>
        <v>631402.59659300593</v>
      </c>
      <c r="C78" s="7">
        <f t="shared" ref="C78:C91" si="11">SUM(F8:I8)</f>
        <v>782163.54820755823</v>
      </c>
      <c r="D78" s="7">
        <f t="shared" ref="D78:D91" si="12">SUM(J8:M8)</f>
        <v>704884.96195525094</v>
      </c>
      <c r="E78" s="7">
        <f t="shared" ref="E78:E91" si="13">SUM(N8:Q8)</f>
        <v>662471.62065581931</v>
      </c>
      <c r="F78" s="7">
        <f t="shared" ref="F78:F91" si="14">SUM(R8:U8)</f>
        <v>828153.75832521869</v>
      </c>
      <c r="G78" s="7">
        <f t="shared" ref="G78:G91" si="15">SUM(V8:Y8)</f>
        <v>865800.07060936582</v>
      </c>
      <c r="H78" s="7">
        <f t="shared" ref="H78:H91" si="16">SUM(Z8:AC8)</f>
        <v>901766.86009976733</v>
      </c>
      <c r="I78" s="7">
        <f t="shared" ref="I78:I91" si="17">SUM(AD8:AG8)</f>
        <v>826268.80785681948</v>
      </c>
      <c r="J78" s="7">
        <f t="shared" ref="J78:J91" si="18">SUM(AH8:AK8)</f>
        <v>906298.87378054182</v>
      </c>
    </row>
    <row r="79" spans="1:37" x14ac:dyDescent="0.2">
      <c r="A79" s="6" t="s">
        <v>5</v>
      </c>
      <c r="B79" s="7">
        <f t="shared" si="10"/>
        <v>15143728.034593523</v>
      </c>
      <c r="C79" s="7">
        <f t="shared" si="11"/>
        <v>15491105.821635187</v>
      </c>
      <c r="D79" s="7">
        <f t="shared" si="12"/>
        <v>15346941.979181293</v>
      </c>
      <c r="E79" s="7">
        <f t="shared" si="13"/>
        <v>15022498.902434215</v>
      </c>
      <c r="F79" s="7">
        <f t="shared" si="14"/>
        <v>14834009.801833563</v>
      </c>
      <c r="G79" s="7">
        <f t="shared" si="15"/>
        <v>15578043.784001488</v>
      </c>
      <c r="H79" s="7">
        <f t="shared" si="16"/>
        <v>15105417.26839561</v>
      </c>
      <c r="I79" s="7">
        <f t="shared" si="17"/>
        <v>15304983.463363849</v>
      </c>
      <c r="J79" s="7">
        <f t="shared" si="18"/>
        <v>15190610.822271399</v>
      </c>
    </row>
    <row r="80" spans="1:37" x14ac:dyDescent="0.2">
      <c r="A80" s="6" t="s">
        <v>6</v>
      </c>
      <c r="B80" s="7">
        <f t="shared" si="10"/>
        <v>15325681.067359496</v>
      </c>
      <c r="C80" s="7">
        <f t="shared" si="11"/>
        <v>15216903.315312946</v>
      </c>
      <c r="D80" s="7">
        <f t="shared" si="12"/>
        <v>15246787.212243259</v>
      </c>
      <c r="E80" s="7">
        <f t="shared" si="13"/>
        <v>15084816.660796437</v>
      </c>
      <c r="F80" s="7">
        <f t="shared" si="14"/>
        <v>15246630.905988673</v>
      </c>
      <c r="G80" s="7">
        <f t="shared" si="15"/>
        <v>15822685.971814405</v>
      </c>
      <c r="H80" s="7">
        <f t="shared" si="16"/>
        <v>15884905.126104299</v>
      </c>
      <c r="I80" s="7">
        <f t="shared" si="17"/>
        <v>15401711.620817833</v>
      </c>
      <c r="J80" s="7">
        <f t="shared" si="18"/>
        <v>16725445.173244053</v>
      </c>
    </row>
    <row r="81" spans="1:10" x14ac:dyDescent="0.2">
      <c r="A81" s="6" t="s">
        <v>7</v>
      </c>
      <c r="B81" s="7">
        <f t="shared" si="10"/>
        <v>3544054.0917977979</v>
      </c>
      <c r="C81" s="7">
        <f t="shared" si="11"/>
        <v>3680157.4754281417</v>
      </c>
      <c r="D81" s="7">
        <f t="shared" si="12"/>
        <v>3807020.3056718237</v>
      </c>
      <c r="E81" s="7">
        <f t="shared" si="13"/>
        <v>3870124.5677594058</v>
      </c>
      <c r="F81" s="7">
        <f t="shared" si="14"/>
        <v>4034590.3675474357</v>
      </c>
      <c r="G81" s="7">
        <f t="shared" si="15"/>
        <v>4253439.7773975665</v>
      </c>
      <c r="H81" s="7">
        <f t="shared" si="16"/>
        <v>4150202.7912201337</v>
      </c>
      <c r="I81" s="7">
        <f t="shared" si="17"/>
        <v>4159516.0363483187</v>
      </c>
      <c r="J81" s="7">
        <f t="shared" si="18"/>
        <v>4293657.8541862583</v>
      </c>
    </row>
    <row r="82" spans="1:10" x14ac:dyDescent="0.2">
      <c r="A82" s="6" t="s">
        <v>8</v>
      </c>
      <c r="B82" s="7">
        <f t="shared" si="10"/>
        <v>8995308.9293061942</v>
      </c>
      <c r="C82" s="7">
        <f t="shared" si="11"/>
        <v>8827994.3136663828</v>
      </c>
      <c r="D82" s="7">
        <f t="shared" si="12"/>
        <v>9211350.2910881005</v>
      </c>
      <c r="E82" s="7">
        <f t="shared" si="13"/>
        <v>9527723.8828538246</v>
      </c>
      <c r="F82" s="7">
        <f t="shared" si="14"/>
        <v>9161251.4150115289</v>
      </c>
      <c r="G82" s="7">
        <f t="shared" si="15"/>
        <v>9301626.0266810879</v>
      </c>
      <c r="H82" s="7">
        <f t="shared" si="16"/>
        <v>9725387.3841155097</v>
      </c>
      <c r="I82" s="7">
        <f t="shared" si="17"/>
        <v>8355426.4352441728</v>
      </c>
      <c r="J82" s="7">
        <f t="shared" si="18"/>
        <v>9338908.4517363533</v>
      </c>
    </row>
    <row r="83" spans="1:10" x14ac:dyDescent="0.2">
      <c r="A83" s="6" t="s">
        <v>9</v>
      </c>
      <c r="B83" s="7">
        <f t="shared" si="10"/>
        <v>12515816.316999182</v>
      </c>
      <c r="C83" s="7">
        <f t="shared" si="11"/>
        <v>12835803.093418263</v>
      </c>
      <c r="D83" s="7">
        <f t="shared" si="12"/>
        <v>13070727.01790012</v>
      </c>
      <c r="E83" s="7">
        <f t="shared" si="13"/>
        <v>13264781.560492801</v>
      </c>
      <c r="F83" s="7">
        <f t="shared" si="14"/>
        <v>13681605.514786892</v>
      </c>
      <c r="G83" s="7">
        <f t="shared" si="15"/>
        <v>14180752.233719483</v>
      </c>
      <c r="H83" s="7">
        <f t="shared" si="16"/>
        <v>14198316.309851233</v>
      </c>
      <c r="I83" s="7">
        <f t="shared" si="17"/>
        <v>13943383.6463445</v>
      </c>
      <c r="J83" s="7">
        <f t="shared" si="18"/>
        <v>17212632.389841631</v>
      </c>
    </row>
    <row r="84" spans="1:10" x14ac:dyDescent="0.2">
      <c r="A84" s="6" t="s">
        <v>10</v>
      </c>
      <c r="B84" s="7">
        <f t="shared" si="10"/>
        <v>2551689.6191576486</v>
      </c>
      <c r="C84" s="7">
        <f t="shared" si="11"/>
        <v>2648121.1689732429</v>
      </c>
      <c r="D84" s="7">
        <f t="shared" si="12"/>
        <v>2747760.2075407128</v>
      </c>
      <c r="E84" s="7">
        <f t="shared" si="13"/>
        <v>2820396.3817551415</v>
      </c>
      <c r="F84" s="7">
        <f t="shared" si="14"/>
        <v>2884080.2866079281</v>
      </c>
      <c r="G84" s="7">
        <f t="shared" si="15"/>
        <v>2967696.9391854904</v>
      </c>
      <c r="H84" s="7">
        <f t="shared" si="16"/>
        <v>3002140.548260856</v>
      </c>
      <c r="I84" s="7">
        <f t="shared" si="17"/>
        <v>2066686.7291253388</v>
      </c>
      <c r="J84" s="7">
        <f t="shared" si="18"/>
        <v>2851129.522704863</v>
      </c>
    </row>
    <row r="85" spans="1:10" x14ac:dyDescent="0.2">
      <c r="A85" s="6" t="s">
        <v>11</v>
      </c>
      <c r="B85" s="7">
        <f t="shared" si="10"/>
        <v>6499540.639647549</v>
      </c>
      <c r="C85" s="7">
        <f t="shared" si="11"/>
        <v>6700402.2807209417</v>
      </c>
      <c r="D85" s="7">
        <f t="shared" si="12"/>
        <v>7058557.1390848784</v>
      </c>
      <c r="E85" s="7">
        <f t="shared" si="13"/>
        <v>7326927.4014370637</v>
      </c>
      <c r="F85" s="7">
        <f t="shared" si="14"/>
        <v>7405634.4876373615</v>
      </c>
      <c r="G85" s="7">
        <f t="shared" si="15"/>
        <v>7582698.692987401</v>
      </c>
      <c r="H85" s="7">
        <f t="shared" si="16"/>
        <v>7734782.3278845204</v>
      </c>
      <c r="I85" s="7">
        <f t="shared" si="17"/>
        <v>6381122.0431422982</v>
      </c>
      <c r="J85" s="7">
        <f t="shared" si="18"/>
        <v>7224093.1613125708</v>
      </c>
    </row>
    <row r="86" spans="1:10" x14ac:dyDescent="0.2">
      <c r="A86" s="6" t="s">
        <v>12</v>
      </c>
      <c r="B86" s="7">
        <f t="shared" si="10"/>
        <v>4309022.4320612065</v>
      </c>
      <c r="C86" s="7">
        <f t="shared" si="11"/>
        <v>4418727.9597886913</v>
      </c>
      <c r="D86" s="7">
        <f t="shared" si="12"/>
        <v>4677674.9205436222</v>
      </c>
      <c r="E86" s="7">
        <f t="shared" si="13"/>
        <v>4851872.6232301667</v>
      </c>
      <c r="F86" s="7">
        <f t="shared" si="14"/>
        <v>5011491.7449569665</v>
      </c>
      <c r="G86" s="7">
        <f t="shared" si="15"/>
        <v>5369330.1270703096</v>
      </c>
      <c r="H86" s="7">
        <f t="shared" si="16"/>
        <v>5520658.92628414</v>
      </c>
      <c r="I86" s="7">
        <f t="shared" si="17"/>
        <v>5555838.423504184</v>
      </c>
      <c r="J86" s="7">
        <f t="shared" si="18"/>
        <v>6147123.3046161644</v>
      </c>
    </row>
    <row r="87" spans="1:10" x14ac:dyDescent="0.2">
      <c r="A87" s="6" t="s">
        <v>13</v>
      </c>
      <c r="B87" s="7">
        <f t="shared" si="10"/>
        <v>6897538.4931704393</v>
      </c>
      <c r="C87" s="7">
        <f t="shared" si="11"/>
        <v>7121352.2826368976</v>
      </c>
      <c r="D87" s="7">
        <f t="shared" si="12"/>
        <v>7396223.717557271</v>
      </c>
      <c r="E87" s="7">
        <f t="shared" si="13"/>
        <v>7669759.7073212937</v>
      </c>
      <c r="F87" s="7">
        <f t="shared" si="14"/>
        <v>7654397.2384084836</v>
      </c>
      <c r="G87" s="7">
        <f t="shared" si="15"/>
        <v>8108340.237346096</v>
      </c>
      <c r="H87" s="7">
        <f t="shared" si="16"/>
        <v>8456400.069956407</v>
      </c>
      <c r="I87" s="7">
        <f t="shared" si="17"/>
        <v>8599395.318663381</v>
      </c>
      <c r="J87" s="7">
        <f t="shared" si="18"/>
        <v>8990708.5287413392</v>
      </c>
    </row>
    <row r="88" spans="1:10" x14ac:dyDescent="0.2">
      <c r="A88" s="6" t="s">
        <v>14</v>
      </c>
      <c r="B88" s="7">
        <f t="shared" si="10"/>
        <v>9805196.8765566722</v>
      </c>
      <c r="C88" s="7">
        <f t="shared" si="11"/>
        <v>10217904.977874309</v>
      </c>
      <c r="D88" s="7">
        <f t="shared" si="12"/>
        <v>10551801.008092735</v>
      </c>
      <c r="E88" s="7">
        <f t="shared" si="13"/>
        <v>10679182.382768761</v>
      </c>
      <c r="F88" s="7">
        <f t="shared" si="14"/>
        <v>10987188.332456674</v>
      </c>
      <c r="G88" s="7">
        <f t="shared" si="15"/>
        <v>11396401.902983053</v>
      </c>
      <c r="H88" s="7">
        <f t="shared" si="16"/>
        <v>11561658.988451824</v>
      </c>
      <c r="I88" s="7">
        <f t="shared" si="17"/>
        <v>11308853.170496956</v>
      </c>
      <c r="J88" s="7">
        <f t="shared" si="18"/>
        <v>12111141.448982384</v>
      </c>
    </row>
    <row r="89" spans="1:10" x14ac:dyDescent="0.2">
      <c r="A89" s="6" t="s">
        <v>15</v>
      </c>
      <c r="B89" s="7">
        <f t="shared" si="10"/>
        <v>14727501.088569377</v>
      </c>
      <c r="C89" s="7">
        <f t="shared" si="11"/>
        <v>14828175.523155</v>
      </c>
      <c r="D89" s="7">
        <f t="shared" si="12"/>
        <v>14852980.488843299</v>
      </c>
      <c r="E89" s="7">
        <f t="shared" si="13"/>
        <v>14669131.053053938</v>
      </c>
      <c r="F89" s="7">
        <f t="shared" si="14"/>
        <v>14402293.528308395</v>
      </c>
      <c r="G89" s="7">
        <f t="shared" si="15"/>
        <v>14755186.235817693</v>
      </c>
      <c r="H89" s="7">
        <f t="shared" si="16"/>
        <v>15301393.175293285</v>
      </c>
      <c r="I89" s="7">
        <f t="shared" si="17"/>
        <v>14631378.380603041</v>
      </c>
      <c r="J89" s="7">
        <f t="shared" si="18"/>
        <v>16314703.943357617</v>
      </c>
    </row>
    <row r="90" spans="1:10" x14ac:dyDescent="0.2">
      <c r="A90" s="6" t="s">
        <v>16</v>
      </c>
      <c r="B90" s="7">
        <f t="shared" si="10"/>
        <v>15021851.26482873</v>
      </c>
      <c r="C90" s="7">
        <f t="shared" si="11"/>
        <v>15444915.933831077</v>
      </c>
      <c r="D90" s="7">
        <f t="shared" si="12"/>
        <v>15881925.855861699</v>
      </c>
      <c r="E90" s="7">
        <f t="shared" si="13"/>
        <v>16822216.588780425</v>
      </c>
      <c r="F90" s="7">
        <f t="shared" si="14"/>
        <v>17269916.680233657</v>
      </c>
      <c r="G90" s="7">
        <f t="shared" si="15"/>
        <v>18098739.735783286</v>
      </c>
      <c r="H90" s="7">
        <f t="shared" si="16"/>
        <v>17994643.179672729</v>
      </c>
      <c r="I90" s="7">
        <f t="shared" si="17"/>
        <v>15241166.282016741</v>
      </c>
      <c r="J90" s="7">
        <f t="shared" si="18"/>
        <v>18634232.8180071</v>
      </c>
    </row>
    <row r="91" spans="1:10" x14ac:dyDescent="0.2">
      <c r="A91" s="6" t="s">
        <v>17</v>
      </c>
      <c r="B91" s="7">
        <f t="shared" si="10"/>
        <v>6187512.7096000761</v>
      </c>
      <c r="C91" s="7">
        <f t="shared" si="11"/>
        <v>6355814.3354485203</v>
      </c>
      <c r="D91" s="7">
        <f t="shared" si="12"/>
        <v>6604144.4626377402</v>
      </c>
      <c r="E91" s="7">
        <f t="shared" si="13"/>
        <v>6823239.6605705181</v>
      </c>
      <c r="F91" s="7">
        <f t="shared" si="14"/>
        <v>6935488.9623688348</v>
      </c>
      <c r="G91" s="7">
        <f t="shared" si="15"/>
        <v>7010092.0280358866</v>
      </c>
      <c r="H91" s="7">
        <f t="shared" si="16"/>
        <v>7189394.2383688269</v>
      </c>
      <c r="I91" s="7">
        <f t="shared" si="17"/>
        <v>7414619.1496048868</v>
      </c>
      <c r="J91" s="7">
        <f t="shared" si="18"/>
        <v>7661347.050291948</v>
      </c>
    </row>
    <row r="92" spans="1:10" x14ac:dyDescent="0.2">
      <c r="A92" s="9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6"/>
      <c r="B93" s="10"/>
      <c r="C93" s="10"/>
      <c r="D93" s="10"/>
      <c r="E93" s="10"/>
      <c r="F93" s="10"/>
      <c r="G93" s="10"/>
      <c r="H93" s="10"/>
      <c r="I93" s="10"/>
      <c r="J93" s="10"/>
    </row>
    <row r="94" spans="1:10" x14ac:dyDescent="0.2">
      <c r="A94" s="4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6" t="s">
        <v>18</v>
      </c>
      <c r="B95" s="7">
        <f t="shared" ref="B95" si="19">SUM(B25:E25)</f>
        <v>126187233.25412811</v>
      </c>
      <c r="C95" s="7">
        <f t="shared" ref="C95" si="20">SUM(F25:I25)</f>
        <v>128458695.78268299</v>
      </c>
      <c r="D95" s="7">
        <f t="shared" ref="D95" si="21">SUM(J25:M25)</f>
        <v>131399307.84185702</v>
      </c>
      <c r="E95" s="7">
        <f t="shared" ref="E95" si="22">SUM(N25:Q25)</f>
        <v>133580905.44113952</v>
      </c>
      <c r="F95" s="7">
        <f t="shared" ref="F95" si="23">SUM(R25:U25)</f>
        <v>134868586.85177702</v>
      </c>
      <c r="G95" s="7">
        <f t="shared" ref="G95" si="24">SUM(V25:Y25)</f>
        <v>139825537.33159161</v>
      </c>
      <c r="H95" s="7">
        <f t="shared" ref="H95" si="25">SUM(Z25:AC25)</f>
        <v>141206715.53001207</v>
      </c>
      <c r="I95" s="7">
        <f t="shared" ref="I95" si="26">SUM(AD25:AG25)</f>
        <v>133094134.8833023</v>
      </c>
      <c r="J95" s="7">
        <f t="shared" ref="J95" si="27">SUM(AH25:AK25)</f>
        <v>147646923.13757789</v>
      </c>
    </row>
    <row r="96" spans="1:10" x14ac:dyDescent="0.2">
      <c r="A96" s="11"/>
      <c r="B96" s="10"/>
      <c r="C96" s="10"/>
      <c r="D96" s="10"/>
      <c r="E96" s="10"/>
      <c r="F96" s="10"/>
      <c r="G96" s="10"/>
      <c r="H96" s="10"/>
      <c r="I96" s="10"/>
      <c r="J96" s="10"/>
    </row>
    <row r="97" spans="1:12" x14ac:dyDescent="0.2">
      <c r="A97" s="6"/>
      <c r="B97" s="2"/>
      <c r="C97" s="2"/>
      <c r="D97" s="2"/>
      <c r="E97" s="2"/>
      <c r="F97" s="2"/>
      <c r="G97" s="2"/>
      <c r="H97" s="2"/>
      <c r="I97" s="2"/>
      <c r="J97" s="2"/>
    </row>
    <row r="98" spans="1:12" x14ac:dyDescent="0.2">
      <c r="A98" s="6" t="s">
        <v>19</v>
      </c>
      <c r="B98" s="7">
        <f t="shared" ref="B98" si="28">SUM(B28:E28)</f>
        <v>11688982.513946585</v>
      </c>
      <c r="C98" s="7">
        <f t="shared" ref="C98" si="29">SUM(F28:I28)</f>
        <v>11853433.941543918</v>
      </c>
      <c r="D98" s="7">
        <f t="shared" ref="D98" si="30">SUM(J28:M28)</f>
        <v>12145073.085235421</v>
      </c>
      <c r="E98" s="7">
        <f t="shared" ref="E98" si="31">SUM(N28:Q28)</f>
        <v>12417705.341751445</v>
      </c>
      <c r="F98" s="7">
        <f t="shared" ref="F98" si="32">SUM(R28:U28)</f>
        <v>12858862.70324422</v>
      </c>
      <c r="G98" s="7">
        <f t="shared" ref="G98" si="33">SUM(V28:Y28)</f>
        <v>13388758.220859053</v>
      </c>
      <c r="H98" s="7">
        <f t="shared" ref="H98" si="34">SUM(Z28:AC28)</f>
        <v>13450832.465967618</v>
      </c>
      <c r="I98" s="7">
        <f t="shared" ref="I98" si="35">SUM(AD28:AG28)</f>
        <v>12636424.568186942</v>
      </c>
      <c r="J98" s="7">
        <f t="shared" ref="J98" si="36">SUM(AH28:AK28)</f>
        <v>15593421.518445004</v>
      </c>
    </row>
    <row r="99" spans="1:12" x14ac:dyDescent="0.2">
      <c r="A99" s="6"/>
      <c r="B99" s="10"/>
      <c r="C99" s="10"/>
      <c r="D99" s="10"/>
      <c r="E99" s="10"/>
      <c r="F99" s="10"/>
      <c r="G99" s="10"/>
      <c r="H99" s="10"/>
      <c r="I99" s="10"/>
      <c r="J99" s="10"/>
    </row>
    <row r="100" spans="1:12" x14ac:dyDescent="0.2">
      <c r="A100" s="4"/>
      <c r="B100" s="2"/>
      <c r="C100" s="2"/>
      <c r="D100" s="2"/>
      <c r="E100" s="2"/>
      <c r="F100" s="2"/>
      <c r="G100" s="2"/>
      <c r="H100" s="2"/>
      <c r="I100" s="2"/>
      <c r="J100" s="2"/>
    </row>
    <row r="101" spans="1:12" x14ac:dyDescent="0.2">
      <c r="A101" s="12" t="s">
        <v>20</v>
      </c>
      <c r="B101" s="13">
        <f t="shared" ref="B101" si="37">SUM(B31:E31)</f>
        <v>137876215.76807472</v>
      </c>
      <c r="C101" s="13">
        <f t="shared" ref="C101" si="38">SUM(F31:I31)</f>
        <v>140312129.72422695</v>
      </c>
      <c r="D101" s="13">
        <f t="shared" ref="D101" si="39">SUM(J31:M31)</f>
        <v>143544594.31650814</v>
      </c>
      <c r="E101" s="13">
        <f t="shared" ref="E101" si="40">SUM(N31:Q31)</f>
        <v>146000770.4943265</v>
      </c>
      <c r="F101" s="13">
        <f t="shared" ref="F101" si="41">SUM(R31:U31)</f>
        <v>147730214.89277548</v>
      </c>
      <c r="G101" s="13">
        <f t="shared" ref="G101" si="42">SUM(V31:Y31)</f>
        <v>153216707.0359211</v>
      </c>
      <c r="H101" s="13">
        <f t="shared" ref="H101" si="43">SUM(Z31:AC31)</f>
        <v>154660016.54671976</v>
      </c>
      <c r="I101" s="13">
        <f t="shared" ref="I101" si="44">SUM(AD31:AG31)</f>
        <v>145733811.11077154</v>
      </c>
      <c r="J101" s="13">
        <f t="shared" ref="J101" si="45">SUM(AH31:AK31)</f>
        <v>163164321.62178952</v>
      </c>
    </row>
    <row r="102" spans="1:12" x14ac:dyDescent="0.2">
      <c r="A102" s="11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2" x14ac:dyDescent="0.2">
      <c r="A103" s="9" t="s">
        <v>21</v>
      </c>
      <c r="B103" s="7">
        <f t="shared" ref="B103" si="46">SUM(B33:E33)</f>
        <v>122732487.73348117</v>
      </c>
      <c r="C103" s="7">
        <f t="shared" ref="C103" si="47">SUM(F33:I33)</f>
        <v>124821023.90259175</v>
      </c>
      <c r="D103" s="7">
        <f t="shared" ref="D103" si="48">SUM(J33:M33)</f>
        <v>128191002.05476198</v>
      </c>
      <c r="E103" s="7">
        <f t="shared" ref="E103" si="49">SUM(N33:Q33)</f>
        <v>130844525.21471347</v>
      </c>
      <c r="F103" s="7">
        <f t="shared" ref="F103" si="50">SUM(R33:U33)</f>
        <v>132673958.5503922</v>
      </c>
      <c r="G103" s="7">
        <f t="shared" ref="G103" si="51">SUM(V33:Y33)</f>
        <v>137416389.5719907</v>
      </c>
      <c r="H103" s="7">
        <f t="shared" ref="H103" si="52">SUM(Z33:AC33)</f>
        <v>139283805.72217578</v>
      </c>
      <c r="I103" s="7">
        <f t="shared" ref="I103" si="53">SUM(AD33:AG33)</f>
        <v>130255852.8067593</v>
      </c>
      <c r="J103" s="7">
        <f t="shared" ref="J103" si="54">SUM(AH33:AK33)</f>
        <v>148192318.46007162</v>
      </c>
    </row>
    <row r="104" spans="1:12" x14ac:dyDescent="0.2">
      <c r="C104" s="46"/>
      <c r="D104" s="46"/>
      <c r="E104" s="46"/>
      <c r="F104" s="46"/>
      <c r="G104" s="46"/>
      <c r="H104" s="46"/>
      <c r="I104" s="46"/>
    </row>
    <row r="106" spans="1:12" x14ac:dyDescent="0.2">
      <c r="A106" s="1" t="s">
        <v>0</v>
      </c>
    </row>
    <row r="107" spans="1:12" x14ac:dyDescent="0.2">
      <c r="A107" s="3" t="s">
        <v>25</v>
      </c>
    </row>
    <row r="108" spans="1:12" x14ac:dyDescent="0.2">
      <c r="A108" s="3" t="s">
        <v>2</v>
      </c>
    </row>
    <row r="109" spans="1:12" x14ac:dyDescent="0.2">
      <c r="A109" s="4"/>
      <c r="B109" s="4">
        <v>2013</v>
      </c>
      <c r="C109" s="4">
        <f>B109+1</f>
        <v>2014</v>
      </c>
      <c r="D109" s="4">
        <f t="shared" ref="D109:I109" si="55">C109+1</f>
        <v>2015</v>
      </c>
      <c r="E109" s="4">
        <f t="shared" si="55"/>
        <v>2016</v>
      </c>
      <c r="F109" s="4">
        <f t="shared" si="55"/>
        <v>2017</v>
      </c>
      <c r="G109" s="4">
        <f t="shared" si="55"/>
        <v>2018</v>
      </c>
      <c r="H109" s="4">
        <f t="shared" si="55"/>
        <v>2019</v>
      </c>
      <c r="I109" s="4">
        <f t="shared" si="55"/>
        <v>2020</v>
      </c>
      <c r="J109" s="4">
        <f>I109+1</f>
        <v>2021</v>
      </c>
      <c r="L109" s="17" t="s">
        <v>22</v>
      </c>
    </row>
    <row r="110" spans="1:12" ht="15" thickBo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L110" s="5"/>
    </row>
    <row r="111" spans="1:12" x14ac:dyDescent="0.2">
      <c r="A111" s="6"/>
      <c r="B111" s="2"/>
      <c r="C111" s="2"/>
      <c r="D111" s="2"/>
      <c r="E111" s="2"/>
      <c r="F111" s="2"/>
      <c r="G111" s="2"/>
      <c r="H111" s="2"/>
      <c r="I111" s="2"/>
      <c r="J111" s="2"/>
    </row>
    <row r="112" spans="1:12" x14ac:dyDescent="0.2">
      <c r="A112" s="6" t="s">
        <v>3</v>
      </c>
      <c r="B112" s="7"/>
      <c r="C112" s="15">
        <f>C77/B77*100-100</f>
        <v>-3.5281968073250738</v>
      </c>
      <c r="D112" s="15">
        <f t="shared" ref="D112:J112" si="56">D77/C77*100-100</f>
        <v>9.5100485480750905</v>
      </c>
      <c r="E112" s="15">
        <f t="shared" si="56"/>
        <v>3.632382006244157</v>
      </c>
      <c r="F112" s="15">
        <f t="shared" si="56"/>
        <v>-1.2090585456414686</v>
      </c>
      <c r="G112" s="15">
        <f t="shared" si="56"/>
        <v>1.88810109992923</v>
      </c>
      <c r="H112" s="15">
        <f t="shared" si="56"/>
        <v>-1.2782464902793151</v>
      </c>
      <c r="I112" s="15">
        <f t="shared" si="56"/>
        <v>-1.4711554321729778</v>
      </c>
      <c r="J112" s="15">
        <f t="shared" si="56"/>
        <v>2.9173775562091748</v>
      </c>
      <c r="L112" s="15">
        <f>((I77/B77)^(1/7)-1)*100</f>
        <v>0.99724501753089001</v>
      </c>
    </row>
    <row r="113" spans="1:12" x14ac:dyDescent="0.2">
      <c r="A113" s="6" t="s">
        <v>4</v>
      </c>
      <c r="B113" s="7"/>
      <c r="C113" s="15">
        <f t="shared" ref="C113:J126" si="57">C78/B78*100-100</f>
        <v>23.877151032961436</v>
      </c>
      <c r="D113" s="15">
        <f t="shared" si="57"/>
        <v>-9.8801058205029335</v>
      </c>
      <c r="E113" s="15">
        <f t="shared" si="57"/>
        <v>-6.0170586107814046</v>
      </c>
      <c r="F113" s="15">
        <f t="shared" si="57"/>
        <v>25.009695887860218</v>
      </c>
      <c r="G113" s="15">
        <f t="shared" si="57"/>
        <v>4.5458119226892819</v>
      </c>
      <c r="H113" s="15">
        <f t="shared" si="57"/>
        <v>4.1541680015211142</v>
      </c>
      <c r="I113" s="15">
        <f t="shared" si="57"/>
        <v>-8.3722362822908707</v>
      </c>
      <c r="J113" s="15">
        <f t="shared" si="57"/>
        <v>9.6857179119837156</v>
      </c>
      <c r="L113" s="15">
        <f t="shared" ref="L113:L126" si="58">((I78/B78)^(1/7)-1)*100</f>
        <v>3.9173004999838223</v>
      </c>
    </row>
    <row r="114" spans="1:12" x14ac:dyDescent="0.2">
      <c r="A114" s="6" t="s">
        <v>5</v>
      </c>
      <c r="B114" s="7"/>
      <c r="C114" s="15">
        <f t="shared" si="57"/>
        <v>2.2938723295091705</v>
      </c>
      <c r="D114" s="15">
        <f t="shared" si="57"/>
        <v>-0.93062331452510705</v>
      </c>
      <c r="E114" s="15">
        <f t="shared" si="57"/>
        <v>-2.1140568406865441</v>
      </c>
      <c r="F114" s="15">
        <f t="shared" si="57"/>
        <v>-1.2547120277712906</v>
      </c>
      <c r="G114" s="15">
        <f t="shared" si="57"/>
        <v>5.0157306898634886</v>
      </c>
      <c r="H114" s="15">
        <f t="shared" si="57"/>
        <v>-3.0339272514515585</v>
      </c>
      <c r="I114" s="15">
        <f t="shared" si="57"/>
        <v>1.3211564528295554</v>
      </c>
      <c r="J114" s="15">
        <f t="shared" si="57"/>
        <v>-0.74729019711931244</v>
      </c>
      <c r="L114" s="15">
        <f t="shared" si="58"/>
        <v>0.15142935008967129</v>
      </c>
    </row>
    <row r="115" spans="1:12" x14ac:dyDescent="0.2">
      <c r="A115" s="6" t="s">
        <v>6</v>
      </c>
      <c r="B115" s="7"/>
      <c r="C115" s="15">
        <f t="shared" si="57"/>
        <v>-0.70977434261125438</v>
      </c>
      <c r="D115" s="15">
        <f t="shared" si="57"/>
        <v>0.19638619179660566</v>
      </c>
      <c r="E115" s="15">
        <f t="shared" si="57"/>
        <v>-1.0623257817670435</v>
      </c>
      <c r="F115" s="15">
        <f t="shared" si="57"/>
        <v>1.0726961343373205</v>
      </c>
      <c r="G115" s="15">
        <f t="shared" si="57"/>
        <v>3.7782449734482952</v>
      </c>
      <c r="H115" s="15">
        <f t="shared" si="57"/>
        <v>0.39322751143974699</v>
      </c>
      <c r="I115" s="15">
        <f t="shared" si="57"/>
        <v>-3.0418406748455595</v>
      </c>
      <c r="J115" s="15">
        <f t="shared" si="57"/>
        <v>8.594717165311593</v>
      </c>
      <c r="L115" s="15">
        <f t="shared" si="58"/>
        <v>7.0721067393808568E-2</v>
      </c>
    </row>
    <row r="116" spans="1:12" x14ac:dyDescent="0.2">
      <c r="A116" s="6" t="s">
        <v>7</v>
      </c>
      <c r="B116" s="7"/>
      <c r="C116" s="15">
        <f t="shared" si="57"/>
        <v>3.8403303139569829</v>
      </c>
      <c r="D116" s="15">
        <f t="shared" si="57"/>
        <v>3.4472120035820666</v>
      </c>
      <c r="E116" s="15">
        <f t="shared" si="57"/>
        <v>1.6575761887470719</v>
      </c>
      <c r="F116" s="15">
        <f t="shared" si="57"/>
        <v>4.2496254812605798</v>
      </c>
      <c r="G116" s="15">
        <f t="shared" si="57"/>
        <v>5.4243278725509327</v>
      </c>
      <c r="H116" s="15">
        <f t="shared" si="57"/>
        <v>-2.4271411276592119</v>
      </c>
      <c r="I116" s="15">
        <f t="shared" si="57"/>
        <v>0.22440457964817995</v>
      </c>
      <c r="J116" s="15">
        <f t="shared" si="57"/>
        <v>3.22493810976394</v>
      </c>
      <c r="L116" s="15">
        <f t="shared" si="58"/>
        <v>2.3138995062649936</v>
      </c>
    </row>
    <row r="117" spans="1:12" x14ac:dyDescent="0.2">
      <c r="A117" s="6" t="s">
        <v>8</v>
      </c>
      <c r="B117" s="7"/>
      <c r="C117" s="15">
        <f t="shared" si="57"/>
        <v>-1.8600207836632592</v>
      </c>
      <c r="D117" s="15">
        <f t="shared" si="57"/>
        <v>4.3425036741160454</v>
      </c>
      <c r="E117" s="15">
        <f t="shared" si="57"/>
        <v>3.434606021571156</v>
      </c>
      <c r="F117" s="15">
        <f t="shared" si="57"/>
        <v>-3.8463800205398684</v>
      </c>
      <c r="G117" s="15">
        <f t="shared" si="57"/>
        <v>1.5322645925811287</v>
      </c>
      <c r="H117" s="15">
        <f t="shared" si="57"/>
        <v>4.5557771965771394</v>
      </c>
      <c r="I117" s="15">
        <f t="shared" si="57"/>
        <v>-14.08644092788424</v>
      </c>
      <c r="J117" s="15">
        <f t="shared" si="57"/>
        <v>11.770578367415666</v>
      </c>
      <c r="L117" s="15">
        <f t="shared" si="58"/>
        <v>-1.0486346717446082</v>
      </c>
    </row>
    <row r="118" spans="1:12" x14ac:dyDescent="0.2">
      <c r="A118" s="6" t="s">
        <v>9</v>
      </c>
      <c r="B118" s="7"/>
      <c r="C118" s="15">
        <f t="shared" si="57"/>
        <v>2.5566592566916171</v>
      </c>
      <c r="D118" s="15">
        <f t="shared" si="57"/>
        <v>1.8302238104783441</v>
      </c>
      <c r="E118" s="15">
        <f t="shared" si="57"/>
        <v>1.4846499534947526</v>
      </c>
      <c r="F118" s="15">
        <f t="shared" si="57"/>
        <v>3.1423356079646254</v>
      </c>
      <c r="G118" s="15">
        <f t="shared" si="57"/>
        <v>3.6483051524407699</v>
      </c>
      <c r="H118" s="15">
        <f t="shared" si="57"/>
        <v>0.12385856435730602</v>
      </c>
      <c r="I118" s="15">
        <f t="shared" si="57"/>
        <v>-1.7955133407603512</v>
      </c>
      <c r="J118" s="15">
        <f t="shared" si="57"/>
        <v>23.44659536320097</v>
      </c>
      <c r="L118" s="15">
        <f t="shared" si="58"/>
        <v>1.5549940770212212</v>
      </c>
    </row>
    <row r="119" spans="1:12" x14ac:dyDescent="0.2">
      <c r="A119" s="6" t="s">
        <v>10</v>
      </c>
      <c r="B119" s="7"/>
      <c r="C119" s="15">
        <f t="shared" si="57"/>
        <v>3.7791253721300109</v>
      </c>
      <c r="D119" s="15">
        <f t="shared" si="57"/>
        <v>3.7626313982491553</v>
      </c>
      <c r="E119" s="15">
        <f t="shared" si="57"/>
        <v>2.6434684516899409</v>
      </c>
      <c r="F119" s="15">
        <f t="shared" si="57"/>
        <v>2.2579771150165584</v>
      </c>
      <c r="G119" s="15">
        <f t="shared" si="57"/>
        <v>2.8992484351365562</v>
      </c>
      <c r="H119" s="15">
        <f t="shared" si="57"/>
        <v>1.1606174680632648</v>
      </c>
      <c r="I119" s="15">
        <f t="shared" si="57"/>
        <v>-31.159561123060243</v>
      </c>
      <c r="J119" s="15">
        <f t="shared" si="57"/>
        <v>37.956540898267406</v>
      </c>
      <c r="L119" s="15">
        <f t="shared" si="58"/>
        <v>-2.9666619146574646</v>
      </c>
    </row>
    <row r="120" spans="1:12" x14ac:dyDescent="0.2">
      <c r="A120" s="6" t="s">
        <v>11</v>
      </c>
      <c r="B120" s="7"/>
      <c r="C120" s="15">
        <f t="shared" si="57"/>
        <v>3.0903974943725387</v>
      </c>
      <c r="D120" s="15">
        <f t="shared" si="57"/>
        <v>5.3452739605568809</v>
      </c>
      <c r="E120" s="15">
        <f t="shared" si="57"/>
        <v>3.8020555343549773</v>
      </c>
      <c r="F120" s="15">
        <f t="shared" si="57"/>
        <v>1.0742168154260696</v>
      </c>
      <c r="G120" s="15">
        <f t="shared" si="57"/>
        <v>2.3909390295405757</v>
      </c>
      <c r="H120" s="15">
        <f t="shared" si="57"/>
        <v>2.0056663340423739</v>
      </c>
      <c r="I120" s="15">
        <f t="shared" si="57"/>
        <v>-17.500948667452036</v>
      </c>
      <c r="J120" s="15">
        <f t="shared" si="57"/>
        <v>13.210390155070016</v>
      </c>
      <c r="L120" s="15">
        <f t="shared" si="58"/>
        <v>-0.26233462625860904</v>
      </c>
    </row>
    <row r="121" spans="1:12" x14ac:dyDescent="0.2">
      <c r="A121" s="6" t="s">
        <v>12</v>
      </c>
      <c r="B121" s="7"/>
      <c r="C121" s="15">
        <f t="shared" si="57"/>
        <v>2.5459493297417737</v>
      </c>
      <c r="D121" s="15">
        <f t="shared" si="57"/>
        <v>5.8602150463074452</v>
      </c>
      <c r="E121" s="15">
        <f t="shared" si="57"/>
        <v>3.7240232732183927</v>
      </c>
      <c r="F121" s="15">
        <f t="shared" si="57"/>
        <v>3.2898456765448287</v>
      </c>
      <c r="G121" s="15">
        <f t="shared" si="57"/>
        <v>7.1403566108521233</v>
      </c>
      <c r="H121" s="15">
        <f t="shared" si="57"/>
        <v>2.8183925300268413</v>
      </c>
      <c r="I121" s="15">
        <f t="shared" si="57"/>
        <v>0.63723366521617208</v>
      </c>
      <c r="J121" s="15">
        <f t="shared" si="57"/>
        <v>10.642585979652111</v>
      </c>
      <c r="L121" s="15">
        <f t="shared" si="58"/>
        <v>3.6972560426357992</v>
      </c>
    </row>
    <row r="122" spans="1:12" x14ac:dyDescent="0.2">
      <c r="A122" s="6" t="s">
        <v>13</v>
      </c>
      <c r="B122" s="7"/>
      <c r="C122" s="15">
        <f t="shared" si="57"/>
        <v>3.2448356712770305</v>
      </c>
      <c r="D122" s="15">
        <f t="shared" si="57"/>
        <v>3.8598207757613494</v>
      </c>
      <c r="E122" s="15">
        <f t="shared" si="57"/>
        <v>3.6983195777961413</v>
      </c>
      <c r="F122" s="15">
        <f t="shared" si="57"/>
        <v>-0.20029922056286864</v>
      </c>
      <c r="G122" s="15">
        <f t="shared" si="57"/>
        <v>5.9304865530077677</v>
      </c>
      <c r="H122" s="15">
        <f t="shared" si="57"/>
        <v>4.292615041080623</v>
      </c>
      <c r="I122" s="15">
        <f t="shared" si="57"/>
        <v>1.6909707147726181</v>
      </c>
      <c r="J122" s="15">
        <f t="shared" si="57"/>
        <v>4.5504735574684645</v>
      </c>
      <c r="L122" s="15">
        <f t="shared" si="58"/>
        <v>3.200539763247745</v>
      </c>
    </row>
    <row r="123" spans="1:12" x14ac:dyDescent="0.2">
      <c r="A123" s="6" t="s">
        <v>14</v>
      </c>
      <c r="B123" s="7"/>
      <c r="C123" s="15">
        <f t="shared" si="57"/>
        <v>4.2090751110197999</v>
      </c>
      <c r="D123" s="15">
        <f t="shared" si="57"/>
        <v>3.2677543091410541</v>
      </c>
      <c r="E123" s="15">
        <f t="shared" si="57"/>
        <v>1.2072003118551038</v>
      </c>
      <c r="F123" s="15">
        <f t="shared" si="57"/>
        <v>2.8841716401893507</v>
      </c>
      <c r="G123" s="15">
        <f t="shared" si="57"/>
        <v>3.7244612374354347</v>
      </c>
      <c r="H123" s="15">
        <f t="shared" si="57"/>
        <v>1.4500812350739807</v>
      </c>
      <c r="I123" s="15">
        <f t="shared" si="57"/>
        <v>-2.186587739764505</v>
      </c>
      <c r="J123" s="15">
        <f t="shared" si="57"/>
        <v>7.0943380941444616</v>
      </c>
      <c r="L123" s="15">
        <f t="shared" si="58"/>
        <v>2.0591036139223196</v>
      </c>
    </row>
    <row r="124" spans="1:12" x14ac:dyDescent="0.2">
      <c r="A124" s="6" t="s">
        <v>15</v>
      </c>
      <c r="B124" s="7"/>
      <c r="C124" s="15">
        <f t="shared" si="57"/>
        <v>0.6835812401586594</v>
      </c>
      <c r="D124" s="15">
        <f t="shared" si="57"/>
        <v>0.16728265489956584</v>
      </c>
      <c r="E124" s="15">
        <f t="shared" si="57"/>
        <v>-1.2377949053892507</v>
      </c>
      <c r="F124" s="15">
        <f t="shared" si="57"/>
        <v>-1.8190411127998516</v>
      </c>
      <c r="G124" s="15">
        <f t="shared" si="57"/>
        <v>2.4502535434073138</v>
      </c>
      <c r="H124" s="15">
        <f t="shared" si="57"/>
        <v>3.7017963090814447</v>
      </c>
      <c r="I124" s="15">
        <f t="shared" si="57"/>
        <v>-4.3787829448896076</v>
      </c>
      <c r="J124" s="15">
        <f t="shared" si="57"/>
        <v>11.504900761681995</v>
      </c>
      <c r="L124" s="15">
        <f t="shared" si="58"/>
        <v>-9.350114181608804E-2</v>
      </c>
    </row>
    <row r="125" spans="1:12" x14ac:dyDescent="0.2">
      <c r="A125" s="6" t="s">
        <v>16</v>
      </c>
      <c r="B125" s="7"/>
      <c r="C125" s="15">
        <f t="shared" si="57"/>
        <v>2.8163284374468844</v>
      </c>
      <c r="D125" s="15">
        <f t="shared" si="57"/>
        <v>2.829474267796968</v>
      </c>
      <c r="E125" s="15">
        <f t="shared" si="57"/>
        <v>5.9205082648820166</v>
      </c>
      <c r="F125" s="15">
        <f t="shared" si="57"/>
        <v>2.6613620689667385</v>
      </c>
      <c r="G125" s="15">
        <f t="shared" si="57"/>
        <v>4.7992301925710024</v>
      </c>
      <c r="H125" s="15">
        <f t="shared" si="57"/>
        <v>-0.57515914163208492</v>
      </c>
      <c r="I125" s="15">
        <f t="shared" si="57"/>
        <v>-15.301647663491295</v>
      </c>
      <c r="J125" s="15">
        <f t="shared" si="57"/>
        <v>22.262512416742581</v>
      </c>
      <c r="L125" s="15">
        <f t="shared" si="58"/>
        <v>0.20727427336748594</v>
      </c>
    </row>
    <row r="126" spans="1:12" x14ac:dyDescent="0.2">
      <c r="A126" s="6" t="s">
        <v>17</v>
      </c>
      <c r="B126" s="7"/>
      <c r="C126" s="15">
        <f t="shared" si="57"/>
        <v>2.7200206892071606</v>
      </c>
      <c r="D126" s="15">
        <f t="shared" si="57"/>
        <v>3.907133123826469</v>
      </c>
      <c r="E126" s="15">
        <f t="shared" si="57"/>
        <v>3.3175409649544463</v>
      </c>
      <c r="F126" s="15">
        <f t="shared" si="57"/>
        <v>1.6451027280629091</v>
      </c>
      <c r="G126" s="15">
        <f t="shared" si="57"/>
        <v>1.0756713199579622</v>
      </c>
      <c r="H126" s="15">
        <f t="shared" si="57"/>
        <v>2.5577725601296777</v>
      </c>
      <c r="I126" s="15">
        <f t="shared" si="57"/>
        <v>3.132738361099527</v>
      </c>
      <c r="J126" s="15">
        <f t="shared" si="57"/>
        <v>3.3275869698608602</v>
      </c>
      <c r="L126" s="15">
        <f t="shared" si="58"/>
        <v>2.6182674000103878</v>
      </c>
    </row>
    <row r="127" spans="1:12" x14ac:dyDescent="0.2">
      <c r="A127" s="9"/>
      <c r="B127" s="2"/>
      <c r="C127" s="2"/>
      <c r="D127" s="2"/>
      <c r="E127" s="2"/>
      <c r="F127" s="2"/>
      <c r="G127" s="2"/>
      <c r="H127" s="2"/>
      <c r="I127" s="2"/>
      <c r="J127" s="2"/>
      <c r="L127" s="15"/>
    </row>
    <row r="128" spans="1:12" x14ac:dyDescent="0.2">
      <c r="A128" s="6"/>
      <c r="B128" s="10"/>
      <c r="C128" s="10"/>
      <c r="D128" s="10"/>
      <c r="E128" s="10"/>
      <c r="F128" s="10"/>
      <c r="G128" s="10"/>
      <c r="H128" s="10"/>
      <c r="I128" s="10"/>
      <c r="J128" s="10"/>
      <c r="L128" s="15"/>
    </row>
    <row r="129" spans="1:37" x14ac:dyDescent="0.2">
      <c r="A129" s="4"/>
      <c r="B129" s="2"/>
      <c r="C129" s="2"/>
      <c r="D129" s="2"/>
      <c r="E129" s="2"/>
      <c r="F129" s="2"/>
      <c r="G129" s="2"/>
      <c r="H129" s="2"/>
      <c r="I129" s="2"/>
      <c r="J129" s="2"/>
      <c r="L129" s="15"/>
    </row>
    <row r="130" spans="1:37" x14ac:dyDescent="0.2">
      <c r="A130" s="6" t="s">
        <v>18</v>
      </c>
      <c r="B130" s="7"/>
      <c r="C130" s="15">
        <f t="shared" ref="C130:J130" si="59">C95/B95*100-100</f>
        <v>1.8000731690347607</v>
      </c>
      <c r="D130" s="15">
        <f t="shared" si="59"/>
        <v>2.289149863508456</v>
      </c>
      <c r="E130" s="15">
        <f t="shared" si="59"/>
        <v>1.6602808912114853</v>
      </c>
      <c r="F130" s="15">
        <f t="shared" si="59"/>
        <v>0.96397116517891845</v>
      </c>
      <c r="G130" s="15">
        <f t="shared" si="59"/>
        <v>3.6753929106281475</v>
      </c>
      <c r="H130" s="15">
        <f t="shared" si="59"/>
        <v>0.98778679830498106</v>
      </c>
      <c r="I130" s="15">
        <f t="shared" si="59"/>
        <v>-5.7451804726564291</v>
      </c>
      <c r="J130" s="15">
        <f t="shared" si="59"/>
        <v>10.934207031012704</v>
      </c>
      <c r="L130" s="48">
        <f t="shared" ref="L130" si="60">((I95/B95)^(1/7)-1)*100</f>
        <v>0.76418908735322866</v>
      </c>
    </row>
    <row r="131" spans="1:37" x14ac:dyDescent="0.2">
      <c r="A131" s="11"/>
      <c r="B131" s="10"/>
      <c r="C131" s="10"/>
      <c r="D131" s="10"/>
      <c r="E131" s="10"/>
      <c r="F131" s="10"/>
      <c r="G131" s="10"/>
      <c r="H131" s="10"/>
      <c r="I131" s="10"/>
      <c r="J131" s="10"/>
      <c r="L131" s="15"/>
    </row>
    <row r="132" spans="1:37" x14ac:dyDescent="0.2">
      <c r="A132" s="6"/>
      <c r="B132" s="2"/>
      <c r="C132" s="2"/>
      <c r="D132" s="2"/>
      <c r="E132" s="2"/>
      <c r="F132" s="2"/>
      <c r="G132" s="2"/>
      <c r="H132" s="2"/>
      <c r="I132" s="2"/>
      <c r="J132" s="2"/>
      <c r="L132" s="15"/>
    </row>
    <row r="133" spans="1:37" x14ac:dyDescent="0.2">
      <c r="A133" s="6" t="s">
        <v>19</v>
      </c>
      <c r="B133" s="7"/>
      <c r="C133" s="15">
        <f t="shared" ref="C133:J133" si="61">C98/B98*100-100</f>
        <v>1.4068925794107372</v>
      </c>
      <c r="D133" s="15">
        <f t="shared" si="61"/>
        <v>2.4603768421011409</v>
      </c>
      <c r="E133" s="15">
        <f t="shared" si="61"/>
        <v>2.2447971667412787</v>
      </c>
      <c r="F133" s="15">
        <f t="shared" si="61"/>
        <v>3.5526480082394443</v>
      </c>
      <c r="G133" s="15">
        <f t="shared" si="61"/>
        <v>4.120858351502136</v>
      </c>
      <c r="H133" s="15">
        <f t="shared" si="61"/>
        <v>0.46362959196513032</v>
      </c>
      <c r="I133" s="15">
        <f t="shared" si="61"/>
        <v>-6.0547025609101581</v>
      </c>
      <c r="J133" s="15">
        <f t="shared" si="61"/>
        <v>23.400582453540707</v>
      </c>
      <c r="L133" s="15">
        <f t="shared" ref="L133" si="62">((I98/B98)^(1/7)-1)*100</f>
        <v>1.1196033027820906</v>
      </c>
    </row>
    <row r="134" spans="1:37" x14ac:dyDescent="0.2">
      <c r="A134" s="6"/>
      <c r="B134" s="10"/>
      <c r="C134" s="10"/>
      <c r="D134" s="10"/>
      <c r="E134" s="10"/>
      <c r="F134" s="10"/>
      <c r="G134" s="10"/>
      <c r="H134" s="10"/>
      <c r="I134" s="10"/>
      <c r="J134" s="10"/>
      <c r="L134" s="15"/>
    </row>
    <row r="135" spans="1:37" x14ac:dyDescent="0.2">
      <c r="A135" s="4"/>
      <c r="B135" s="2"/>
      <c r="C135" s="2"/>
      <c r="D135" s="2"/>
      <c r="E135" s="2"/>
      <c r="F135" s="2"/>
      <c r="G135" s="2"/>
      <c r="H135" s="2"/>
      <c r="I135" s="2"/>
      <c r="J135" s="2"/>
      <c r="L135" s="15"/>
    </row>
    <row r="136" spans="1:37" x14ac:dyDescent="0.2">
      <c r="A136" s="12" t="s">
        <v>20</v>
      </c>
      <c r="B136" s="13"/>
      <c r="C136" s="16">
        <f t="shared" ref="C136:J136" si="63">C101/B101*100-100</f>
        <v>1.766739783640233</v>
      </c>
      <c r="D136" s="16">
        <f t="shared" si="63"/>
        <v>2.3037670361317737</v>
      </c>
      <c r="E136" s="16">
        <f t="shared" si="63"/>
        <v>1.7110892886726248</v>
      </c>
      <c r="F136" s="16">
        <f t="shared" si="63"/>
        <v>1.1845447065748118</v>
      </c>
      <c r="G136" s="16">
        <f t="shared" si="63"/>
        <v>3.7138591771005025</v>
      </c>
      <c r="H136" s="16">
        <f t="shared" si="63"/>
        <v>0.94200530654941872</v>
      </c>
      <c r="I136" s="16">
        <f>I101/H101*100-100</f>
        <v>-5.7715016687921974</v>
      </c>
      <c r="J136" s="16">
        <f t="shared" si="63"/>
        <v>11.960512374008488</v>
      </c>
      <c r="L136" s="49">
        <f t="shared" ref="L136" si="64">((I101/B101)^(1/7)-1)*100</f>
        <v>0.79493511567954034</v>
      </c>
    </row>
    <row r="137" spans="1:37" x14ac:dyDescent="0.2">
      <c r="A137" s="11"/>
      <c r="B137" s="10"/>
      <c r="C137" s="10"/>
      <c r="D137" s="10"/>
      <c r="E137" s="10"/>
      <c r="F137" s="10"/>
      <c r="G137" s="10"/>
      <c r="H137" s="10"/>
      <c r="I137" s="10"/>
      <c r="J137" s="10"/>
      <c r="L137" s="15"/>
    </row>
    <row r="138" spans="1:37" x14ac:dyDescent="0.2">
      <c r="A138" s="9" t="s">
        <v>21</v>
      </c>
      <c r="B138" s="7"/>
      <c r="C138" s="15">
        <f t="shared" ref="C138:J138" si="65">C103/B103*100-100</f>
        <v>1.7016979022261154</v>
      </c>
      <c r="D138" s="15">
        <f t="shared" si="65"/>
        <v>2.6998481880745544</v>
      </c>
      <c r="E138" s="15">
        <f t="shared" si="65"/>
        <v>2.0699761429573158</v>
      </c>
      <c r="F138" s="15">
        <f t="shared" si="65"/>
        <v>1.3981733914175294</v>
      </c>
      <c r="G138" s="15">
        <f t="shared" si="65"/>
        <v>3.5745002813021785</v>
      </c>
      <c r="H138" s="15">
        <f t="shared" si="65"/>
        <v>1.3589471794459769</v>
      </c>
      <c r="I138" s="15">
        <f t="shared" si="65"/>
        <v>-6.4816960368129202</v>
      </c>
      <c r="J138" s="15">
        <f t="shared" si="65"/>
        <v>13.770180200594837</v>
      </c>
      <c r="L138" s="48">
        <f t="shared" ref="L138" si="66">((I103/B103)^(1/7)-1)*100</f>
        <v>0.85352945937720026</v>
      </c>
    </row>
    <row r="141" spans="1:37" x14ac:dyDescent="0.2">
      <c r="A141" s="24" t="s">
        <v>26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</row>
    <row r="142" spans="1:37" x14ac:dyDescent="0.2">
      <c r="A142" s="25" t="s">
        <v>23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</row>
    <row r="143" spans="1:37" x14ac:dyDescent="0.2">
      <c r="A143" s="25" t="s">
        <v>27</v>
      </c>
      <c r="K143" s="25"/>
      <c r="L143" s="25"/>
      <c r="M143" s="25"/>
      <c r="O143" s="25"/>
      <c r="P143" s="25"/>
      <c r="Q143" s="25"/>
      <c r="S143" s="25"/>
      <c r="T143" s="25"/>
      <c r="U143" s="25"/>
      <c r="W143" s="25"/>
      <c r="X143" s="25"/>
      <c r="Y143" s="25"/>
      <c r="AA143" s="25"/>
      <c r="AB143" s="25"/>
      <c r="AC143" s="25"/>
      <c r="AE143" s="25"/>
      <c r="AF143" s="25"/>
      <c r="AG143" s="25"/>
      <c r="AI143" s="25"/>
      <c r="AJ143" s="25"/>
      <c r="AK143" s="25"/>
    </row>
    <row r="144" spans="1:37" x14ac:dyDescent="0.2">
      <c r="A144" s="26"/>
      <c r="B144" s="26">
        <v>2013</v>
      </c>
      <c r="C144" s="26"/>
      <c r="D144" s="26"/>
      <c r="E144" s="26"/>
      <c r="F144" s="26">
        <v>2014</v>
      </c>
      <c r="G144" s="26"/>
      <c r="H144" s="26"/>
      <c r="I144" s="26"/>
      <c r="J144" s="26">
        <v>2015</v>
      </c>
      <c r="K144" s="26"/>
      <c r="L144" s="26"/>
      <c r="M144" s="26"/>
      <c r="N144" s="26">
        <v>2016</v>
      </c>
      <c r="O144" s="26"/>
      <c r="P144" s="26"/>
      <c r="Q144" s="26"/>
      <c r="R144" s="26">
        <v>2017</v>
      </c>
      <c r="S144" s="26"/>
      <c r="T144" s="26"/>
      <c r="U144" s="26"/>
      <c r="V144" s="26">
        <v>2018</v>
      </c>
      <c r="W144" s="26"/>
      <c r="X144" s="26"/>
      <c r="Y144" s="26"/>
      <c r="Z144" s="26">
        <v>2019</v>
      </c>
      <c r="AA144" s="26"/>
      <c r="AB144" s="26"/>
      <c r="AC144" s="26"/>
      <c r="AD144" s="26">
        <v>2020</v>
      </c>
      <c r="AE144" s="26"/>
      <c r="AF144" s="26"/>
      <c r="AG144" s="26"/>
      <c r="AH144" s="26">
        <v>2021</v>
      </c>
      <c r="AI144" s="26"/>
      <c r="AJ144" s="26"/>
      <c r="AK144" s="26"/>
    </row>
    <row r="145" spans="1:37" ht="15" thickBot="1" x14ac:dyDescent="0.25">
      <c r="A145" s="27"/>
      <c r="B145" s="27">
        <v>1</v>
      </c>
      <c r="C145" s="27">
        <v>2</v>
      </c>
      <c r="D145" s="27">
        <v>3</v>
      </c>
      <c r="E145" s="27">
        <v>4</v>
      </c>
      <c r="F145" s="27">
        <v>1</v>
      </c>
      <c r="G145" s="27">
        <v>2</v>
      </c>
      <c r="H145" s="27">
        <v>3</v>
      </c>
      <c r="I145" s="27">
        <v>4</v>
      </c>
      <c r="J145" s="27">
        <v>1</v>
      </c>
      <c r="K145" s="27">
        <v>2</v>
      </c>
      <c r="L145" s="27">
        <v>3</v>
      </c>
      <c r="M145" s="27">
        <v>4</v>
      </c>
      <c r="N145" s="27">
        <v>1</v>
      </c>
      <c r="O145" s="27">
        <v>2</v>
      </c>
      <c r="P145" s="27">
        <v>3</v>
      </c>
      <c r="Q145" s="27">
        <v>4</v>
      </c>
      <c r="R145" s="27">
        <v>1</v>
      </c>
      <c r="S145" s="27">
        <v>2</v>
      </c>
      <c r="T145" s="27">
        <v>3</v>
      </c>
      <c r="U145" s="27">
        <v>4</v>
      </c>
      <c r="V145" s="27">
        <v>1</v>
      </c>
      <c r="W145" s="27">
        <v>2</v>
      </c>
      <c r="X145" s="27">
        <v>3</v>
      </c>
      <c r="Y145" s="27">
        <v>4</v>
      </c>
      <c r="Z145" s="27">
        <v>1</v>
      </c>
      <c r="AA145" s="27">
        <v>2</v>
      </c>
      <c r="AB145" s="27">
        <v>3</v>
      </c>
      <c r="AC145" s="27">
        <v>4</v>
      </c>
      <c r="AD145" s="27">
        <v>1</v>
      </c>
      <c r="AE145" s="27">
        <v>2</v>
      </c>
      <c r="AF145" s="27">
        <v>3</v>
      </c>
      <c r="AG145" s="27">
        <v>4</v>
      </c>
      <c r="AH145" s="27">
        <v>1</v>
      </c>
      <c r="AI145" s="27">
        <v>2</v>
      </c>
      <c r="AJ145" s="27">
        <v>3</v>
      </c>
      <c r="AK145" s="27">
        <v>4</v>
      </c>
    </row>
    <row r="146" spans="1:37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</row>
    <row r="147" spans="1:37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</row>
    <row r="148" spans="1:37" x14ac:dyDescent="0.2">
      <c r="A148" s="24" t="s">
        <v>28</v>
      </c>
      <c r="B148" s="28">
        <v>33370707.977987286</v>
      </c>
      <c r="C148" s="28">
        <v>34612875.631590419</v>
      </c>
      <c r="D148" s="28">
        <v>34169288.868455388</v>
      </c>
      <c r="E148" s="28">
        <v>36515483.289360136</v>
      </c>
      <c r="F148" s="28">
        <v>33387712.1463021</v>
      </c>
      <c r="G148" s="28">
        <v>34302085.47521428</v>
      </c>
      <c r="H148" s="28">
        <v>33726131.276146472</v>
      </c>
      <c r="I148" s="28">
        <v>36599510.375692241</v>
      </c>
      <c r="J148" s="28">
        <v>33772935.849965312</v>
      </c>
      <c r="K148" s="28">
        <v>35135473.19222831</v>
      </c>
      <c r="L148" s="28">
        <v>35152918.401469871</v>
      </c>
      <c r="M148" s="28">
        <v>37459671.525107101</v>
      </c>
      <c r="N148" s="28">
        <v>34782086.261086084</v>
      </c>
      <c r="O148" s="28">
        <v>35686654.517365098</v>
      </c>
      <c r="P148" s="28">
        <v>35640449.649651378</v>
      </c>
      <c r="Q148" s="28">
        <v>37983467.441144459</v>
      </c>
      <c r="R148" s="28">
        <v>35781986.281916171</v>
      </c>
      <c r="S148" s="28">
        <v>36937291.038072795</v>
      </c>
      <c r="T148" s="28">
        <v>36187436.762634233</v>
      </c>
      <c r="U148" s="28">
        <v>39344865.935328938</v>
      </c>
      <c r="V148" s="28">
        <v>36985707.610467263</v>
      </c>
      <c r="W148" s="28">
        <v>39040722.627198718</v>
      </c>
      <c r="X148" s="28">
        <v>37739447.186080702</v>
      </c>
      <c r="Y148" s="28">
        <v>41118603.053211488</v>
      </c>
      <c r="Z148" s="28">
        <v>37935545.60544759</v>
      </c>
      <c r="AA148" s="28">
        <v>39729740.292528346</v>
      </c>
      <c r="AB148" s="28">
        <v>38806025.729647838</v>
      </c>
      <c r="AC148" s="28">
        <v>39950427.361102581</v>
      </c>
      <c r="AD148" s="28">
        <v>36763490.773826875</v>
      </c>
      <c r="AE148" s="28">
        <v>31637352.821150098</v>
      </c>
      <c r="AF148" s="28">
        <v>34428674.057930611</v>
      </c>
      <c r="AG148" s="28">
        <v>39397503.49717769</v>
      </c>
      <c r="AH148" s="28">
        <v>39221576.379786707</v>
      </c>
      <c r="AI148" s="28">
        <v>41419912.903951742</v>
      </c>
      <c r="AJ148" s="28">
        <v>44195670.280040115</v>
      </c>
      <c r="AK148" s="28">
        <v>48064995.835138194</v>
      </c>
    </row>
    <row r="149" spans="1:37" x14ac:dyDescent="0.2">
      <c r="A149" s="24" t="s">
        <v>29</v>
      </c>
      <c r="B149" s="29">
        <v>31784812.879474446</v>
      </c>
      <c r="C149" s="29">
        <v>34504128.303015992</v>
      </c>
      <c r="D149" s="29">
        <v>33820818.174931198</v>
      </c>
      <c r="E149" s="29">
        <v>37426295.695273697</v>
      </c>
      <c r="F149" s="29">
        <v>32462572.853582665</v>
      </c>
      <c r="G149" s="29">
        <v>34744328.349466078</v>
      </c>
      <c r="H149" s="29">
        <v>33694077.773986176</v>
      </c>
      <c r="I149" s="29">
        <v>37932460.141616285</v>
      </c>
      <c r="J149" s="29">
        <v>32730214.748785008</v>
      </c>
      <c r="K149" s="29">
        <v>35119923.892224468</v>
      </c>
      <c r="L149" s="29">
        <v>34954886.003848441</v>
      </c>
      <c r="M149" s="29">
        <v>38652710.499557748</v>
      </c>
      <c r="N149" s="29">
        <v>33840075.575534344</v>
      </c>
      <c r="O149" s="29">
        <v>36210921.693721436</v>
      </c>
      <c r="P149" s="29">
        <v>35479264.775677338</v>
      </c>
      <c r="Q149" s="29">
        <v>39217841.971933246</v>
      </c>
      <c r="R149" s="29">
        <v>34496149.882416166</v>
      </c>
      <c r="S149" s="29">
        <v>36644105.051826999</v>
      </c>
      <c r="T149" s="29">
        <v>36144094.011942387</v>
      </c>
      <c r="U149" s="29">
        <v>40491453.06757649</v>
      </c>
      <c r="V149" s="29">
        <v>35596211.317180246</v>
      </c>
      <c r="W149" s="29">
        <v>38478684.14181833</v>
      </c>
      <c r="X149" s="29">
        <v>37523633.056355506</v>
      </c>
      <c r="Y149" s="29">
        <v>42144718.562389009</v>
      </c>
      <c r="Z149" s="29">
        <v>36749518.355790831</v>
      </c>
      <c r="AA149" s="29">
        <v>39656972.558282912</v>
      </c>
      <c r="AB149" s="29">
        <v>38785850.125504173</v>
      </c>
      <c r="AC149" s="29">
        <v>40959546.447786309</v>
      </c>
      <c r="AD149" s="29">
        <v>36016594.950093381</v>
      </c>
      <c r="AE149" s="29">
        <v>31603011.98736614</v>
      </c>
      <c r="AF149" s="29">
        <v>34921285.34741763</v>
      </c>
      <c r="AG149" s="29">
        <v>41308549.554861695</v>
      </c>
      <c r="AH149" s="29">
        <v>37368956.522125401</v>
      </c>
      <c r="AI149" s="29">
        <v>40962023.84912315</v>
      </c>
      <c r="AJ149" s="29">
        <v>43629430.523701221</v>
      </c>
      <c r="AK149" s="29">
        <v>49039917.208179012</v>
      </c>
    </row>
    <row r="150" spans="1:37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</row>
    <row r="151" spans="1:37" x14ac:dyDescent="0.2">
      <c r="A151" s="24" t="s">
        <v>30</v>
      </c>
      <c r="B151" s="29">
        <v>8016433.4067622935</v>
      </c>
      <c r="C151" s="29">
        <v>8553767.8350747488</v>
      </c>
      <c r="D151" s="29">
        <v>8240879.4832218504</v>
      </c>
      <c r="E151" s="29">
        <v>9388182.2193172388</v>
      </c>
      <c r="F151" s="29">
        <v>7616164.47814875</v>
      </c>
      <c r="G151" s="29">
        <v>8084593.545581012</v>
      </c>
      <c r="H151" s="29">
        <v>7611686.6069422187</v>
      </c>
      <c r="I151" s="29">
        <v>9233765.0776590984</v>
      </c>
      <c r="J151" s="29">
        <v>7383031.2563873129</v>
      </c>
      <c r="K151" s="29">
        <v>7740888.8819000749</v>
      </c>
      <c r="L151" s="29">
        <v>8035888.0413097143</v>
      </c>
      <c r="M151" s="29">
        <v>9291921.2828841656</v>
      </c>
      <c r="N151" s="29">
        <v>7492150.0076487912</v>
      </c>
      <c r="O151" s="29">
        <v>7870379.9772119783</v>
      </c>
      <c r="P151" s="29">
        <v>7699939.8248834098</v>
      </c>
      <c r="Q151" s="29">
        <v>8955339.4226740319</v>
      </c>
      <c r="R151" s="29">
        <v>7231363.6637340654</v>
      </c>
      <c r="S151" s="29">
        <v>7348239.3787036901</v>
      </c>
      <c r="T151" s="29">
        <v>7425915.4327595169</v>
      </c>
      <c r="U151" s="29">
        <v>9020737.7424047496</v>
      </c>
      <c r="V151" s="29">
        <v>7364807.7990483427</v>
      </c>
      <c r="W151" s="29">
        <v>7797568.8978254739</v>
      </c>
      <c r="X151" s="29">
        <v>7830890.8186003128</v>
      </c>
      <c r="Y151" s="29">
        <v>9629350.3780148048</v>
      </c>
      <c r="Z151" s="29">
        <v>7701650.4024784695</v>
      </c>
      <c r="AA151" s="29">
        <v>8206419.5056206807</v>
      </c>
      <c r="AB151" s="29">
        <v>8245395.5776016386</v>
      </c>
      <c r="AC151" s="29">
        <v>9906217.9809025396</v>
      </c>
      <c r="AD151" s="29">
        <v>7698935.9894286823</v>
      </c>
      <c r="AE151" s="29">
        <v>6582264.4064915348</v>
      </c>
      <c r="AF151" s="29">
        <v>6840015.144293569</v>
      </c>
      <c r="AG151" s="29">
        <v>9027108.1797768641</v>
      </c>
      <c r="AH151" s="29">
        <v>7802867.1862253584</v>
      </c>
      <c r="AI151" s="29">
        <v>7947878.00721048</v>
      </c>
      <c r="AJ151" s="29">
        <v>8879990.7568109501</v>
      </c>
      <c r="AK151" s="29">
        <v>10834973.097361106</v>
      </c>
    </row>
    <row r="152" spans="1:37" x14ac:dyDescent="0.2">
      <c r="A152" s="25" t="s">
        <v>31</v>
      </c>
      <c r="B152" s="30">
        <v>4806848.9330483144</v>
      </c>
      <c r="C152" s="30">
        <v>5340576.2399990503</v>
      </c>
      <c r="D152" s="30">
        <v>5192220.7826582454</v>
      </c>
      <c r="E152" s="30">
        <v>6152775.8079107767</v>
      </c>
      <c r="F152" s="30">
        <v>4783706.8080017464</v>
      </c>
      <c r="G152" s="30">
        <v>5158231.5218219692</v>
      </c>
      <c r="H152" s="30">
        <v>4961163.227266035</v>
      </c>
      <c r="I152" s="30">
        <v>5980573.0291499235</v>
      </c>
      <c r="J152" s="30">
        <v>4783032.5136459423</v>
      </c>
      <c r="K152" s="30">
        <v>5302909.5731339687</v>
      </c>
      <c r="L152" s="30">
        <v>5220608.3090169691</v>
      </c>
      <c r="M152" s="30">
        <v>6195321.2963390136</v>
      </c>
      <c r="N152" s="30">
        <v>4840184.4442478381</v>
      </c>
      <c r="O152" s="30">
        <v>5237421.9411854018</v>
      </c>
      <c r="P152" s="30">
        <v>5158065.0547039267</v>
      </c>
      <c r="Q152" s="30">
        <v>6089647.1769850766</v>
      </c>
      <c r="R152" s="30">
        <v>4600900.6560097439</v>
      </c>
      <c r="S152" s="30">
        <v>4832161.9539432041</v>
      </c>
      <c r="T152" s="30">
        <v>4750356.6413192637</v>
      </c>
      <c r="U152" s="30">
        <v>5920027.807750918</v>
      </c>
      <c r="V152" s="30">
        <v>4703532.5081444141</v>
      </c>
      <c r="W152" s="30">
        <v>4987080.7837299118</v>
      </c>
      <c r="X152" s="30">
        <v>4886848.631881549</v>
      </c>
      <c r="Y152" s="30">
        <v>6120673.6448555076</v>
      </c>
      <c r="Z152" s="30">
        <v>4865345.7954360154</v>
      </c>
      <c r="AA152" s="30">
        <v>5300631.6612814097</v>
      </c>
      <c r="AB152" s="30">
        <v>5272298.5068966122</v>
      </c>
      <c r="AC152" s="30">
        <v>6410221.501251406</v>
      </c>
      <c r="AD152" s="30">
        <v>5159427.4194990732</v>
      </c>
      <c r="AE152" s="30">
        <v>4419263.1287214439</v>
      </c>
      <c r="AF152" s="30">
        <v>3992357.4100267636</v>
      </c>
      <c r="AG152" s="30">
        <v>5802951.3921622541</v>
      </c>
      <c r="AH152" s="30">
        <v>4647194.7945995824</v>
      </c>
      <c r="AI152" s="30">
        <v>5001359.6619769502</v>
      </c>
      <c r="AJ152" s="30">
        <v>5366423.1292136535</v>
      </c>
      <c r="AK152" s="30">
        <v>6615364.5870649088</v>
      </c>
    </row>
    <row r="153" spans="1:37" x14ac:dyDescent="0.2">
      <c r="A153" s="25" t="s">
        <v>32</v>
      </c>
      <c r="B153" s="30">
        <v>3209584.4737139801</v>
      </c>
      <c r="C153" s="30">
        <v>3213191.595075699</v>
      </c>
      <c r="D153" s="30">
        <v>3048658.7005636049</v>
      </c>
      <c r="E153" s="30">
        <v>3235406.4114064616</v>
      </c>
      <c r="F153" s="30">
        <v>2832457.6701470013</v>
      </c>
      <c r="G153" s="30">
        <v>2926362.0237590438</v>
      </c>
      <c r="H153" s="30">
        <v>2650523.3796761823</v>
      </c>
      <c r="I153" s="30">
        <v>3253192.0485091773</v>
      </c>
      <c r="J153" s="30">
        <v>2602196.1071005082</v>
      </c>
      <c r="K153" s="30">
        <v>2454157.2249484733</v>
      </c>
      <c r="L153" s="30">
        <v>2818375.9952823892</v>
      </c>
      <c r="M153" s="30">
        <v>3107825.0515437494</v>
      </c>
      <c r="N153" s="30">
        <v>2646419.373385882</v>
      </c>
      <c r="O153" s="30">
        <v>2643281.9224383268</v>
      </c>
      <c r="P153" s="30">
        <v>2555573.3966192207</v>
      </c>
      <c r="Q153" s="30">
        <v>2891195.7584751942</v>
      </c>
      <c r="R153" s="30">
        <v>2621907.4545860058</v>
      </c>
      <c r="S153" s="30">
        <v>2520843.6158262631</v>
      </c>
      <c r="T153" s="30">
        <v>2668975.5532531706</v>
      </c>
      <c r="U153" s="30">
        <v>3105534.9285207437</v>
      </c>
      <c r="V153" s="30">
        <v>2658162.7348756688</v>
      </c>
      <c r="W153" s="30">
        <v>2807380.5282239844</v>
      </c>
      <c r="X153" s="30">
        <v>2937734.6763182483</v>
      </c>
      <c r="Y153" s="30">
        <v>3503843.958168759</v>
      </c>
      <c r="Z153" s="30">
        <v>2832133.212073788</v>
      </c>
      <c r="AA153" s="30">
        <v>2901744.5231239107</v>
      </c>
      <c r="AB153" s="30">
        <v>2968850.0081440564</v>
      </c>
      <c r="AC153" s="30">
        <v>3491155.9048315482</v>
      </c>
      <c r="AD153" s="30">
        <v>2542009.014442523</v>
      </c>
      <c r="AE153" s="30">
        <v>2165376.3865700755</v>
      </c>
      <c r="AF153" s="30">
        <v>2832699.6563331406</v>
      </c>
      <c r="AG153" s="30">
        <v>3219927.4202065319</v>
      </c>
      <c r="AH153" s="30">
        <v>3121792.0791836097</v>
      </c>
      <c r="AI153" s="30">
        <v>2934021.629717574</v>
      </c>
      <c r="AJ153" s="30">
        <v>3481399.0285053635</v>
      </c>
      <c r="AK153" s="30">
        <v>4185905.6462684497</v>
      </c>
    </row>
    <row r="154" spans="1:37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</row>
    <row r="155" spans="1:37" x14ac:dyDescent="0.2">
      <c r="A155" s="24" t="s">
        <v>33</v>
      </c>
      <c r="B155" s="29">
        <v>23768379.472712144</v>
      </c>
      <c r="C155" s="29">
        <v>25950360.467941225</v>
      </c>
      <c r="D155" s="29">
        <v>25579938.691709355</v>
      </c>
      <c r="E155" s="29">
        <v>28038113.475956451</v>
      </c>
      <c r="F155" s="29">
        <v>24846408.375433922</v>
      </c>
      <c r="G155" s="29">
        <v>26659734.80388505</v>
      </c>
      <c r="H155" s="29">
        <v>26082391.167043954</v>
      </c>
      <c r="I155" s="29">
        <v>28698695.063957185</v>
      </c>
      <c r="J155" s="29">
        <v>25355157.791021351</v>
      </c>
      <c r="K155" s="29">
        <v>27392577.523246314</v>
      </c>
      <c r="L155" s="29">
        <v>26923358.264460489</v>
      </c>
      <c r="M155" s="29">
        <v>29354440.714234538</v>
      </c>
      <c r="N155" s="29">
        <v>26364805.228615012</v>
      </c>
      <c r="O155" s="29">
        <v>28365209.279327046</v>
      </c>
      <c r="P155" s="29">
        <v>27804008.199784964</v>
      </c>
      <c r="Q155" s="29">
        <v>30269790.147211242</v>
      </c>
      <c r="R155" s="29">
        <v>27297409.894987758</v>
      </c>
      <c r="S155" s="29">
        <v>29343138.144954581</v>
      </c>
      <c r="T155" s="29">
        <v>28758071.723781466</v>
      </c>
      <c r="U155" s="29">
        <v>31488852.923365351</v>
      </c>
      <c r="V155" s="29">
        <v>28266961.213503923</v>
      </c>
      <c r="W155" s="29">
        <v>30723062.370310552</v>
      </c>
      <c r="X155" s="29">
        <v>29728781.451496236</v>
      </c>
      <c r="Y155" s="29">
        <v>32537952.435474943</v>
      </c>
      <c r="Z155" s="29">
        <v>29082482.606035959</v>
      </c>
      <c r="AA155" s="29">
        <v>31490162.305246588</v>
      </c>
      <c r="AB155" s="29">
        <v>30574462.800517362</v>
      </c>
      <c r="AC155" s="29">
        <v>31063375.974317811</v>
      </c>
      <c r="AD155" s="29">
        <v>28353740.937866595</v>
      </c>
      <c r="AE155" s="29">
        <v>25062120.001429155</v>
      </c>
      <c r="AF155" s="29">
        <v>28151285.082024336</v>
      </c>
      <c r="AG155" s="29">
        <v>32311781.879142419</v>
      </c>
      <c r="AH155" s="29">
        <v>29613831.505749427</v>
      </c>
      <c r="AI155" s="29">
        <v>33098836.749248661</v>
      </c>
      <c r="AJ155" s="29">
        <v>34817482.23130215</v>
      </c>
      <c r="AK155" s="29">
        <v>38235778.991308212</v>
      </c>
    </row>
    <row r="156" spans="1:37" x14ac:dyDescent="0.2">
      <c r="A156" s="25" t="s">
        <v>34</v>
      </c>
      <c r="B156" s="30">
        <v>20357309.067903072</v>
      </c>
      <c r="C156" s="30">
        <v>21453505.858884215</v>
      </c>
      <c r="D156" s="30">
        <v>21311744.002791207</v>
      </c>
      <c r="E156" s="30">
        <v>23254327.619809683</v>
      </c>
      <c r="F156" s="30">
        <v>21267826.035269212</v>
      </c>
      <c r="G156" s="30">
        <v>22014641.041346554</v>
      </c>
      <c r="H156" s="30">
        <v>21707540.604107525</v>
      </c>
      <c r="I156" s="30">
        <v>23694197.640556313</v>
      </c>
      <c r="J156" s="30">
        <v>21696018.458309308</v>
      </c>
      <c r="K156" s="30">
        <v>22532729.879811272</v>
      </c>
      <c r="L156" s="30">
        <v>22255564.829857986</v>
      </c>
      <c r="M156" s="30">
        <v>24082742.001813531</v>
      </c>
      <c r="N156" s="30">
        <v>22449945.369586617</v>
      </c>
      <c r="O156" s="30">
        <v>23034351.597992335</v>
      </c>
      <c r="P156" s="30">
        <v>22756172.155639488</v>
      </c>
      <c r="Q156" s="30">
        <v>24777695.481192008</v>
      </c>
      <c r="R156" s="30">
        <v>23175739.772278469</v>
      </c>
      <c r="S156" s="30">
        <v>23765088.591755696</v>
      </c>
      <c r="T156" s="30">
        <v>23540397.728845321</v>
      </c>
      <c r="U156" s="30">
        <v>25708511.378385633</v>
      </c>
      <c r="V156" s="30">
        <v>24002130.366234004</v>
      </c>
      <c r="W156" s="30">
        <v>24900328.161879417</v>
      </c>
      <c r="X156" s="30">
        <v>24350174.937922958</v>
      </c>
      <c r="Y156" s="30">
        <v>26616868.111178372</v>
      </c>
      <c r="Z156" s="30">
        <v>24730004.547678072</v>
      </c>
      <c r="AA156" s="30">
        <v>25558190.142651577</v>
      </c>
      <c r="AB156" s="30">
        <v>25033582.039217636</v>
      </c>
      <c r="AC156" s="30">
        <v>25553799.064011779</v>
      </c>
      <c r="AD156" s="30">
        <v>24070041.51307933</v>
      </c>
      <c r="AE156" s="30">
        <v>19855397.877122611</v>
      </c>
      <c r="AF156" s="30">
        <v>22775541.407058176</v>
      </c>
      <c r="AG156" s="30">
        <v>26611114.93519507</v>
      </c>
      <c r="AH156" s="30">
        <v>25313454.872947168</v>
      </c>
      <c r="AI156" s="30">
        <v>26926627.189187258</v>
      </c>
      <c r="AJ156" s="30">
        <v>29040328.058606155</v>
      </c>
      <c r="AK156" s="30">
        <v>31636296.561279338</v>
      </c>
    </row>
    <row r="157" spans="1:37" x14ac:dyDescent="0.2">
      <c r="A157" s="25" t="s">
        <v>35</v>
      </c>
      <c r="B157" s="30">
        <v>1751550.0708669643</v>
      </c>
      <c r="C157" s="30">
        <v>1904953.883638463</v>
      </c>
      <c r="D157" s="30">
        <v>1991091.61009308</v>
      </c>
      <c r="E157" s="30">
        <v>2368309.0665853298</v>
      </c>
      <c r="F157" s="30">
        <v>1812962.5515551672</v>
      </c>
      <c r="G157" s="30">
        <v>1884182.5582476621</v>
      </c>
      <c r="H157" s="30">
        <v>1849600.3902125382</v>
      </c>
      <c r="I157" s="30">
        <v>2233123.3476240146</v>
      </c>
      <c r="J157" s="30">
        <v>1736858.5960613943</v>
      </c>
      <c r="K157" s="30">
        <v>1862854.7446801388</v>
      </c>
      <c r="L157" s="30">
        <v>1878116.1667935408</v>
      </c>
      <c r="M157" s="30">
        <v>2250216.113695248</v>
      </c>
      <c r="N157" s="30">
        <v>1890464.3015728563</v>
      </c>
      <c r="O157" s="30">
        <v>1935525.9072325281</v>
      </c>
      <c r="P157" s="30">
        <v>1939897.944264343</v>
      </c>
      <c r="Q157" s="30">
        <v>2346034.8212226201</v>
      </c>
      <c r="R157" s="30">
        <v>2081435.386012191</v>
      </c>
      <c r="S157" s="30">
        <v>2165599.2865490597</v>
      </c>
      <c r="T157" s="30">
        <v>2201983.5791196935</v>
      </c>
      <c r="U157" s="30">
        <v>2580669.3474265467</v>
      </c>
      <c r="V157" s="30">
        <v>2268862.8815995031</v>
      </c>
      <c r="W157" s="30">
        <v>2424437.8310573827</v>
      </c>
      <c r="X157" s="30">
        <v>2318013.5992903626</v>
      </c>
      <c r="Y157" s="30">
        <v>2690377.9213444605</v>
      </c>
      <c r="Z157" s="30">
        <v>2231807.8871561447</v>
      </c>
      <c r="AA157" s="30">
        <v>2395525.5527620106</v>
      </c>
      <c r="AB157" s="30">
        <v>2268273.6134625366</v>
      </c>
      <c r="AC157" s="30">
        <v>2329399.1728367452</v>
      </c>
      <c r="AD157" s="30">
        <v>1928228.0141482656</v>
      </c>
      <c r="AE157" s="30">
        <v>1542453.3465814034</v>
      </c>
      <c r="AF157" s="30">
        <v>2772920.1223112731</v>
      </c>
      <c r="AG157" s="30">
        <v>3227971.1239182577</v>
      </c>
      <c r="AH157" s="30">
        <v>2881228.6402110355</v>
      </c>
      <c r="AI157" s="30">
        <v>3547440.9012409239</v>
      </c>
      <c r="AJ157" s="30">
        <v>3684228.620715708</v>
      </c>
      <c r="AK157" s="30">
        <v>4196362.4610936604</v>
      </c>
    </row>
    <row r="158" spans="1:37" x14ac:dyDescent="0.2">
      <c r="A158" s="25" t="s">
        <v>36</v>
      </c>
      <c r="B158" s="30">
        <v>18605758.997036107</v>
      </c>
      <c r="C158" s="30">
        <v>19548551.975245766</v>
      </c>
      <c r="D158" s="30">
        <v>19320652.392698124</v>
      </c>
      <c r="E158" s="30">
        <v>20886018.553224359</v>
      </c>
      <c r="F158" s="30">
        <v>19454863.483714044</v>
      </c>
      <c r="G158" s="30">
        <v>20130458.483098894</v>
      </c>
      <c r="H158" s="30">
        <v>19857940.213895001</v>
      </c>
      <c r="I158" s="30">
        <v>21461074.292932298</v>
      </c>
      <c r="J158" s="30">
        <v>19959507.027324155</v>
      </c>
      <c r="K158" s="30">
        <v>20670112.59315031</v>
      </c>
      <c r="L158" s="30">
        <v>20377603.570720881</v>
      </c>
      <c r="M158" s="30">
        <v>21832238.986668952</v>
      </c>
      <c r="N158" s="30">
        <v>20559702.026208788</v>
      </c>
      <c r="O158" s="30">
        <v>21099070.326575603</v>
      </c>
      <c r="P158" s="30">
        <v>20816396.043131482</v>
      </c>
      <c r="Q158" s="30">
        <v>22430783.405370619</v>
      </c>
      <c r="R158" s="30">
        <v>21094437.807480693</v>
      </c>
      <c r="S158" s="30">
        <v>21599732.584821537</v>
      </c>
      <c r="T158" s="30">
        <v>21338848.942779776</v>
      </c>
      <c r="U158" s="30">
        <v>23128916.37974003</v>
      </c>
      <c r="V158" s="30">
        <v>21734545.229964253</v>
      </c>
      <c r="W158" s="30">
        <v>22480850.650242332</v>
      </c>
      <c r="X158" s="30">
        <v>22034293.436668411</v>
      </c>
      <c r="Y158" s="30">
        <v>23936874.395048734</v>
      </c>
      <c r="Z158" s="30">
        <v>22485349.987690344</v>
      </c>
      <c r="AA158" s="30">
        <v>23158512.310860097</v>
      </c>
      <c r="AB158" s="30">
        <v>22753234.063221551</v>
      </c>
      <c r="AC158" s="30">
        <v>23213509.209115982</v>
      </c>
      <c r="AD158" s="30">
        <v>22100383.883544371</v>
      </c>
      <c r="AE158" s="30">
        <v>18273143.947128411</v>
      </c>
      <c r="AF158" s="30">
        <v>20074233.208915792</v>
      </c>
      <c r="AG158" s="30">
        <v>23465421.815834835</v>
      </c>
      <c r="AH158" s="30">
        <v>22480968.795710292</v>
      </c>
      <c r="AI158" s="30">
        <v>23475968.831137702</v>
      </c>
      <c r="AJ158" s="30">
        <v>25447287.612054624</v>
      </c>
      <c r="AK158" s="30">
        <v>27556293.327516358</v>
      </c>
    </row>
    <row r="159" spans="1:37" x14ac:dyDescent="0.2">
      <c r="A159" s="25" t="s">
        <v>37</v>
      </c>
      <c r="B159" s="30">
        <v>8599372.4146998208</v>
      </c>
      <c r="C159" s="30">
        <v>8609506.0544334408</v>
      </c>
      <c r="D159" s="30">
        <v>8673369.7988065835</v>
      </c>
      <c r="E159" s="30">
        <v>9873590.8294034209</v>
      </c>
      <c r="F159" s="30">
        <v>9156162.4090541434</v>
      </c>
      <c r="G159" s="30">
        <v>8966894.6482926793</v>
      </c>
      <c r="H159" s="30">
        <v>8932284.303342877</v>
      </c>
      <c r="I159" s="30">
        <v>10183606.469629781</v>
      </c>
      <c r="J159" s="30">
        <v>9373753.105921315</v>
      </c>
      <c r="K159" s="30">
        <v>9135693.461826127</v>
      </c>
      <c r="L159" s="30">
        <v>9038491.3496499714</v>
      </c>
      <c r="M159" s="30">
        <v>10252548.415572412</v>
      </c>
      <c r="N159" s="30">
        <v>9624666.5561391395</v>
      </c>
      <c r="O159" s="30">
        <v>9273091.7032696176</v>
      </c>
      <c r="P159" s="30">
        <v>9218870.7888998762</v>
      </c>
      <c r="Q159" s="30">
        <v>10555230.760921828</v>
      </c>
      <c r="R159" s="30">
        <v>9922841.7234451752</v>
      </c>
      <c r="S159" s="30">
        <v>9611324.8452575468</v>
      </c>
      <c r="T159" s="30">
        <v>9535716.0746438317</v>
      </c>
      <c r="U159" s="30">
        <v>10952201.30750267</v>
      </c>
      <c r="V159" s="30">
        <v>10183665.847854218</v>
      </c>
      <c r="W159" s="30">
        <v>9975193.7116832808</v>
      </c>
      <c r="X159" s="30">
        <v>9745203.7743884046</v>
      </c>
      <c r="Y159" s="30">
        <v>11207041.829757594</v>
      </c>
      <c r="Z159" s="30">
        <v>10304341.121287482</v>
      </c>
      <c r="AA159" s="30">
        <v>10120201.072014732</v>
      </c>
      <c r="AB159" s="30">
        <v>9929144.0337129179</v>
      </c>
      <c r="AC159" s="30">
        <v>10829125.513642941</v>
      </c>
      <c r="AD159" s="30">
        <v>10264725.455090441</v>
      </c>
      <c r="AE159" s="30">
        <v>8437247.4403879568</v>
      </c>
      <c r="AF159" s="30">
        <v>9726512.6389445644</v>
      </c>
      <c r="AG159" s="30">
        <v>11834156.20154254</v>
      </c>
      <c r="AH159" s="30">
        <v>10869373.955410315</v>
      </c>
      <c r="AI159" s="30">
        <v>11066572.295803107</v>
      </c>
      <c r="AJ159" s="30">
        <v>11928530.544626059</v>
      </c>
      <c r="AK159" s="30">
        <v>13372596.507742461</v>
      </c>
    </row>
    <row r="160" spans="1:37" x14ac:dyDescent="0.2">
      <c r="A160" s="25" t="s">
        <v>38</v>
      </c>
      <c r="B160" s="30">
        <v>10006386.582336284</v>
      </c>
      <c r="C160" s="30">
        <v>10939045.920812326</v>
      </c>
      <c r="D160" s="30">
        <v>10647282.593891539</v>
      </c>
      <c r="E160" s="30">
        <v>11012427.723820938</v>
      </c>
      <c r="F160" s="30">
        <v>10298701.074659903</v>
      </c>
      <c r="G160" s="30">
        <v>11163563.834806213</v>
      </c>
      <c r="H160" s="30">
        <v>10925655.910552122</v>
      </c>
      <c r="I160" s="30">
        <v>11277467.823302517</v>
      </c>
      <c r="J160" s="30">
        <v>10580814.398317782</v>
      </c>
      <c r="K160" s="30">
        <v>11544430.135189159</v>
      </c>
      <c r="L160" s="30">
        <v>11348132.897695292</v>
      </c>
      <c r="M160" s="30">
        <v>11574306.418148799</v>
      </c>
      <c r="N160" s="30">
        <v>10930494.293073881</v>
      </c>
      <c r="O160" s="30">
        <v>11837975.177492781</v>
      </c>
      <c r="P160" s="30">
        <v>11607430.462910045</v>
      </c>
      <c r="Q160" s="30">
        <v>11869091.24771088</v>
      </c>
      <c r="R160" s="30">
        <v>11167151.209222205</v>
      </c>
      <c r="S160" s="30">
        <v>11996326.444719063</v>
      </c>
      <c r="T160" s="30">
        <v>11810036.862475462</v>
      </c>
      <c r="U160" s="30">
        <v>12170199.009043317</v>
      </c>
      <c r="V160" s="30">
        <v>11549923.377355408</v>
      </c>
      <c r="W160" s="30">
        <v>12509922.8460283</v>
      </c>
      <c r="X160" s="30">
        <v>12293570.626413286</v>
      </c>
      <c r="Y160" s="30">
        <v>12728859.899423998</v>
      </c>
      <c r="Z160" s="30">
        <v>12182341.731972681</v>
      </c>
      <c r="AA160" s="30">
        <v>13043001.564955637</v>
      </c>
      <c r="AB160" s="30">
        <v>12828792.229828199</v>
      </c>
      <c r="AC160" s="30">
        <v>12384472.840137567</v>
      </c>
      <c r="AD160" s="30">
        <v>11832686.625823</v>
      </c>
      <c r="AE160" s="30">
        <v>9834283.7370711286</v>
      </c>
      <c r="AF160" s="30">
        <v>10338201.771331897</v>
      </c>
      <c r="AG160" s="30">
        <v>11612275.404047133</v>
      </c>
      <c r="AH160" s="30">
        <v>11599516.875201765</v>
      </c>
      <c r="AI160" s="30">
        <v>12407807.839564048</v>
      </c>
      <c r="AJ160" s="30">
        <v>13519649.275452044</v>
      </c>
      <c r="AK160" s="30">
        <v>14166975.992937341</v>
      </c>
    </row>
    <row r="161" spans="1:37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</row>
    <row r="162" spans="1:37" x14ac:dyDescent="0.2">
      <c r="A162" s="25" t="s">
        <v>39</v>
      </c>
      <c r="B162" s="30">
        <v>3411070.4048090819</v>
      </c>
      <c r="C162" s="30">
        <v>4496854.6090570139</v>
      </c>
      <c r="D162" s="30">
        <v>4268194.6889181482</v>
      </c>
      <c r="E162" s="30">
        <v>4783785.856146777</v>
      </c>
      <c r="F162" s="30">
        <v>3578582.3401647038</v>
      </c>
      <c r="G162" s="30">
        <v>4645093.7625385057</v>
      </c>
      <c r="H162" s="30">
        <v>4374850.5629364261</v>
      </c>
      <c r="I162" s="30">
        <v>5004497.4234008752</v>
      </c>
      <c r="J162" s="30">
        <v>3666557.554355552</v>
      </c>
      <c r="K162" s="30">
        <v>4855409.2530152947</v>
      </c>
      <c r="L162" s="30">
        <v>4664925.4852898</v>
      </c>
      <c r="M162" s="30">
        <v>5266066.356735643</v>
      </c>
      <c r="N162" s="30">
        <v>3916399.3631275482</v>
      </c>
      <c r="O162" s="30">
        <v>5326653.2793548247</v>
      </c>
      <c r="P162" s="30">
        <v>5044644.7757250834</v>
      </c>
      <c r="Q162" s="30">
        <v>5488638.2197714131</v>
      </c>
      <c r="R162" s="30">
        <v>4133956.7158827912</v>
      </c>
      <c r="S162" s="30">
        <v>5566214.6412835522</v>
      </c>
      <c r="T162" s="30">
        <v>5211512.5115717622</v>
      </c>
      <c r="U162" s="30">
        <v>5772128.1696056072</v>
      </c>
      <c r="V162" s="30">
        <v>4286375.9661907861</v>
      </c>
      <c r="W162" s="30">
        <v>5806207.3765279623</v>
      </c>
      <c r="X162" s="30">
        <v>5371216.3348959573</v>
      </c>
      <c r="Y162" s="30">
        <v>5911844.0823519491</v>
      </c>
      <c r="Z162" s="30">
        <v>4390139.4763606116</v>
      </c>
      <c r="AA162" s="30">
        <v>5909295.5786968498</v>
      </c>
      <c r="AB162" s="30">
        <v>5530241.2599638449</v>
      </c>
      <c r="AC162" s="30">
        <v>5505008.3195271613</v>
      </c>
      <c r="AD162" s="30">
        <v>4341080.9631281979</v>
      </c>
      <c r="AE162" s="30">
        <v>5134987.9040003018</v>
      </c>
      <c r="AF162" s="30">
        <v>5335926.91755288</v>
      </c>
      <c r="AG162" s="30">
        <v>5695449.2564585563</v>
      </c>
      <c r="AH162" s="30">
        <v>4475537.7476213863</v>
      </c>
      <c r="AI162" s="30">
        <v>6119577.6311914371</v>
      </c>
      <c r="AJ162" s="30">
        <v>5851933.9363636179</v>
      </c>
      <c r="AK162" s="30">
        <v>6635198.383774152</v>
      </c>
    </row>
    <row r="163" spans="1:37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</row>
    <row r="164" spans="1:37" x14ac:dyDescent="0.2">
      <c r="A164" s="24" t="s">
        <v>40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</row>
    <row r="165" spans="1:37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</row>
    <row r="166" spans="1:37" x14ac:dyDescent="0.2">
      <c r="A166" s="24" t="s">
        <v>41</v>
      </c>
      <c r="B166" s="29">
        <v>10638700.689280843</v>
      </c>
      <c r="C166" s="29">
        <v>11530854.421946332</v>
      </c>
      <c r="D166" s="29">
        <v>10969324.020015325</v>
      </c>
      <c r="E166" s="29">
        <v>11256536.267432632</v>
      </c>
      <c r="F166" s="29">
        <v>11120789.147288768</v>
      </c>
      <c r="G166" s="29">
        <v>11375781.021027783</v>
      </c>
      <c r="H166" s="29">
        <v>10583105.566589246</v>
      </c>
      <c r="I166" s="29">
        <v>11459468.775398726</v>
      </c>
      <c r="J166" s="29">
        <v>11183134.646829469</v>
      </c>
      <c r="K166" s="29">
        <v>10767131.597444216</v>
      </c>
      <c r="L166" s="29">
        <v>10471183.580475179</v>
      </c>
      <c r="M166" s="29">
        <v>11356790.055134313</v>
      </c>
      <c r="N166" s="29">
        <v>11339688.068462953</v>
      </c>
      <c r="O166" s="29">
        <v>10929712.020435795</v>
      </c>
      <c r="P166" s="29">
        <v>10576789.531450326</v>
      </c>
      <c r="Q166" s="29">
        <v>11152438.367043529</v>
      </c>
      <c r="R166" s="29">
        <v>10692941.213787485</v>
      </c>
      <c r="S166" s="29">
        <v>10401878.666284252</v>
      </c>
      <c r="T166" s="29">
        <v>10777384.076853959</v>
      </c>
      <c r="U166" s="29">
        <v>11458703.656761697</v>
      </c>
      <c r="V166" s="29">
        <v>11670571.834113795</v>
      </c>
      <c r="W166" s="29">
        <v>11262518.925819829</v>
      </c>
      <c r="X166" s="29">
        <v>10927913.260482065</v>
      </c>
      <c r="Y166" s="29">
        <v>11751934.109306833</v>
      </c>
      <c r="Z166" s="29">
        <v>11389140.755159821</v>
      </c>
      <c r="AA166" s="29">
        <v>10794143.562822063</v>
      </c>
      <c r="AB166" s="29">
        <v>10986372.746234065</v>
      </c>
      <c r="AC166" s="29">
        <v>11253818.355170924</v>
      </c>
      <c r="AD166" s="29">
        <v>11560291.220370479</v>
      </c>
      <c r="AE166" s="29">
        <v>11033564.301249648</v>
      </c>
      <c r="AF166" s="29">
        <v>10234153.939979548</v>
      </c>
      <c r="AG166" s="29">
        <v>11143122.716223387</v>
      </c>
      <c r="AH166" s="29">
        <v>10988330.009751221</v>
      </c>
      <c r="AI166" s="29">
        <v>10826059.515485577</v>
      </c>
      <c r="AJ166" s="29">
        <v>10405449.134970905</v>
      </c>
      <c r="AK166" s="29">
        <v>11435491.762248673</v>
      </c>
    </row>
    <row r="167" spans="1:37" x14ac:dyDescent="0.2">
      <c r="A167" s="25" t="s">
        <v>42</v>
      </c>
      <c r="B167" s="30">
        <v>8978394.747270748</v>
      </c>
      <c r="C167" s="30">
        <v>10035036.12762581</v>
      </c>
      <c r="D167" s="30">
        <v>9335058.9467963371</v>
      </c>
      <c r="E167" s="30">
        <v>9627857.6144906376</v>
      </c>
      <c r="F167" s="30">
        <v>9468117.246085735</v>
      </c>
      <c r="G167" s="30">
        <v>9902451.3578241523</v>
      </c>
      <c r="H167" s="30">
        <v>9231605.0636855662</v>
      </c>
      <c r="I167" s="30">
        <v>10009855.062475733</v>
      </c>
      <c r="J167" s="30">
        <v>9726454.069356285</v>
      </c>
      <c r="K167" s="30">
        <v>9502125.1660343353</v>
      </c>
      <c r="L167" s="30">
        <v>9072351.2059412617</v>
      </c>
      <c r="M167" s="30">
        <v>9817098.5440980438</v>
      </c>
      <c r="N167" s="30">
        <v>9795410.1951140184</v>
      </c>
      <c r="O167" s="30">
        <v>9699592.1646712758</v>
      </c>
      <c r="P167" s="30">
        <v>9145813.7254452873</v>
      </c>
      <c r="Q167" s="30">
        <v>9626745.0588198844</v>
      </c>
      <c r="R167" s="30">
        <v>9136287.8500438668</v>
      </c>
      <c r="S167" s="30">
        <v>9135888.5732830074</v>
      </c>
      <c r="T167" s="30">
        <v>9308485.766372269</v>
      </c>
      <c r="U167" s="30">
        <v>9957257.8902394045</v>
      </c>
      <c r="V167" s="30">
        <v>10105366.114150062</v>
      </c>
      <c r="W167" s="30">
        <v>9956098.6734470595</v>
      </c>
      <c r="X167" s="30">
        <v>9494585.7433127724</v>
      </c>
      <c r="Y167" s="30">
        <v>10266994.590633867</v>
      </c>
      <c r="Z167" s="30">
        <v>9885782.2139424235</v>
      </c>
      <c r="AA167" s="30">
        <v>9503276.1225516777</v>
      </c>
      <c r="AB167" s="30">
        <v>9583533.930678675</v>
      </c>
      <c r="AC167" s="30">
        <v>9874862.6055168454</v>
      </c>
      <c r="AD167" s="30">
        <v>10201824.852059305</v>
      </c>
      <c r="AE167" s="30">
        <v>10154738.066030487</v>
      </c>
      <c r="AF167" s="30">
        <v>9423517.1502411552</v>
      </c>
      <c r="AG167" s="30">
        <v>10270856.927491693</v>
      </c>
      <c r="AH167" s="30">
        <v>10093751.037835076</v>
      </c>
      <c r="AI167" s="30">
        <v>10008685.532690169</v>
      </c>
      <c r="AJ167" s="30">
        <v>9534735.9187533595</v>
      </c>
      <c r="AK167" s="30">
        <v>10476274.06604082</v>
      </c>
    </row>
    <row r="168" spans="1:37" x14ac:dyDescent="0.2">
      <c r="A168" s="25" t="s">
        <v>43</v>
      </c>
      <c r="B168" s="30">
        <v>1660305.9420100967</v>
      </c>
      <c r="C168" s="30">
        <v>1495818.2943205207</v>
      </c>
      <c r="D168" s="30">
        <v>1634265.0732189992</v>
      </c>
      <c r="E168" s="30">
        <v>1628678.6529419995</v>
      </c>
      <c r="F168" s="30">
        <v>1652671.9012030314</v>
      </c>
      <c r="G168" s="30">
        <v>1473329.6632036301</v>
      </c>
      <c r="H168" s="30">
        <v>1351500.502903678</v>
      </c>
      <c r="I168" s="30">
        <v>1449613.7129229861</v>
      </c>
      <c r="J168" s="30">
        <v>1455929.6717671328</v>
      </c>
      <c r="K168" s="30">
        <v>1261009.3785517393</v>
      </c>
      <c r="L168" s="30">
        <v>1398960.0965310442</v>
      </c>
      <c r="M168" s="30">
        <v>1540367.0849175481</v>
      </c>
      <c r="N168" s="30">
        <v>1537679.7524673617</v>
      </c>
      <c r="O168" s="30">
        <v>1242195.8500230375</v>
      </c>
      <c r="P168" s="30">
        <v>1425492.9860827723</v>
      </c>
      <c r="Q168" s="30">
        <v>1518710.5950360543</v>
      </c>
      <c r="R168" s="30">
        <v>1542655.0126344813</v>
      </c>
      <c r="S168" s="30">
        <v>1271013.233264873</v>
      </c>
      <c r="T168" s="30">
        <v>1462300.5220885624</v>
      </c>
      <c r="U168" s="30">
        <v>1498958.8563785492</v>
      </c>
      <c r="V168" s="30">
        <v>1560602.7992494984</v>
      </c>
      <c r="W168" s="30">
        <v>1291198.8851945277</v>
      </c>
      <c r="X168" s="30">
        <v>1427312.5256748055</v>
      </c>
      <c r="Y168" s="30">
        <v>1475488.0419205027</v>
      </c>
      <c r="Z168" s="30">
        <v>1497537.4636206888</v>
      </c>
      <c r="AA168" s="30">
        <v>1278404.3789520902</v>
      </c>
      <c r="AB168" s="30">
        <v>1394768.0156404134</v>
      </c>
      <c r="AC168" s="30">
        <v>1367679.1747969836</v>
      </c>
      <c r="AD168" s="30">
        <v>1346399.6107110658</v>
      </c>
      <c r="AE168" s="30">
        <v>857048.47931897314</v>
      </c>
      <c r="AF168" s="30">
        <v>790325.95978659019</v>
      </c>
      <c r="AG168" s="30">
        <v>849896.30828536628</v>
      </c>
      <c r="AH168" s="30">
        <v>869205.46298015199</v>
      </c>
      <c r="AI168" s="30">
        <v>787673.70505912276</v>
      </c>
      <c r="AJ168" s="30">
        <v>848418.56776894582</v>
      </c>
      <c r="AK168" s="30">
        <v>934885.93911389611</v>
      </c>
    </row>
    <row r="169" spans="1:37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</row>
    <row r="170" spans="1:37" x14ac:dyDescent="0.2">
      <c r="A170" s="24" t="s">
        <v>44</v>
      </c>
      <c r="B170" s="29">
        <v>10818907.556446739</v>
      </c>
      <c r="C170" s="29">
        <v>11313967.408872183</v>
      </c>
      <c r="D170" s="29">
        <v>11719294.362939026</v>
      </c>
      <c r="E170" s="29">
        <v>11335386.069724256</v>
      </c>
      <c r="F170" s="29">
        <v>10378649.611529307</v>
      </c>
      <c r="G170" s="29">
        <v>10339879.847970217</v>
      </c>
      <c r="H170" s="29">
        <v>10552286.295062259</v>
      </c>
      <c r="I170" s="29">
        <v>10971638.304875547</v>
      </c>
      <c r="J170" s="29">
        <v>10080811.394537577</v>
      </c>
      <c r="K170" s="29">
        <v>9757399.5935919341</v>
      </c>
      <c r="L170" s="29">
        <v>11037551.948879281</v>
      </c>
      <c r="M170" s="29">
        <v>10902319.722080255</v>
      </c>
      <c r="N170" s="29">
        <v>10166959.356299147</v>
      </c>
      <c r="O170" s="29">
        <v>9988578.3571036197</v>
      </c>
      <c r="P170" s="29">
        <v>11085644.404078605</v>
      </c>
      <c r="Q170" s="29">
        <v>10901018.567975566</v>
      </c>
      <c r="R170" s="29">
        <v>10712058.095597275</v>
      </c>
      <c r="S170" s="29">
        <v>10604263.856943358</v>
      </c>
      <c r="T170" s="29">
        <v>11211679.464005422</v>
      </c>
      <c r="U170" s="29">
        <v>11537682.860955006</v>
      </c>
      <c r="V170" s="29">
        <v>11309528.290219149</v>
      </c>
      <c r="W170" s="29">
        <v>11770610.664029902</v>
      </c>
      <c r="X170" s="29">
        <v>12133503.035593897</v>
      </c>
      <c r="Y170" s="29">
        <v>12419252.556370968</v>
      </c>
      <c r="Z170" s="29">
        <v>11576820.557565149</v>
      </c>
      <c r="AA170" s="29">
        <v>11416717.203196425</v>
      </c>
      <c r="AB170" s="29">
        <v>11983297.948534349</v>
      </c>
      <c r="AC170" s="29">
        <v>11515711.943913093</v>
      </c>
      <c r="AD170" s="29">
        <v>10465681.112730667</v>
      </c>
      <c r="AE170" s="29">
        <v>9074840.1220920514</v>
      </c>
      <c r="AF170" s="29">
        <v>10211113.074746527</v>
      </c>
      <c r="AG170" s="29">
        <v>10837120.67694726</v>
      </c>
      <c r="AH170" s="29">
        <v>12130193.216013936</v>
      </c>
      <c r="AI170" s="29">
        <v>12549640.617237277</v>
      </c>
      <c r="AJ170" s="29">
        <v>14126585.137671923</v>
      </c>
      <c r="AK170" s="29">
        <v>14777659.873951005</v>
      </c>
    </row>
    <row r="171" spans="1:37" x14ac:dyDescent="0.2">
      <c r="A171" s="25" t="s">
        <v>45</v>
      </c>
      <c r="B171" s="30">
        <v>9344143.2641683072</v>
      </c>
      <c r="C171" s="30">
        <v>9875273.0850620344</v>
      </c>
      <c r="D171" s="30">
        <v>10166373.267319439</v>
      </c>
      <c r="E171" s="30">
        <v>9767806.0018085986</v>
      </c>
      <c r="F171" s="30">
        <v>8911030.6034203395</v>
      </c>
      <c r="G171" s="30">
        <v>8890775.4079488665</v>
      </c>
      <c r="H171" s="30">
        <v>9295713.5453136414</v>
      </c>
      <c r="I171" s="30">
        <v>9572929.7577243373</v>
      </c>
      <c r="J171" s="30">
        <v>8796505.208949754</v>
      </c>
      <c r="K171" s="30">
        <v>8455330.5429142602</v>
      </c>
      <c r="L171" s="30">
        <v>9655830.4726630598</v>
      </c>
      <c r="M171" s="30">
        <v>9511187.2932177503</v>
      </c>
      <c r="N171" s="30">
        <v>8811359.3226878457</v>
      </c>
      <c r="O171" s="30">
        <v>8739624.0506979506</v>
      </c>
      <c r="P171" s="30">
        <v>9735959.4724421129</v>
      </c>
      <c r="Q171" s="30">
        <v>9519556.0552248694</v>
      </c>
      <c r="R171" s="30">
        <v>9294118.2182950974</v>
      </c>
      <c r="S171" s="30">
        <v>9322536.0958280228</v>
      </c>
      <c r="T171" s="30">
        <v>9939891.8233132027</v>
      </c>
      <c r="U171" s="30">
        <v>10049916.804835109</v>
      </c>
      <c r="V171" s="30">
        <v>9920988.1283527296</v>
      </c>
      <c r="W171" s="30">
        <v>10396476.171182768</v>
      </c>
      <c r="X171" s="30">
        <v>10740561.603239639</v>
      </c>
      <c r="Y171" s="30">
        <v>10844566.948297789</v>
      </c>
      <c r="Z171" s="30">
        <v>10120200.783332024</v>
      </c>
      <c r="AA171" s="30">
        <v>10020345.538950851</v>
      </c>
      <c r="AB171" s="30">
        <v>10581899.898787405</v>
      </c>
      <c r="AC171" s="30">
        <v>10124547.653509196</v>
      </c>
      <c r="AD171" s="30">
        <v>9256524.2658976931</v>
      </c>
      <c r="AE171" s="30">
        <v>8215926.7752093598</v>
      </c>
      <c r="AF171" s="30">
        <v>9313006.8781102914</v>
      </c>
      <c r="AG171" s="30">
        <v>9912214.087119665</v>
      </c>
      <c r="AH171" s="30">
        <v>11222784.776760105</v>
      </c>
      <c r="AI171" s="30">
        <v>11635906.009666504</v>
      </c>
      <c r="AJ171" s="30">
        <v>13147559.774218632</v>
      </c>
      <c r="AK171" s="30">
        <v>13678855.440225046</v>
      </c>
    </row>
    <row r="172" spans="1:37" x14ac:dyDescent="0.2">
      <c r="A172" s="25" t="s">
        <v>46</v>
      </c>
      <c r="B172" s="30">
        <v>1474764.2922784283</v>
      </c>
      <c r="C172" s="30">
        <v>1438694.3238101508</v>
      </c>
      <c r="D172" s="30">
        <v>1552921.0956195882</v>
      </c>
      <c r="E172" s="30">
        <v>1567580.0679156503</v>
      </c>
      <c r="F172" s="30">
        <v>1467619.0081089679</v>
      </c>
      <c r="G172" s="30">
        <v>1449104.4400213498</v>
      </c>
      <c r="H172" s="30">
        <v>1256572.749748616</v>
      </c>
      <c r="I172" s="30">
        <v>1398708.5471512116</v>
      </c>
      <c r="J172" s="30">
        <v>1284569.2202162989</v>
      </c>
      <c r="K172" s="30">
        <v>1301982.0644566417</v>
      </c>
      <c r="L172" s="30">
        <v>1382151.2524173418</v>
      </c>
      <c r="M172" s="30">
        <v>1391404.3560347944</v>
      </c>
      <c r="N172" s="30">
        <v>1351650.9151412977</v>
      </c>
      <c r="O172" s="30">
        <v>1251785.4440832871</v>
      </c>
      <c r="P172" s="30">
        <v>1355778.6729340476</v>
      </c>
      <c r="Q172" s="30">
        <v>1383060.5699567271</v>
      </c>
      <c r="R172" s="30">
        <v>1411219.3669160428</v>
      </c>
      <c r="S172" s="30">
        <v>1291668.8173126772</v>
      </c>
      <c r="T172" s="30">
        <v>1293641.3710329619</v>
      </c>
      <c r="U172" s="30">
        <v>1485897.3197701687</v>
      </c>
      <c r="V172" s="30">
        <v>1395978.6248083606</v>
      </c>
      <c r="W172" s="30">
        <v>1390247.8876585935</v>
      </c>
      <c r="X172" s="30">
        <v>1412328.7608025069</v>
      </c>
      <c r="Y172" s="30">
        <v>1576971.7547604912</v>
      </c>
      <c r="Z172" s="30">
        <v>1462544.7587256136</v>
      </c>
      <c r="AA172" s="30">
        <v>1405393.93494353</v>
      </c>
      <c r="AB172" s="30">
        <v>1415963.2405851064</v>
      </c>
      <c r="AC172" s="30">
        <v>1401637.4755918146</v>
      </c>
      <c r="AD172" s="30">
        <v>1225379.9242784963</v>
      </c>
      <c r="AE172" s="30">
        <v>895174.22177983075</v>
      </c>
      <c r="AF172" s="30">
        <v>946910.4599298964</v>
      </c>
      <c r="AG172" s="30">
        <v>980011.62739669031</v>
      </c>
      <c r="AH172" s="30">
        <v>994065.87136780273</v>
      </c>
      <c r="AI172" s="30">
        <v>1007302.9458890983</v>
      </c>
      <c r="AJ172" s="30">
        <v>1092089.9887692486</v>
      </c>
      <c r="AK172" s="30">
        <v>1205414.3016979287</v>
      </c>
    </row>
    <row r="173" spans="1:37" x14ac:dyDescent="0.2">
      <c r="A173" s="31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</row>
    <row r="174" spans="1:37" x14ac:dyDescent="0.2">
      <c r="A174" s="25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</row>
    <row r="175" spans="1:37" x14ac:dyDescent="0.2">
      <c r="A175" s="24" t="s">
        <v>47</v>
      </c>
      <c r="B175" s="29">
        <v>33190501.110820696</v>
      </c>
      <c r="C175" s="29">
        <v>34829762.644663997</v>
      </c>
      <c r="D175" s="29">
        <v>33419318.525529999</v>
      </c>
      <c r="E175" s="29">
        <v>36436633.487060003</v>
      </c>
      <c r="F175" s="29">
        <v>34129851.682062402</v>
      </c>
      <c r="G175" s="29">
        <v>35337986.648272902</v>
      </c>
      <c r="H175" s="29">
        <v>33756950.547674805</v>
      </c>
      <c r="I175" s="29">
        <v>37087340.846216805</v>
      </c>
      <c r="J175" s="29">
        <v>34904993.631550498</v>
      </c>
      <c r="K175" s="29">
        <v>36188626.911396198</v>
      </c>
      <c r="L175" s="29">
        <v>34529926.348609298</v>
      </c>
      <c r="M175" s="29">
        <v>37921047.424952105</v>
      </c>
      <c r="N175" s="29">
        <v>35940942.762252599</v>
      </c>
      <c r="O175" s="29">
        <v>36646954.3818902</v>
      </c>
      <c r="P175" s="29">
        <v>35144457.251963302</v>
      </c>
      <c r="Q175" s="29">
        <v>38268416.098220401</v>
      </c>
      <c r="R175" s="29">
        <v>35802413.789941199</v>
      </c>
      <c r="S175" s="29">
        <v>36796863.166721597</v>
      </c>
      <c r="T175" s="29">
        <v>35812917.649895601</v>
      </c>
      <c r="U175" s="29">
        <v>39318020.286217198</v>
      </c>
      <c r="V175" s="29">
        <v>37401428.8533023</v>
      </c>
      <c r="W175" s="29">
        <v>38607911.255629197</v>
      </c>
      <c r="X175" s="29">
        <v>36671500.264492899</v>
      </c>
      <c r="Y175" s="29">
        <v>40535866.662496597</v>
      </c>
      <c r="Z175" s="29">
        <v>37818338.4796478</v>
      </c>
      <c r="AA175" s="29">
        <v>39177304.7965106</v>
      </c>
      <c r="AB175" s="29">
        <v>37919667.534269102</v>
      </c>
      <c r="AC175" s="29">
        <v>39744705.736292303</v>
      </c>
      <c r="AD175" s="29">
        <v>37884478.179910801</v>
      </c>
      <c r="AE175" s="29">
        <v>33595076.925183795</v>
      </c>
      <c r="AF175" s="29">
        <v>34507351.234445401</v>
      </c>
      <c r="AG175" s="29">
        <v>39746904.771231703</v>
      </c>
      <c r="AH175" s="29">
        <v>38114574.164922401</v>
      </c>
      <c r="AI175" s="29">
        <v>39683210.876576498</v>
      </c>
      <c r="AJ175" s="29">
        <v>40449463.768158197</v>
      </c>
      <c r="AK175" s="29">
        <v>44668291.022411309</v>
      </c>
    </row>
    <row r="176" spans="1:37" ht="15" thickBo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</row>
    <row r="179" spans="1:37" x14ac:dyDescent="0.2">
      <c r="A179" s="24" t="s">
        <v>26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</row>
    <row r="180" spans="1:37" x14ac:dyDescent="0.2">
      <c r="A180" s="25" t="s">
        <v>49</v>
      </c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</row>
    <row r="181" spans="1:37" x14ac:dyDescent="0.2">
      <c r="A181" s="25" t="s">
        <v>27</v>
      </c>
      <c r="K181" s="25"/>
      <c r="L181" s="25"/>
      <c r="M181" s="25"/>
      <c r="O181" s="25"/>
      <c r="P181" s="25"/>
      <c r="Q181" s="25"/>
      <c r="S181" s="25"/>
      <c r="T181" s="25"/>
      <c r="U181" s="25"/>
      <c r="W181" s="25"/>
      <c r="X181" s="25"/>
      <c r="Y181" s="25"/>
      <c r="AA181" s="25"/>
      <c r="AB181" s="25"/>
      <c r="AC181" s="25"/>
      <c r="AE181" s="25"/>
      <c r="AF181" s="25"/>
      <c r="AG181" s="25"/>
      <c r="AI181" s="25"/>
      <c r="AJ181" s="25"/>
      <c r="AK181" s="25"/>
    </row>
    <row r="182" spans="1:37" x14ac:dyDescent="0.2">
      <c r="A182" s="26"/>
      <c r="B182" s="26">
        <v>2013</v>
      </c>
      <c r="C182" s="26"/>
      <c r="D182" s="26"/>
      <c r="E182" s="26"/>
      <c r="F182" s="26">
        <v>2014</v>
      </c>
      <c r="G182" s="26"/>
      <c r="H182" s="26"/>
      <c r="I182" s="26"/>
      <c r="J182" s="26">
        <v>2015</v>
      </c>
      <c r="K182" s="26"/>
      <c r="L182" s="26"/>
      <c r="M182" s="26"/>
      <c r="N182" s="26">
        <v>2016</v>
      </c>
      <c r="O182" s="26"/>
      <c r="P182" s="26"/>
      <c r="Q182" s="26"/>
      <c r="R182" s="26">
        <v>2017</v>
      </c>
      <c r="S182" s="26"/>
      <c r="T182" s="26"/>
      <c r="U182" s="26"/>
      <c r="V182" s="26">
        <v>2018</v>
      </c>
      <c r="W182" s="26"/>
      <c r="X182" s="26"/>
      <c r="Y182" s="26"/>
      <c r="Z182" s="26">
        <v>2019</v>
      </c>
      <c r="AA182" s="26"/>
      <c r="AB182" s="26"/>
      <c r="AC182" s="26"/>
      <c r="AD182" s="26">
        <v>2020</v>
      </c>
      <c r="AE182" s="26"/>
      <c r="AF182" s="26"/>
      <c r="AG182" s="26"/>
      <c r="AH182" s="26">
        <v>2021</v>
      </c>
      <c r="AI182" s="26"/>
      <c r="AJ182" s="26"/>
      <c r="AK182" s="26"/>
    </row>
    <row r="183" spans="1:37" ht="15" thickBot="1" x14ac:dyDescent="0.25">
      <c r="A183" s="27"/>
      <c r="B183" s="27">
        <v>1</v>
      </c>
      <c r="C183" s="27">
        <v>2</v>
      </c>
      <c r="D183" s="27">
        <v>3</v>
      </c>
      <c r="E183" s="27">
        <v>4</v>
      </c>
      <c r="F183" s="27">
        <v>1</v>
      </c>
      <c r="G183" s="27">
        <v>2</v>
      </c>
      <c r="H183" s="27">
        <v>3</v>
      </c>
      <c r="I183" s="27">
        <v>4</v>
      </c>
      <c r="J183" s="27">
        <v>1</v>
      </c>
      <c r="K183" s="27">
        <v>2</v>
      </c>
      <c r="L183" s="27">
        <v>3</v>
      </c>
      <c r="M183" s="27">
        <v>4</v>
      </c>
      <c r="N183" s="27">
        <v>1</v>
      </c>
      <c r="O183" s="27">
        <v>2</v>
      </c>
      <c r="P183" s="27">
        <v>3</v>
      </c>
      <c r="Q183" s="27">
        <v>4</v>
      </c>
      <c r="R183" s="27">
        <v>1</v>
      </c>
      <c r="S183" s="27">
        <v>2</v>
      </c>
      <c r="T183" s="27">
        <v>3</v>
      </c>
      <c r="U183" s="27">
        <v>4</v>
      </c>
      <c r="V183" s="27">
        <v>1</v>
      </c>
      <c r="W183" s="27">
        <v>2</v>
      </c>
      <c r="X183" s="27">
        <v>3</v>
      </c>
      <c r="Y183" s="27">
        <v>4</v>
      </c>
      <c r="Z183" s="27">
        <v>1</v>
      </c>
      <c r="AA183" s="27">
        <v>2</v>
      </c>
      <c r="AB183" s="27">
        <v>3</v>
      </c>
      <c r="AC183" s="27">
        <v>4</v>
      </c>
      <c r="AD183" s="27">
        <v>1</v>
      </c>
      <c r="AE183" s="27">
        <v>2</v>
      </c>
      <c r="AF183" s="27">
        <v>3</v>
      </c>
      <c r="AG183" s="27">
        <v>4</v>
      </c>
      <c r="AH183" s="27">
        <v>1</v>
      </c>
      <c r="AI183" s="27">
        <v>2</v>
      </c>
      <c r="AJ183" s="27">
        <v>3</v>
      </c>
      <c r="AK183" s="27">
        <v>4</v>
      </c>
    </row>
    <row r="184" spans="1:37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</row>
    <row r="185" spans="1:37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</row>
    <row r="186" spans="1:37" x14ac:dyDescent="0.2">
      <c r="A186" s="24" t="s">
        <v>28</v>
      </c>
      <c r="B186" s="28"/>
      <c r="C186" s="28"/>
      <c r="D186" s="28"/>
      <c r="E186" s="28"/>
      <c r="F186" s="37">
        <f>F148/B148*100-100</f>
        <v>5.0955371777035907E-2</v>
      </c>
      <c r="G186" s="37">
        <f t="shared" ref="G186:AK187" si="67">G148/C148*100-100</f>
        <v>-0.89790331113802324</v>
      </c>
      <c r="H186" s="37">
        <f t="shared" si="67"/>
        <v>-1.2969470743596077</v>
      </c>
      <c r="I186" s="37">
        <f t="shared" si="67"/>
        <v>0.23011358131630288</v>
      </c>
      <c r="J186" s="37">
        <f t="shared" si="67"/>
        <v>1.15378886092941</v>
      </c>
      <c r="K186" s="37">
        <f t="shared" si="67"/>
        <v>2.4295540794923625</v>
      </c>
      <c r="L186" s="37">
        <f t="shared" si="67"/>
        <v>4.230509315287307</v>
      </c>
      <c r="M186" s="37">
        <f t="shared" si="67"/>
        <v>2.3501985151859799</v>
      </c>
      <c r="N186" s="37">
        <f t="shared" si="67"/>
        <v>2.9880446745994362</v>
      </c>
      <c r="O186" s="37">
        <f t="shared" si="67"/>
        <v>1.568731754717632</v>
      </c>
      <c r="P186" s="37">
        <f t="shared" si="67"/>
        <v>1.3868869793784313</v>
      </c>
      <c r="Q186" s="37">
        <f t="shared" si="67"/>
        <v>1.3982928699369097</v>
      </c>
      <c r="R186" s="37">
        <f t="shared" si="67"/>
        <v>2.8747557386998039</v>
      </c>
      <c r="S186" s="37">
        <f t="shared" si="67"/>
        <v>3.5044935918527642</v>
      </c>
      <c r="T186" s="37">
        <f t="shared" si="67"/>
        <v>1.5347368463635576</v>
      </c>
      <c r="U186" s="37">
        <f t="shared" si="67"/>
        <v>3.5841869789638565</v>
      </c>
      <c r="V186" s="37">
        <f t="shared" si="67"/>
        <v>3.3640427869691507</v>
      </c>
      <c r="W186" s="37">
        <f t="shared" si="67"/>
        <v>5.6946016613882904</v>
      </c>
      <c r="X186" s="37">
        <f t="shared" si="67"/>
        <v>4.2888100464993926</v>
      </c>
      <c r="Y186" s="37">
        <f t="shared" si="67"/>
        <v>4.5081793411064979</v>
      </c>
      <c r="Z186" s="37">
        <f t="shared" si="67"/>
        <v>2.5681217322756282</v>
      </c>
      <c r="AA186" s="37">
        <f t="shared" si="67"/>
        <v>1.7648691391014495</v>
      </c>
      <c r="AB186" s="37">
        <f t="shared" si="67"/>
        <v>2.8261636645290338</v>
      </c>
      <c r="AC186" s="37">
        <f t="shared" si="67"/>
        <v>-2.8409907082620833</v>
      </c>
      <c r="AD186" s="37">
        <f t="shared" si="67"/>
        <v>-3.0895952935824056</v>
      </c>
      <c r="AE186" s="37">
        <f t="shared" si="67"/>
        <v>-20.368588900391373</v>
      </c>
      <c r="AF186" s="37">
        <f t="shared" si="67"/>
        <v>-11.2800823826</v>
      </c>
      <c r="AG186" s="37">
        <f t="shared" si="67"/>
        <v>-1.384024903981981</v>
      </c>
      <c r="AH186" s="37">
        <f t="shared" si="67"/>
        <v>6.6862138339426309</v>
      </c>
      <c r="AI186" s="37">
        <f t="shared" si="67"/>
        <v>30.920918504476901</v>
      </c>
      <c r="AJ186" s="37">
        <f t="shared" si="67"/>
        <v>28.368784129401234</v>
      </c>
      <c r="AK186" s="37">
        <f t="shared" si="67"/>
        <v>22.000105510699214</v>
      </c>
    </row>
    <row r="187" spans="1:37" x14ac:dyDescent="0.2">
      <c r="A187" s="24" t="s">
        <v>29</v>
      </c>
      <c r="B187" s="29"/>
      <c r="C187" s="29"/>
      <c r="D187" s="29"/>
      <c r="E187" s="29"/>
      <c r="F187" s="34">
        <f>F149/B149*100-100</f>
        <v>2.1323390409068423</v>
      </c>
      <c r="G187" s="34">
        <f t="shared" si="67"/>
        <v>0.69614871687424795</v>
      </c>
      <c r="H187" s="34">
        <f t="shared" si="67"/>
        <v>-0.37474078920706688</v>
      </c>
      <c r="I187" s="34">
        <f t="shared" si="67"/>
        <v>1.352429987898887</v>
      </c>
      <c r="J187" s="34">
        <f t="shared" si="67"/>
        <v>0.82446297898044918</v>
      </c>
      <c r="K187" s="34">
        <f t="shared" si="67"/>
        <v>1.0810269203668952</v>
      </c>
      <c r="L187" s="34">
        <f t="shared" si="67"/>
        <v>3.7419282946977717</v>
      </c>
      <c r="M187" s="34">
        <f t="shared" si="67"/>
        <v>1.8987704864184849</v>
      </c>
      <c r="N187" s="34">
        <f t="shared" si="67"/>
        <v>3.390936586477892</v>
      </c>
      <c r="O187" s="34">
        <f t="shared" si="67"/>
        <v>3.1064924993715977</v>
      </c>
      <c r="P187" s="34">
        <f t="shared" si="67"/>
        <v>1.5001587239368064</v>
      </c>
      <c r="Q187" s="34">
        <f t="shared" si="67"/>
        <v>1.4620746257418631</v>
      </c>
      <c r="R187" s="34">
        <f t="shared" si="67"/>
        <v>1.9387495320966508</v>
      </c>
      <c r="S187" s="34">
        <f t="shared" si="67"/>
        <v>1.1962781885794129</v>
      </c>
      <c r="T187" s="34">
        <f t="shared" si="67"/>
        <v>1.8738529123095446</v>
      </c>
      <c r="U187" s="34">
        <f t="shared" si="67"/>
        <v>3.2475297762551918</v>
      </c>
      <c r="V187" s="34">
        <f t="shared" si="67"/>
        <v>3.1889397469391696</v>
      </c>
      <c r="W187" s="34">
        <f t="shared" si="67"/>
        <v>5.0064780880761646</v>
      </c>
      <c r="X187" s="34">
        <f t="shared" si="67"/>
        <v>3.8167758305334871</v>
      </c>
      <c r="Y187" s="34">
        <f t="shared" si="67"/>
        <v>4.082998681359669</v>
      </c>
      <c r="Z187" s="34">
        <f t="shared" si="67"/>
        <v>3.2399713226052</v>
      </c>
      <c r="AA187" s="34">
        <f t="shared" si="67"/>
        <v>3.0621847985285626</v>
      </c>
      <c r="AB187" s="34">
        <f t="shared" si="67"/>
        <v>3.3637922726005343</v>
      </c>
      <c r="AC187" s="34">
        <f t="shared" si="67"/>
        <v>-2.8121486037407664</v>
      </c>
      <c r="AD187" s="34">
        <f t="shared" si="67"/>
        <v>-1.994375541474156</v>
      </c>
      <c r="AE187" s="34">
        <f t="shared" si="67"/>
        <v>-20.309065597682874</v>
      </c>
      <c r="AF187" s="34">
        <f t="shared" si="67"/>
        <v>-9.963852192440001</v>
      </c>
      <c r="AG187" s="34">
        <f t="shared" si="67"/>
        <v>0.85206780187441211</v>
      </c>
      <c r="AH187" s="34">
        <f t="shared" si="67"/>
        <v>3.7548290556226362</v>
      </c>
      <c r="AI187" s="34">
        <f t="shared" si="67"/>
        <v>29.614303426200138</v>
      </c>
      <c r="AJ187" s="34">
        <f t="shared" si="67"/>
        <v>24.93649672298659</v>
      </c>
      <c r="AK187" s="34">
        <f t="shared" si="67"/>
        <v>18.716144083077339</v>
      </c>
    </row>
    <row r="188" spans="1:37" x14ac:dyDescent="0.2">
      <c r="A188" s="25"/>
      <c r="B188" s="25"/>
      <c r="C188" s="25"/>
      <c r="D188" s="25"/>
      <c r="E188" s="25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</row>
    <row r="189" spans="1:37" x14ac:dyDescent="0.2">
      <c r="A189" s="24" t="s">
        <v>30</v>
      </c>
      <c r="B189" s="29"/>
      <c r="C189" s="29"/>
      <c r="D189" s="29"/>
      <c r="E189" s="29"/>
      <c r="F189" s="34">
        <f t="shared" ref="F189:AK191" si="68">F151/B151*100-100</f>
        <v>-4.9931048922067305</v>
      </c>
      <c r="G189" s="34">
        <f t="shared" si="68"/>
        <v>-5.4850014466126424</v>
      </c>
      <c r="H189" s="34">
        <f t="shared" si="68"/>
        <v>-7.63502096542787</v>
      </c>
      <c r="I189" s="34">
        <f t="shared" si="68"/>
        <v>-1.6448034140241816</v>
      </c>
      <c r="J189" s="34">
        <f t="shared" si="68"/>
        <v>-3.0610318675536803</v>
      </c>
      <c r="K189" s="34">
        <f t="shared" si="68"/>
        <v>-4.2513536610483555</v>
      </c>
      <c r="L189" s="34">
        <f t="shared" si="68"/>
        <v>5.5730281115436782</v>
      </c>
      <c r="M189" s="34">
        <f t="shared" si="68"/>
        <v>0.62982114810105827</v>
      </c>
      <c r="N189" s="34">
        <f t="shared" si="68"/>
        <v>1.4779668062095368</v>
      </c>
      <c r="O189" s="34">
        <f t="shared" si="68"/>
        <v>1.6728194563634986</v>
      </c>
      <c r="P189" s="34">
        <f t="shared" si="68"/>
        <v>-4.1805985187861125</v>
      </c>
      <c r="Q189" s="34">
        <f t="shared" si="68"/>
        <v>-3.622306409656332</v>
      </c>
      <c r="R189" s="34">
        <f t="shared" si="68"/>
        <v>-3.480794480202448</v>
      </c>
      <c r="S189" s="34">
        <f t="shared" si="68"/>
        <v>-6.6342489183508633</v>
      </c>
      <c r="T189" s="34">
        <f t="shared" si="68"/>
        <v>-3.5587861510078937</v>
      </c>
      <c r="U189" s="34">
        <f t="shared" si="68"/>
        <v>0.73027181488103565</v>
      </c>
      <c r="V189" s="34">
        <f t="shared" si="68"/>
        <v>1.8453522948031349</v>
      </c>
      <c r="W189" s="34">
        <f t="shared" si="68"/>
        <v>6.1147915298460163</v>
      </c>
      <c r="X189" s="34">
        <f t="shared" si="68"/>
        <v>5.4535415802641865</v>
      </c>
      <c r="Y189" s="34">
        <f t="shared" si="68"/>
        <v>6.7468166461495116</v>
      </c>
      <c r="Z189" s="34">
        <f t="shared" si="68"/>
        <v>4.5736781274000435</v>
      </c>
      <c r="AA189" s="34">
        <f t="shared" si="68"/>
        <v>5.2433086921389531</v>
      </c>
      <c r="AB189" s="34">
        <f t="shared" si="68"/>
        <v>5.2932005898584862</v>
      </c>
      <c r="AC189" s="34">
        <f t="shared" si="68"/>
        <v>2.8752469483285523</v>
      </c>
      <c r="AD189" s="34">
        <f t="shared" si="68"/>
        <v>-3.5244563281054297E-2</v>
      </c>
      <c r="AE189" s="34">
        <f t="shared" si="68"/>
        <v>-19.791275574161688</v>
      </c>
      <c r="AF189" s="34">
        <f t="shared" si="68"/>
        <v>-17.044427039082777</v>
      </c>
      <c r="AG189" s="34">
        <f t="shared" si="68"/>
        <v>-8.8743232060958661</v>
      </c>
      <c r="AH189" s="34">
        <f t="shared" si="68"/>
        <v>1.3499423418948027</v>
      </c>
      <c r="AI189" s="34">
        <f t="shared" si="68"/>
        <v>20.746866372796504</v>
      </c>
      <c r="AJ189" s="34">
        <f t="shared" si="68"/>
        <v>29.824138828395377</v>
      </c>
      <c r="AK189" s="34">
        <f t="shared" si="68"/>
        <v>20.027066050170347</v>
      </c>
    </row>
    <row r="190" spans="1:37" x14ac:dyDescent="0.2">
      <c r="A190" s="25" t="s">
        <v>31</v>
      </c>
      <c r="B190" s="30"/>
      <c r="C190" s="30"/>
      <c r="D190" s="30"/>
      <c r="E190" s="30"/>
      <c r="F190" s="33">
        <f t="shared" si="68"/>
        <v>-0.48144065621575294</v>
      </c>
      <c r="G190" s="33">
        <f t="shared" si="68"/>
        <v>-3.4143266565765487</v>
      </c>
      <c r="H190" s="33">
        <f t="shared" si="68"/>
        <v>-4.4500718491003113</v>
      </c>
      <c r="I190" s="33">
        <f t="shared" si="68"/>
        <v>-2.7987819504076157</v>
      </c>
      <c r="J190" s="33">
        <f t="shared" si="68"/>
        <v>-1.409564554994347E-2</v>
      </c>
      <c r="K190" s="33">
        <f t="shared" si="68"/>
        <v>2.8047994879628106</v>
      </c>
      <c r="L190" s="33">
        <f t="shared" si="68"/>
        <v>5.2295211801347534</v>
      </c>
      <c r="M190" s="33">
        <f t="shared" si="68"/>
        <v>3.5907640646203163</v>
      </c>
      <c r="N190" s="33">
        <f t="shared" si="68"/>
        <v>1.1948890257141613</v>
      </c>
      <c r="O190" s="33">
        <f t="shared" si="68"/>
        <v>-1.2349377458809698</v>
      </c>
      <c r="P190" s="33">
        <f t="shared" si="68"/>
        <v>-1.1980070254460173</v>
      </c>
      <c r="Q190" s="33">
        <f t="shared" si="68"/>
        <v>-1.7057084580323902</v>
      </c>
      <c r="R190" s="33">
        <f t="shared" si="68"/>
        <v>-4.9436915265174122</v>
      </c>
      <c r="S190" s="33">
        <f t="shared" si="68"/>
        <v>-7.7377761767743749</v>
      </c>
      <c r="T190" s="33">
        <f t="shared" si="68"/>
        <v>-7.9042898656900604</v>
      </c>
      <c r="U190" s="33">
        <f t="shared" si="68"/>
        <v>-2.7853726875213738</v>
      </c>
      <c r="V190" s="33">
        <f t="shared" si="68"/>
        <v>2.2306904627599664</v>
      </c>
      <c r="W190" s="33">
        <f t="shared" si="68"/>
        <v>3.2059941546513926</v>
      </c>
      <c r="X190" s="33">
        <f t="shared" si="68"/>
        <v>2.8732998565846373</v>
      </c>
      <c r="Y190" s="33">
        <f t="shared" si="68"/>
        <v>3.3892718686538927</v>
      </c>
      <c r="Z190" s="33">
        <f t="shared" si="68"/>
        <v>3.4402502164365529</v>
      </c>
      <c r="AA190" s="33">
        <f t="shared" si="68"/>
        <v>6.2872628527382375</v>
      </c>
      <c r="AB190" s="33">
        <f t="shared" si="68"/>
        <v>7.8874936395698398</v>
      </c>
      <c r="AC190" s="33">
        <f t="shared" si="68"/>
        <v>4.7306534083755025</v>
      </c>
      <c r="AD190" s="33">
        <f t="shared" si="68"/>
        <v>6.0444136229520211</v>
      </c>
      <c r="AE190" s="33">
        <f t="shared" si="68"/>
        <v>-16.627613252170363</v>
      </c>
      <c r="AF190" s="33">
        <f t="shared" si="68"/>
        <v>-24.276719066562293</v>
      </c>
      <c r="AG190" s="33">
        <f t="shared" si="68"/>
        <v>-9.473465292433346</v>
      </c>
      <c r="AH190" s="33">
        <f t="shared" si="68"/>
        <v>-9.9280905273248976</v>
      </c>
      <c r="AI190" s="33">
        <f t="shared" si="68"/>
        <v>13.17180073466038</v>
      </c>
      <c r="AJ190" s="33">
        <f t="shared" si="68"/>
        <v>34.417402503491758</v>
      </c>
      <c r="AK190" s="33">
        <f t="shared" si="68"/>
        <v>13.999999999998948</v>
      </c>
    </row>
    <row r="191" spans="1:37" x14ac:dyDescent="0.2">
      <c r="A191" s="25" t="s">
        <v>32</v>
      </c>
      <c r="B191" s="30"/>
      <c r="C191" s="30"/>
      <c r="D191" s="30"/>
      <c r="E191" s="30"/>
      <c r="F191" s="33">
        <f t="shared" si="68"/>
        <v>-11.750019563454131</v>
      </c>
      <c r="G191" s="33">
        <f t="shared" si="68"/>
        <v>-8.9266252207378329</v>
      </c>
      <c r="H191" s="33">
        <f t="shared" si="68"/>
        <v>-13.059360197119446</v>
      </c>
      <c r="I191" s="33">
        <f t="shared" si="68"/>
        <v>0.54971879390521394</v>
      </c>
      <c r="J191" s="33">
        <f t="shared" si="68"/>
        <v>-8.1293911458363652</v>
      </c>
      <c r="K191" s="33">
        <f t="shared" si="68"/>
        <v>-16.136239979085104</v>
      </c>
      <c r="L191" s="33">
        <f t="shared" si="68"/>
        <v>6.332810225077651</v>
      </c>
      <c r="M191" s="33">
        <f t="shared" si="68"/>
        <v>-4.4684419117538567</v>
      </c>
      <c r="N191" s="33">
        <f t="shared" si="68"/>
        <v>1.6994593975720562</v>
      </c>
      <c r="O191" s="33">
        <f t="shared" si="68"/>
        <v>7.7062991550520792</v>
      </c>
      <c r="P191" s="33">
        <f t="shared" si="68"/>
        <v>-9.324611020781731</v>
      </c>
      <c r="Q191" s="33">
        <f t="shared" si="68"/>
        <v>-6.9704468390506378</v>
      </c>
      <c r="R191" s="33">
        <f t="shared" si="68"/>
        <v>-0.9262295706562611</v>
      </c>
      <c r="S191" s="33">
        <f t="shared" si="68"/>
        <v>-4.6320562923200725</v>
      </c>
      <c r="T191" s="33">
        <f t="shared" si="68"/>
        <v>4.4374447153022487</v>
      </c>
      <c r="U191" s="33">
        <f t="shared" si="68"/>
        <v>7.4135128836309292</v>
      </c>
      <c r="V191" s="33">
        <f t="shared" si="68"/>
        <v>1.3827826083734749</v>
      </c>
      <c r="W191" s="33">
        <f t="shared" si="68"/>
        <v>11.366707184801015</v>
      </c>
      <c r="X191" s="33">
        <f t="shared" si="68"/>
        <v>10.069748399811743</v>
      </c>
      <c r="Y191" s="33">
        <f t="shared" si="68"/>
        <v>12.825778450920254</v>
      </c>
      <c r="Z191" s="33">
        <f t="shared" si="68"/>
        <v>6.5447639798567963</v>
      </c>
      <c r="AA191" s="33">
        <f t="shared" si="68"/>
        <v>3.3612826601608958</v>
      </c>
      <c r="AB191" s="33">
        <f t="shared" si="68"/>
        <v>1.0591607226015327</v>
      </c>
      <c r="AC191" s="33">
        <f t="shared" si="68"/>
        <v>-0.36211810482113549</v>
      </c>
      <c r="AD191" s="33">
        <f t="shared" si="68"/>
        <v>-10.244016644218007</v>
      </c>
      <c r="AE191" s="33">
        <f t="shared" si="68"/>
        <v>-25.376739085255124</v>
      </c>
      <c r="AF191" s="33">
        <f t="shared" si="68"/>
        <v>-4.5859626265197733</v>
      </c>
      <c r="AG191" s="33">
        <f t="shared" si="68"/>
        <v>-7.7690166815424249</v>
      </c>
      <c r="AH191" s="33">
        <f t="shared" si="68"/>
        <v>22.808064859212806</v>
      </c>
      <c r="AI191" s="33">
        <f t="shared" si="68"/>
        <v>35.497073299345487</v>
      </c>
      <c r="AJ191" s="33">
        <f t="shared" si="68"/>
        <v>22.900393648225602</v>
      </c>
      <c r="AK191" s="33">
        <f t="shared" si="68"/>
        <v>29.999999999998693</v>
      </c>
    </row>
    <row r="192" spans="1:37" x14ac:dyDescent="0.2">
      <c r="A192" s="25"/>
      <c r="B192" s="25"/>
      <c r="C192" s="25"/>
      <c r="D192" s="25"/>
      <c r="E192" s="25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</row>
    <row r="193" spans="1:37" x14ac:dyDescent="0.2">
      <c r="A193" s="24" t="s">
        <v>33</v>
      </c>
      <c r="B193" s="29"/>
      <c r="C193" s="29"/>
      <c r="D193" s="29"/>
      <c r="E193" s="29"/>
      <c r="F193" s="34">
        <f t="shared" ref="F193:AK198" si="69">F155/B155*100-100</f>
        <v>4.5355591194571616</v>
      </c>
      <c r="G193" s="34">
        <f t="shared" si="69"/>
        <v>2.7335818198755959</v>
      </c>
      <c r="H193" s="34">
        <f t="shared" si="69"/>
        <v>1.9642442516777834</v>
      </c>
      <c r="I193" s="34">
        <f t="shared" si="69"/>
        <v>2.3560129627380348</v>
      </c>
      <c r="J193" s="34">
        <f t="shared" si="69"/>
        <v>2.0475772912532477</v>
      </c>
      <c r="K193" s="34">
        <f t="shared" si="69"/>
        <v>2.7488747534520428</v>
      </c>
      <c r="L193" s="34">
        <f t="shared" si="69"/>
        <v>3.2242714712411953</v>
      </c>
      <c r="M193" s="34">
        <f t="shared" si="69"/>
        <v>2.2849319413861053</v>
      </c>
      <c r="N193" s="34">
        <f t="shared" si="69"/>
        <v>3.9820199342288873</v>
      </c>
      <c r="O193" s="34">
        <f t="shared" si="69"/>
        <v>3.5507127989519205</v>
      </c>
      <c r="P193" s="34">
        <f t="shared" si="69"/>
        <v>3.2709512932008806</v>
      </c>
      <c r="Q193" s="34">
        <f t="shared" si="69"/>
        <v>3.1182656208225126</v>
      </c>
      <c r="R193" s="34">
        <f t="shared" si="69"/>
        <v>3.537309144846418</v>
      </c>
      <c r="S193" s="34">
        <f t="shared" si="69"/>
        <v>3.4476349389752698</v>
      </c>
      <c r="T193" s="34">
        <f t="shared" si="69"/>
        <v>3.4313884427781289</v>
      </c>
      <c r="U193" s="34">
        <f t="shared" si="69"/>
        <v>4.0273248351753779</v>
      </c>
      <c r="V193" s="34">
        <f t="shared" si="69"/>
        <v>3.5518070111633051</v>
      </c>
      <c r="W193" s="34">
        <f t="shared" si="69"/>
        <v>4.7027152260919394</v>
      </c>
      <c r="X193" s="34">
        <f t="shared" si="69"/>
        <v>3.3754339895885295</v>
      </c>
      <c r="Y193" s="34">
        <f t="shared" si="69"/>
        <v>3.3316536320417782</v>
      </c>
      <c r="Z193" s="34">
        <f t="shared" si="69"/>
        <v>2.8850692027781122</v>
      </c>
      <c r="AA193" s="34">
        <f t="shared" si="69"/>
        <v>2.4968212012528141</v>
      </c>
      <c r="AB193" s="34">
        <f t="shared" si="69"/>
        <v>2.8446552725374517</v>
      </c>
      <c r="AC193" s="34">
        <f t="shared" si="69"/>
        <v>-4.5318661771398183</v>
      </c>
      <c r="AD193" s="34">
        <f t="shared" si="69"/>
        <v>-2.5057753082541723</v>
      </c>
      <c r="AE193" s="34">
        <f t="shared" si="69"/>
        <v>-20.412858598529525</v>
      </c>
      <c r="AF193" s="34">
        <f t="shared" si="69"/>
        <v>-7.9254956474722462</v>
      </c>
      <c r="AG193" s="34">
        <f t="shared" si="69"/>
        <v>4.018899638779601</v>
      </c>
      <c r="AH193" s="34">
        <f t="shared" si="69"/>
        <v>4.4441774743027622</v>
      </c>
      <c r="AI193" s="34">
        <f t="shared" si="69"/>
        <v>32.067186444567398</v>
      </c>
      <c r="AJ193" s="34">
        <f t="shared" si="69"/>
        <v>23.679903527865704</v>
      </c>
      <c r="AK193" s="34">
        <f t="shared" si="69"/>
        <v>18.33386080137474</v>
      </c>
    </row>
    <row r="194" spans="1:37" x14ac:dyDescent="0.2">
      <c r="A194" s="25" t="s">
        <v>34</v>
      </c>
      <c r="B194" s="30"/>
      <c r="C194" s="30"/>
      <c r="D194" s="30"/>
      <c r="E194" s="30"/>
      <c r="F194" s="33">
        <f t="shared" si="69"/>
        <v>4.472678409160352</v>
      </c>
      <c r="G194" s="33">
        <f t="shared" si="69"/>
        <v>2.6155873364164535</v>
      </c>
      <c r="H194" s="33">
        <f t="shared" si="69"/>
        <v>1.8571760305701872</v>
      </c>
      <c r="I194" s="33">
        <f t="shared" si="69"/>
        <v>1.8915619833786081</v>
      </c>
      <c r="J194" s="33">
        <f t="shared" si="69"/>
        <v>2.013334237030179</v>
      </c>
      <c r="K194" s="33">
        <f t="shared" si="69"/>
        <v>2.3533830848827932</v>
      </c>
      <c r="L194" s="33">
        <f t="shared" si="69"/>
        <v>2.5245799869505419</v>
      </c>
      <c r="M194" s="33">
        <f t="shared" si="69"/>
        <v>1.6398291562832412</v>
      </c>
      <c r="N194" s="33">
        <f t="shared" si="69"/>
        <v>3.4749551523752871</v>
      </c>
      <c r="O194" s="33">
        <f t="shared" si="69"/>
        <v>2.226191503899841</v>
      </c>
      <c r="P194" s="33">
        <f t="shared" si="69"/>
        <v>2.2493579902761667</v>
      </c>
      <c r="Q194" s="33">
        <f t="shared" si="69"/>
        <v>2.8856908375555719</v>
      </c>
      <c r="R194" s="33">
        <f t="shared" si="69"/>
        <v>3.232945072886892</v>
      </c>
      <c r="S194" s="33">
        <f t="shared" si="69"/>
        <v>3.172379264311715</v>
      </c>
      <c r="T194" s="33">
        <f t="shared" si="69"/>
        <v>3.446210407629934</v>
      </c>
      <c r="U194" s="33">
        <f t="shared" si="69"/>
        <v>3.7566685646781792</v>
      </c>
      <c r="V194" s="33">
        <f t="shared" si="69"/>
        <v>3.5657571325685069</v>
      </c>
      <c r="W194" s="33">
        <f t="shared" si="69"/>
        <v>4.7769212630561952</v>
      </c>
      <c r="X194" s="33">
        <f t="shared" si="69"/>
        <v>3.4399470153614828</v>
      </c>
      <c r="Y194" s="33">
        <f t="shared" si="69"/>
        <v>3.5332918325112956</v>
      </c>
      <c r="Z194" s="33">
        <f t="shared" si="69"/>
        <v>3.0325399051579041</v>
      </c>
      <c r="AA194" s="33">
        <f t="shared" si="69"/>
        <v>2.6419811678598535</v>
      </c>
      <c r="AB194" s="33">
        <f t="shared" si="69"/>
        <v>2.8065798419802661</v>
      </c>
      <c r="AC194" s="33">
        <f t="shared" si="69"/>
        <v>-3.9939674447277724</v>
      </c>
      <c r="AD194" s="33">
        <f t="shared" si="69"/>
        <v>-2.6686733248526906</v>
      </c>
      <c r="AE194" s="33">
        <f t="shared" si="69"/>
        <v>-22.312973781395158</v>
      </c>
      <c r="AF194" s="33">
        <f t="shared" si="69"/>
        <v>-9.0200460670071578</v>
      </c>
      <c r="AG194" s="33">
        <f t="shared" si="69"/>
        <v>4.13760736137408</v>
      </c>
      <c r="AH194" s="33">
        <f t="shared" si="69"/>
        <v>5.1658131091804904</v>
      </c>
      <c r="AI194" s="33">
        <f t="shared" si="69"/>
        <v>35.613636935536391</v>
      </c>
      <c r="AJ194" s="33">
        <f t="shared" si="69"/>
        <v>27.506642057722999</v>
      </c>
      <c r="AK194" s="33">
        <f t="shared" si="69"/>
        <v>18.88376957644158</v>
      </c>
    </row>
    <row r="195" spans="1:37" x14ac:dyDescent="0.2">
      <c r="A195" s="25" t="s">
        <v>35</v>
      </c>
      <c r="B195" s="30"/>
      <c r="C195" s="30"/>
      <c r="D195" s="30"/>
      <c r="E195" s="30"/>
      <c r="F195" s="33">
        <f t="shared" si="69"/>
        <v>3.5061789959453193</v>
      </c>
      <c r="G195" s="33">
        <f t="shared" si="69"/>
        <v>-1.0903846843330172</v>
      </c>
      <c r="H195" s="33">
        <f t="shared" si="69"/>
        <v>-7.1062134541326998</v>
      </c>
      <c r="I195" s="33">
        <f t="shared" si="69"/>
        <v>-5.7081113638697758</v>
      </c>
      <c r="J195" s="33">
        <f t="shared" si="69"/>
        <v>-4.1977676498883341</v>
      </c>
      <c r="K195" s="33">
        <f t="shared" si="69"/>
        <v>-1.1319398682555999</v>
      </c>
      <c r="L195" s="33">
        <f t="shared" si="69"/>
        <v>1.5417263497509168</v>
      </c>
      <c r="M195" s="33">
        <f t="shared" si="69"/>
        <v>0.7654197019354001</v>
      </c>
      <c r="N195" s="33">
        <f t="shared" si="69"/>
        <v>8.843880892767416</v>
      </c>
      <c r="O195" s="33">
        <f t="shared" si="69"/>
        <v>3.9010643615623053</v>
      </c>
      <c r="P195" s="33">
        <f t="shared" si="69"/>
        <v>3.2895610273288298</v>
      </c>
      <c r="Q195" s="33">
        <f t="shared" si="69"/>
        <v>4.2582002210454846</v>
      </c>
      <c r="R195" s="33">
        <f t="shared" si="69"/>
        <v>10.101808549383762</v>
      </c>
      <c r="S195" s="33">
        <f t="shared" si="69"/>
        <v>11.886866430297346</v>
      </c>
      <c r="T195" s="33">
        <f t="shared" si="69"/>
        <v>13.51027952940791</v>
      </c>
      <c r="U195" s="33">
        <f t="shared" si="69"/>
        <v>10.001323257497447</v>
      </c>
      <c r="V195" s="33">
        <f t="shared" si="69"/>
        <v>9.0047232235444596</v>
      </c>
      <c r="W195" s="33">
        <f t="shared" si="69"/>
        <v>11.952282498245054</v>
      </c>
      <c r="X195" s="33">
        <f t="shared" si="69"/>
        <v>5.2693408466313514</v>
      </c>
      <c r="Y195" s="33">
        <f t="shared" si="69"/>
        <v>4.2511673968350578</v>
      </c>
      <c r="Z195" s="33">
        <f t="shared" si="69"/>
        <v>-1.6331967323311858</v>
      </c>
      <c r="AA195" s="33">
        <f t="shared" si="69"/>
        <v>-1.1925353550007287</v>
      </c>
      <c r="AB195" s="33">
        <f t="shared" si="69"/>
        <v>-2.145802157634165</v>
      </c>
      <c r="AC195" s="33">
        <f t="shared" si="69"/>
        <v>-13.417399304530548</v>
      </c>
      <c r="AD195" s="33">
        <f t="shared" si="69"/>
        <v>-13.602419578985902</v>
      </c>
      <c r="AE195" s="33">
        <f t="shared" si="69"/>
        <v>-35.611066857417811</v>
      </c>
      <c r="AF195" s="33">
        <f t="shared" si="69"/>
        <v>22.248043880314313</v>
      </c>
      <c r="AG195" s="33">
        <f t="shared" si="69"/>
        <v>38.575267028502907</v>
      </c>
      <c r="AH195" s="33">
        <f t="shared" si="69"/>
        <v>49.423647985102434</v>
      </c>
      <c r="AI195" s="33">
        <f t="shared" si="69"/>
        <v>129.98691721232598</v>
      </c>
      <c r="AJ195" s="33">
        <f t="shared" si="69"/>
        <v>32.864578069592739</v>
      </c>
      <c r="AK195" s="33">
        <f t="shared" si="69"/>
        <v>29.999999999997698</v>
      </c>
    </row>
    <row r="196" spans="1:37" x14ac:dyDescent="0.2">
      <c r="A196" s="25" t="s">
        <v>36</v>
      </c>
      <c r="B196" s="30"/>
      <c r="C196" s="30"/>
      <c r="D196" s="30"/>
      <c r="E196" s="30"/>
      <c r="F196" s="33">
        <f t="shared" si="69"/>
        <v>4.5636648674918234</v>
      </c>
      <c r="G196" s="33">
        <f t="shared" si="69"/>
        <v>2.9767243557988081</v>
      </c>
      <c r="H196" s="33">
        <f t="shared" si="69"/>
        <v>2.7808989586704342</v>
      </c>
      <c r="I196" s="33">
        <f t="shared" si="69"/>
        <v>2.7533047442360044</v>
      </c>
      <c r="J196" s="33">
        <f t="shared" si="69"/>
        <v>2.5939197364841675</v>
      </c>
      <c r="K196" s="33">
        <f t="shared" si="69"/>
        <v>2.6807839995522045</v>
      </c>
      <c r="L196" s="33">
        <f t="shared" si="69"/>
        <v>2.616904629727216</v>
      </c>
      <c r="M196" s="33">
        <f t="shared" si="69"/>
        <v>1.729478630335322</v>
      </c>
      <c r="N196" s="33">
        <f t="shared" si="69"/>
        <v>3.0070632409055804</v>
      </c>
      <c r="O196" s="33">
        <f t="shared" si="69"/>
        <v>2.07525591112379</v>
      </c>
      <c r="P196" s="33">
        <f t="shared" si="69"/>
        <v>2.1533075314168428</v>
      </c>
      <c r="Q196" s="33">
        <f t="shared" si="69"/>
        <v>2.741562233113811</v>
      </c>
      <c r="R196" s="33">
        <f t="shared" si="69"/>
        <v>2.6008926617236057</v>
      </c>
      <c r="S196" s="33">
        <f t="shared" si="69"/>
        <v>2.3729114624321426</v>
      </c>
      <c r="T196" s="33">
        <f t="shared" si="69"/>
        <v>2.5098143721217383</v>
      </c>
      <c r="U196" s="33">
        <f t="shared" si="69"/>
        <v>3.1123878366292672</v>
      </c>
      <c r="V196" s="33">
        <f t="shared" si="69"/>
        <v>3.0344843902716292</v>
      </c>
      <c r="W196" s="33">
        <f t="shared" si="69"/>
        <v>4.0793008059737446</v>
      </c>
      <c r="X196" s="33">
        <f t="shared" si="69"/>
        <v>3.2590534557579645</v>
      </c>
      <c r="Y196" s="33">
        <f t="shared" si="69"/>
        <v>3.4932808871947145</v>
      </c>
      <c r="Z196" s="33">
        <f t="shared" si="69"/>
        <v>3.4544304920215154</v>
      </c>
      <c r="AA196" s="33">
        <f t="shared" si="69"/>
        <v>3.0143951007942036</v>
      </c>
      <c r="AB196" s="33">
        <f t="shared" si="69"/>
        <v>3.2628258701352877</v>
      </c>
      <c r="AC196" s="33">
        <f t="shared" si="69"/>
        <v>-3.0219700951531792</v>
      </c>
      <c r="AD196" s="33">
        <f t="shared" si="69"/>
        <v>-1.7120752150032104</v>
      </c>
      <c r="AE196" s="33">
        <f t="shared" si="69"/>
        <v>-21.095346273347232</v>
      </c>
      <c r="AF196" s="33">
        <f t="shared" si="69"/>
        <v>-11.774154156995692</v>
      </c>
      <c r="AG196" s="33">
        <f t="shared" si="69"/>
        <v>1.085198297463478</v>
      </c>
      <c r="AH196" s="33">
        <f t="shared" si="69"/>
        <v>1.7220737620277333</v>
      </c>
      <c r="AI196" s="33">
        <f t="shared" si="69"/>
        <v>28.47252174591938</v>
      </c>
      <c r="AJ196" s="33">
        <f t="shared" si="69"/>
        <v>26.765925986913587</v>
      </c>
      <c r="AK196" s="33">
        <f t="shared" si="69"/>
        <v>17.433615912759521</v>
      </c>
    </row>
    <row r="197" spans="1:37" x14ac:dyDescent="0.2">
      <c r="A197" s="25" t="s">
        <v>37</v>
      </c>
      <c r="B197" s="30"/>
      <c r="C197" s="30"/>
      <c r="D197" s="30"/>
      <c r="E197" s="30"/>
      <c r="F197" s="33">
        <f t="shared" si="69"/>
        <v>6.4747747568478502</v>
      </c>
      <c r="G197" s="33">
        <f t="shared" si="69"/>
        <v>4.1510928919691281</v>
      </c>
      <c r="H197" s="33">
        <f t="shared" si="69"/>
        <v>2.9851662103917107</v>
      </c>
      <c r="I197" s="33">
        <f t="shared" si="69"/>
        <v>3.1398469471019439</v>
      </c>
      <c r="J197" s="33">
        <f t="shared" si="69"/>
        <v>2.3764399007602179</v>
      </c>
      <c r="K197" s="33">
        <f t="shared" si="69"/>
        <v>1.8824667864876403</v>
      </c>
      <c r="L197" s="33">
        <f t="shared" si="69"/>
        <v>1.1890244723552712</v>
      </c>
      <c r="M197" s="33">
        <f t="shared" si="69"/>
        <v>0.67698949432339361</v>
      </c>
      <c r="N197" s="33">
        <f t="shared" si="69"/>
        <v>2.6767661510022549</v>
      </c>
      <c r="O197" s="33">
        <f t="shared" si="69"/>
        <v>1.5039716691197498</v>
      </c>
      <c r="P197" s="33">
        <f t="shared" si="69"/>
        <v>1.9956808307051119</v>
      </c>
      <c r="Q197" s="33">
        <f t="shared" si="69"/>
        <v>2.9522644817719481</v>
      </c>
      <c r="R197" s="33">
        <f t="shared" si="69"/>
        <v>3.0980311428643148</v>
      </c>
      <c r="S197" s="33">
        <f t="shared" si="69"/>
        <v>3.6474689651636965</v>
      </c>
      <c r="T197" s="33">
        <f t="shared" si="69"/>
        <v>3.4369207791203422</v>
      </c>
      <c r="U197" s="33">
        <f t="shared" si="69"/>
        <v>3.7608893218187944</v>
      </c>
      <c r="V197" s="33">
        <f t="shared" si="69"/>
        <v>2.6285224704610641</v>
      </c>
      <c r="W197" s="33">
        <f t="shared" si="69"/>
        <v>3.7858346511435883</v>
      </c>
      <c r="X197" s="33">
        <f t="shared" si="69"/>
        <v>2.1968743417352385</v>
      </c>
      <c r="Y197" s="33">
        <f t="shared" si="69"/>
        <v>2.3268429341263897</v>
      </c>
      <c r="Z197" s="33">
        <f t="shared" si="69"/>
        <v>1.1849885418097443</v>
      </c>
      <c r="AA197" s="33">
        <f t="shared" si="69"/>
        <v>1.4536796429488277</v>
      </c>
      <c r="AB197" s="33">
        <f t="shared" si="69"/>
        <v>1.8874952600573778</v>
      </c>
      <c r="AC197" s="33">
        <f t="shared" si="69"/>
        <v>-3.3721326453086533</v>
      </c>
      <c r="AD197" s="33">
        <f t="shared" si="69"/>
        <v>-0.38445608244859386</v>
      </c>
      <c r="AE197" s="33">
        <f t="shared" si="69"/>
        <v>-16.629646186384832</v>
      </c>
      <c r="AF197" s="33">
        <f t="shared" si="69"/>
        <v>-2.0407740494079718</v>
      </c>
      <c r="AG197" s="33">
        <f t="shared" si="69"/>
        <v>9.2808111479862703</v>
      </c>
      <c r="AH197" s="33">
        <f t="shared" si="69"/>
        <v>5.8905472237449743</v>
      </c>
      <c r="AI197" s="33">
        <f t="shared" si="69"/>
        <v>31.163301467596284</v>
      </c>
      <c r="AJ197" s="33">
        <f t="shared" si="69"/>
        <v>22.639336290632102</v>
      </c>
      <c r="AK197" s="33">
        <f t="shared" si="69"/>
        <v>12.999999999994856</v>
      </c>
    </row>
    <row r="198" spans="1:37" x14ac:dyDescent="0.2">
      <c r="A198" s="25" t="s">
        <v>38</v>
      </c>
      <c r="B198" s="30"/>
      <c r="C198" s="30"/>
      <c r="D198" s="30"/>
      <c r="E198" s="30"/>
      <c r="F198" s="33">
        <f t="shared" si="69"/>
        <v>2.9212792242069128</v>
      </c>
      <c r="G198" s="33">
        <f t="shared" si="69"/>
        <v>2.0524451183327415</v>
      </c>
      <c r="H198" s="33">
        <f t="shared" si="69"/>
        <v>2.6145010635886479</v>
      </c>
      <c r="I198" s="33">
        <f t="shared" si="69"/>
        <v>2.4067363357878975</v>
      </c>
      <c r="J198" s="33">
        <f t="shared" si="69"/>
        <v>2.7393097596746685</v>
      </c>
      <c r="K198" s="33">
        <f t="shared" si="69"/>
        <v>3.4116909798595429</v>
      </c>
      <c r="L198" s="33">
        <f t="shared" si="69"/>
        <v>3.8668340885158017</v>
      </c>
      <c r="M198" s="33">
        <f t="shared" si="69"/>
        <v>2.6321386990165223</v>
      </c>
      <c r="N198" s="33">
        <f t="shared" si="69"/>
        <v>3.3048485834104895</v>
      </c>
      <c r="O198" s="33">
        <f t="shared" si="69"/>
        <v>2.5427417279684619</v>
      </c>
      <c r="P198" s="33">
        <f t="shared" si="69"/>
        <v>2.2849359234012496</v>
      </c>
      <c r="Q198" s="33">
        <f t="shared" si="69"/>
        <v>2.5468897998056406</v>
      </c>
      <c r="R198" s="33">
        <f t="shared" si="69"/>
        <v>2.1651071745061046</v>
      </c>
      <c r="S198" s="33">
        <f t="shared" si="69"/>
        <v>1.3376550030899779</v>
      </c>
      <c r="T198" s="33">
        <f t="shared" si="69"/>
        <v>1.7454888074739614</v>
      </c>
      <c r="U198" s="33">
        <f t="shared" si="69"/>
        <v>2.536906617770839</v>
      </c>
      <c r="V198" s="33">
        <f t="shared" si="69"/>
        <v>3.4276617282400252</v>
      </c>
      <c r="W198" s="33">
        <f t="shared" si="69"/>
        <v>4.2812806376682886</v>
      </c>
      <c r="X198" s="33">
        <f t="shared" si="69"/>
        <v>4.0942612590327769</v>
      </c>
      <c r="Y198" s="33">
        <f t="shared" si="69"/>
        <v>4.5904006168309621</v>
      </c>
      <c r="Z198" s="33">
        <f t="shared" si="69"/>
        <v>5.4755199143327928</v>
      </c>
      <c r="AA198" s="33">
        <f t="shared" si="69"/>
        <v>4.2612470555450415</v>
      </c>
      <c r="AB198" s="33">
        <f t="shared" si="69"/>
        <v>4.3536708713818797</v>
      </c>
      <c r="AC198" s="33">
        <f t="shared" si="69"/>
        <v>-2.7055609222473578</v>
      </c>
      <c r="AD198" s="33">
        <f t="shared" si="69"/>
        <v>-2.8701797556048518</v>
      </c>
      <c r="AE198" s="33">
        <f t="shared" si="69"/>
        <v>-24.601069101347008</v>
      </c>
      <c r="AF198" s="33">
        <f t="shared" si="69"/>
        <v>-19.41406808900868</v>
      </c>
      <c r="AG198" s="33">
        <f t="shared" si="69"/>
        <v>-6.2352063431216322</v>
      </c>
      <c r="AH198" s="33">
        <f t="shared" si="69"/>
        <v>-1.9705562903388198</v>
      </c>
      <c r="AI198" s="33">
        <f t="shared" si="69"/>
        <v>26.168902294244489</v>
      </c>
      <c r="AJ198" s="33">
        <f t="shared" si="69"/>
        <v>30.773702956179307</v>
      </c>
      <c r="AK198" s="33">
        <f t="shared" si="69"/>
        <v>21.999999999998622</v>
      </c>
    </row>
    <row r="199" spans="1:37" x14ac:dyDescent="0.2">
      <c r="A199" s="25"/>
      <c r="B199" s="25"/>
      <c r="C199" s="25"/>
      <c r="D199" s="25"/>
      <c r="E199" s="25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</row>
    <row r="200" spans="1:37" x14ac:dyDescent="0.2">
      <c r="A200" s="25" t="s">
        <v>39</v>
      </c>
      <c r="B200" s="30"/>
      <c r="C200" s="30"/>
      <c r="D200" s="30"/>
      <c r="E200" s="30"/>
      <c r="F200" s="33">
        <f>F162/B162*100-100</f>
        <v>4.9108319523237185</v>
      </c>
      <c r="G200" s="33">
        <f t="shared" ref="G200:AK200" si="70">G162/C162*100-100</f>
        <v>3.296507589614464</v>
      </c>
      <c r="H200" s="33">
        <f t="shared" si="70"/>
        <v>2.4988521328513258</v>
      </c>
      <c r="I200" s="33">
        <f t="shared" si="70"/>
        <v>4.6137426275154354</v>
      </c>
      <c r="J200" s="33">
        <f t="shared" si="70"/>
        <v>2.4583817229366645</v>
      </c>
      <c r="K200" s="33">
        <f t="shared" si="70"/>
        <v>4.5276909622993884</v>
      </c>
      <c r="L200" s="33">
        <f t="shared" si="70"/>
        <v>6.6305104181358274</v>
      </c>
      <c r="M200" s="33">
        <f t="shared" si="70"/>
        <v>5.2266773504903767</v>
      </c>
      <c r="N200" s="33">
        <f t="shared" si="70"/>
        <v>6.8140702844062986</v>
      </c>
      <c r="O200" s="33">
        <f t="shared" si="70"/>
        <v>9.7055469844664373</v>
      </c>
      <c r="P200" s="33">
        <f t="shared" si="70"/>
        <v>8.1398790105581753</v>
      </c>
      <c r="Q200" s="33">
        <f t="shared" si="70"/>
        <v>4.2265297844393217</v>
      </c>
      <c r="R200" s="33">
        <f t="shared" si="70"/>
        <v>5.5550349334524185</v>
      </c>
      <c r="S200" s="33">
        <f t="shared" si="70"/>
        <v>4.4974085859356592</v>
      </c>
      <c r="T200" s="33">
        <f t="shared" si="70"/>
        <v>3.3078193463620806</v>
      </c>
      <c r="U200" s="33">
        <f t="shared" si="70"/>
        <v>5.165032535993987</v>
      </c>
      <c r="V200" s="33">
        <f t="shared" si="70"/>
        <v>3.6870064391916628</v>
      </c>
      <c r="W200" s="33">
        <f t="shared" si="70"/>
        <v>4.3115968519149277</v>
      </c>
      <c r="X200" s="33">
        <f t="shared" si="70"/>
        <v>3.0644428650911806</v>
      </c>
      <c r="Y200" s="33">
        <f t="shared" si="70"/>
        <v>2.4205268601284189</v>
      </c>
      <c r="Z200" s="33">
        <f t="shared" si="70"/>
        <v>2.4207748220937759</v>
      </c>
      <c r="AA200" s="33">
        <f t="shared" si="70"/>
        <v>1.7754826082449142</v>
      </c>
      <c r="AB200" s="33">
        <f t="shared" si="70"/>
        <v>2.9606873965348797</v>
      </c>
      <c r="AC200" s="33">
        <f t="shared" si="70"/>
        <v>-6.8817065734070155</v>
      </c>
      <c r="AD200" s="33">
        <f t="shared" si="70"/>
        <v>-1.1174704926022656</v>
      </c>
      <c r="AE200" s="33">
        <f t="shared" si="70"/>
        <v>-13.103214492907497</v>
      </c>
      <c r="AF200" s="33">
        <f t="shared" si="70"/>
        <v>-3.513668450917379</v>
      </c>
      <c r="AG200" s="33">
        <f t="shared" si="70"/>
        <v>3.4594123365058351</v>
      </c>
      <c r="AH200" s="33">
        <f t="shared" si="70"/>
        <v>3.0973111452014592</v>
      </c>
      <c r="AI200" s="33">
        <f t="shared" si="70"/>
        <v>19.174139172248331</v>
      </c>
      <c r="AJ200" s="33">
        <f t="shared" si="70"/>
        <v>9.6704289017396121</v>
      </c>
      <c r="AK200" s="33">
        <f t="shared" si="70"/>
        <v>16.499999999998849</v>
      </c>
    </row>
    <row r="201" spans="1:37" x14ac:dyDescent="0.2">
      <c r="A201" s="25"/>
      <c r="B201" s="25"/>
      <c r="C201" s="25"/>
      <c r="D201" s="25"/>
      <c r="E201" s="25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</row>
    <row r="202" spans="1:37" x14ac:dyDescent="0.2">
      <c r="A202" s="24" t="s">
        <v>40</v>
      </c>
      <c r="B202" s="25"/>
      <c r="C202" s="25"/>
      <c r="D202" s="25"/>
      <c r="E202" s="25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</row>
    <row r="203" spans="1:37" x14ac:dyDescent="0.2">
      <c r="A203" s="25"/>
      <c r="B203" s="25"/>
      <c r="C203" s="25"/>
      <c r="D203" s="25"/>
      <c r="E203" s="25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</row>
    <row r="204" spans="1:37" x14ac:dyDescent="0.2">
      <c r="A204" s="24" t="s">
        <v>41</v>
      </c>
      <c r="B204" s="29"/>
      <c r="C204" s="29"/>
      <c r="D204" s="29"/>
      <c r="E204" s="29"/>
      <c r="F204" s="34">
        <f t="shared" ref="F204:AK206" si="71">F166/B166*100-100</f>
        <v>4.5314599224852543</v>
      </c>
      <c r="G204" s="34">
        <f t="shared" si="71"/>
        <v>-1.3448561159821963</v>
      </c>
      <c r="H204" s="34">
        <f t="shared" si="71"/>
        <v>-3.5208956606748103</v>
      </c>
      <c r="I204" s="34">
        <f t="shared" si="71"/>
        <v>1.8027970873528716</v>
      </c>
      <c r="J204" s="34">
        <f t="shared" si="71"/>
        <v>0.56062118177916886</v>
      </c>
      <c r="K204" s="34">
        <f t="shared" si="71"/>
        <v>-5.3503967987648196</v>
      </c>
      <c r="L204" s="34">
        <f t="shared" si="71"/>
        <v>-1.0575533373436485</v>
      </c>
      <c r="M204" s="34">
        <f t="shared" si="71"/>
        <v>-0.89601640596852405</v>
      </c>
      <c r="N204" s="34">
        <f t="shared" si="71"/>
        <v>1.3999064356957263</v>
      </c>
      <c r="O204" s="34">
        <f t="shared" si="71"/>
        <v>1.509969684313802</v>
      </c>
      <c r="P204" s="34">
        <f t="shared" si="71"/>
        <v>1.0085388166822185</v>
      </c>
      <c r="Q204" s="34">
        <f t="shared" si="71"/>
        <v>-1.799378936290168</v>
      </c>
      <c r="R204" s="34">
        <f t="shared" si="71"/>
        <v>-5.7033919343350306</v>
      </c>
      <c r="S204" s="34">
        <f t="shared" si="71"/>
        <v>-4.8293436566730037</v>
      </c>
      <c r="T204" s="34">
        <f t="shared" si="71"/>
        <v>1.8965541935684911</v>
      </c>
      <c r="U204" s="34">
        <f t="shared" si="71"/>
        <v>2.7461733446849621</v>
      </c>
      <c r="V204" s="34">
        <f t="shared" si="71"/>
        <v>9.1427662490630013</v>
      </c>
      <c r="W204" s="34">
        <f t="shared" si="71"/>
        <v>8.2738925067947804</v>
      </c>
      <c r="X204" s="34">
        <f t="shared" si="71"/>
        <v>1.3967135489899647</v>
      </c>
      <c r="Y204" s="34">
        <f t="shared" si="71"/>
        <v>2.5590194260072678</v>
      </c>
      <c r="Z204" s="34">
        <f t="shared" si="71"/>
        <v>-2.4114592065774758</v>
      </c>
      <c r="AA204" s="34">
        <f t="shared" si="71"/>
        <v>-4.1587087762755743</v>
      </c>
      <c r="AB204" s="34">
        <f t="shared" si="71"/>
        <v>0.534955616489043</v>
      </c>
      <c r="AC204" s="34">
        <f t="shared" si="71"/>
        <v>-4.2385853213849316</v>
      </c>
      <c r="AD204" s="34">
        <f t="shared" si="71"/>
        <v>1.5027513391044636</v>
      </c>
      <c r="AE204" s="34">
        <f t="shared" si="71"/>
        <v>2.2180614611446714</v>
      </c>
      <c r="AF204" s="34">
        <f t="shared" si="71"/>
        <v>-6.8468349256797723</v>
      </c>
      <c r="AG204" s="34">
        <f t="shared" si="71"/>
        <v>-0.98362738276004791</v>
      </c>
      <c r="AH204" s="34">
        <f t="shared" si="71"/>
        <v>-4.9476366963091749</v>
      </c>
      <c r="AI204" s="34">
        <f t="shared" si="71"/>
        <v>-1.8806686588174273</v>
      </c>
      <c r="AJ204" s="34">
        <f t="shared" si="71"/>
        <v>1.6737601954783514</v>
      </c>
      <c r="AK204" s="34">
        <f t="shared" si="71"/>
        <v>2.6237622385655044</v>
      </c>
    </row>
    <row r="205" spans="1:37" x14ac:dyDescent="0.2">
      <c r="A205" s="25" t="s">
        <v>42</v>
      </c>
      <c r="B205" s="30"/>
      <c r="C205" s="30"/>
      <c r="D205" s="30"/>
      <c r="E205" s="30"/>
      <c r="F205" s="33">
        <f t="shared" si="71"/>
        <v>5.4544549732996757</v>
      </c>
      <c r="G205" s="33">
        <f t="shared" si="71"/>
        <v>-1.3212186594591344</v>
      </c>
      <c r="H205" s="33">
        <f t="shared" si="71"/>
        <v>-1.1082295644879139</v>
      </c>
      <c r="I205" s="33">
        <f t="shared" si="71"/>
        <v>3.9676266858180469</v>
      </c>
      <c r="J205" s="33">
        <f t="shared" si="71"/>
        <v>2.7284920175376044</v>
      </c>
      <c r="K205" s="33">
        <f t="shared" si="71"/>
        <v>-4.0426978868571837</v>
      </c>
      <c r="L205" s="33">
        <f t="shared" si="71"/>
        <v>-1.7250939207826548</v>
      </c>
      <c r="M205" s="33">
        <f t="shared" si="71"/>
        <v>-1.9256674264973412</v>
      </c>
      <c r="N205" s="33">
        <f t="shared" si="71"/>
        <v>0.70895441715993002</v>
      </c>
      <c r="O205" s="33">
        <f t="shared" si="71"/>
        <v>2.0781351033218698</v>
      </c>
      <c r="P205" s="33">
        <f t="shared" si="71"/>
        <v>0.80974069275356442</v>
      </c>
      <c r="Q205" s="33">
        <f t="shared" si="71"/>
        <v>-1.9389994347423425</v>
      </c>
      <c r="R205" s="33">
        <f t="shared" si="71"/>
        <v>-6.728889673236182</v>
      </c>
      <c r="S205" s="33">
        <f t="shared" si="71"/>
        <v>-5.8116215797344637</v>
      </c>
      <c r="T205" s="33">
        <f t="shared" si="71"/>
        <v>1.7786502744353783</v>
      </c>
      <c r="U205" s="33">
        <f t="shared" si="71"/>
        <v>3.4332770775591399</v>
      </c>
      <c r="V205" s="33">
        <f t="shared" si="71"/>
        <v>10.606914755882428</v>
      </c>
      <c r="W205" s="33">
        <f t="shared" si="71"/>
        <v>8.9778908048711941</v>
      </c>
      <c r="X205" s="33">
        <f t="shared" si="71"/>
        <v>1.9992508084698954</v>
      </c>
      <c r="Y205" s="33">
        <f t="shared" si="71"/>
        <v>3.1106626323104507</v>
      </c>
      <c r="Z205" s="33">
        <f t="shared" si="71"/>
        <v>-2.1729435403648125</v>
      </c>
      <c r="AA205" s="33">
        <f t="shared" si="71"/>
        <v>-4.5481926781527449</v>
      </c>
      <c r="AB205" s="33">
        <f t="shared" si="71"/>
        <v>0.93683062927259186</v>
      </c>
      <c r="AC205" s="33">
        <f t="shared" si="71"/>
        <v>-3.8193453951436425</v>
      </c>
      <c r="AD205" s="33">
        <f t="shared" si="71"/>
        <v>3.1969411350287515</v>
      </c>
      <c r="AE205" s="33">
        <f t="shared" si="71"/>
        <v>6.8551301159487821</v>
      </c>
      <c r="AF205" s="33">
        <f t="shared" si="71"/>
        <v>-1.6697053675082856</v>
      </c>
      <c r="AG205" s="33">
        <f t="shared" si="71"/>
        <v>4.0101248776222462</v>
      </c>
      <c r="AH205" s="33">
        <f t="shared" si="71"/>
        <v>-1.0593576717052997</v>
      </c>
      <c r="AI205" s="33">
        <f t="shared" si="71"/>
        <v>-1.4382698242989704</v>
      </c>
      <c r="AJ205" s="33">
        <f t="shared" si="71"/>
        <v>1.1802256709360108</v>
      </c>
      <c r="AK205" s="33">
        <f t="shared" si="71"/>
        <v>1.9999999999931219</v>
      </c>
    </row>
    <row r="206" spans="1:37" x14ac:dyDescent="0.2">
      <c r="A206" s="25" t="s">
        <v>43</v>
      </c>
      <c r="B206" s="30"/>
      <c r="C206" s="30"/>
      <c r="D206" s="30"/>
      <c r="E206" s="30"/>
      <c r="F206" s="33">
        <f t="shared" si="71"/>
        <v>-0.45979723458815158</v>
      </c>
      <c r="G206" s="33">
        <f t="shared" si="71"/>
        <v>-1.5034333516495764</v>
      </c>
      <c r="H206" s="33">
        <f t="shared" si="71"/>
        <v>-17.302246431685774</v>
      </c>
      <c r="I206" s="33">
        <f t="shared" si="71"/>
        <v>-10.994491743079919</v>
      </c>
      <c r="J206" s="33">
        <f t="shared" si="71"/>
        <v>-11.904494128125719</v>
      </c>
      <c r="K206" s="33">
        <f t="shared" si="71"/>
        <v>-14.410914946911362</v>
      </c>
      <c r="L206" s="33">
        <f t="shared" si="71"/>
        <v>3.5116223431215872</v>
      </c>
      <c r="M206" s="33">
        <f t="shared" si="71"/>
        <v>6.2605210743741964</v>
      </c>
      <c r="N206" s="33">
        <f t="shared" si="71"/>
        <v>5.6149745613058855</v>
      </c>
      <c r="O206" s="33">
        <f t="shared" si="71"/>
        <v>-1.4919419989016234</v>
      </c>
      <c r="P206" s="33">
        <f t="shared" si="71"/>
        <v>1.8966151799126152</v>
      </c>
      <c r="Q206" s="33">
        <f t="shared" si="71"/>
        <v>-1.4059304495365126</v>
      </c>
      <c r="R206" s="33">
        <f t="shared" si="71"/>
        <v>0.32355632953715485</v>
      </c>
      <c r="S206" s="33">
        <f t="shared" si="71"/>
        <v>2.3198743774020016</v>
      </c>
      <c r="T206" s="33">
        <f t="shared" si="71"/>
        <v>2.5820916949536468</v>
      </c>
      <c r="U206" s="33">
        <f t="shared" si="71"/>
        <v>-1.3005597460150824</v>
      </c>
      <c r="V206" s="33">
        <f t="shared" si="71"/>
        <v>1.1634348877761482</v>
      </c>
      <c r="W206" s="33">
        <f t="shared" si="71"/>
        <v>1.5881543481497431</v>
      </c>
      <c r="X206" s="33">
        <f t="shared" si="71"/>
        <v>-2.3926679834446389</v>
      </c>
      <c r="Y206" s="33">
        <f t="shared" si="71"/>
        <v>-1.5658077843945364</v>
      </c>
      <c r="Z206" s="33">
        <f t="shared" si="71"/>
        <v>-4.0410882038106024</v>
      </c>
      <c r="AA206" s="33">
        <f t="shared" si="71"/>
        <v>-0.99090127703370001</v>
      </c>
      <c r="AB206" s="33">
        <f t="shared" si="71"/>
        <v>-2.2801250216034958</v>
      </c>
      <c r="AC206" s="33">
        <f t="shared" si="71"/>
        <v>-7.3066581402580795</v>
      </c>
      <c r="AD206" s="33">
        <f t="shared" si="71"/>
        <v>-10.092425503947496</v>
      </c>
      <c r="AE206" s="33">
        <f t="shared" si="71"/>
        <v>-32.959516297848026</v>
      </c>
      <c r="AF206" s="33">
        <f t="shared" si="71"/>
        <v>-43.336386343523316</v>
      </c>
      <c r="AG206" s="33">
        <f t="shared" si="71"/>
        <v>-37.85850337221639</v>
      </c>
      <c r="AH206" s="33">
        <f t="shared" si="71"/>
        <v>-35.442237500269044</v>
      </c>
      <c r="AI206" s="33">
        <f t="shared" si="71"/>
        <v>-8.0946149411497572</v>
      </c>
      <c r="AJ206" s="33">
        <f t="shared" si="71"/>
        <v>7.3504618269204087</v>
      </c>
      <c r="AK206" s="33">
        <f t="shared" si="71"/>
        <v>9.9999999999992042</v>
      </c>
    </row>
    <row r="207" spans="1:37" x14ac:dyDescent="0.2">
      <c r="A207" s="25"/>
      <c r="B207" s="25"/>
      <c r="C207" s="25"/>
      <c r="D207" s="25"/>
      <c r="E207" s="25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</row>
    <row r="208" spans="1:37" x14ac:dyDescent="0.2">
      <c r="A208" s="24" t="s">
        <v>44</v>
      </c>
      <c r="B208" s="29"/>
      <c r="C208" s="29"/>
      <c r="D208" s="29"/>
      <c r="E208" s="29"/>
      <c r="F208" s="34">
        <f>F170/B170*100-100</f>
        <v>-4.0693382637796134</v>
      </c>
      <c r="G208" s="34">
        <f t="shared" ref="G208:AK210" si="72">G170/C170*100-100</f>
        <v>-8.6096019698457553</v>
      </c>
      <c r="H208" s="34">
        <f t="shared" si="72"/>
        <v>-9.9580062735457915</v>
      </c>
      <c r="I208" s="34">
        <f t="shared" si="72"/>
        <v>-3.2089578829630199</v>
      </c>
      <c r="J208" s="34">
        <f t="shared" si="72"/>
        <v>-2.869720321426712</v>
      </c>
      <c r="K208" s="34">
        <f t="shared" si="72"/>
        <v>-5.633336778982283</v>
      </c>
      <c r="L208" s="34">
        <f t="shared" si="72"/>
        <v>4.5986778622950482</v>
      </c>
      <c r="M208" s="34">
        <f t="shared" si="72"/>
        <v>-0.63179792177882632</v>
      </c>
      <c r="N208" s="34">
        <f t="shared" si="72"/>
        <v>0.85457368846569182</v>
      </c>
      <c r="O208" s="34">
        <f t="shared" si="72"/>
        <v>2.3692661276628399</v>
      </c>
      <c r="P208" s="34">
        <f t="shared" si="72"/>
        <v>0.43571668266717722</v>
      </c>
      <c r="Q208" s="34">
        <f t="shared" si="72"/>
        <v>-1.1934653705424125E-2</v>
      </c>
      <c r="R208" s="34">
        <f t="shared" si="72"/>
        <v>5.3614725917085622</v>
      </c>
      <c r="S208" s="34">
        <f t="shared" si="72"/>
        <v>6.1638951793563166</v>
      </c>
      <c r="T208" s="34">
        <f t="shared" si="72"/>
        <v>1.136921367245435</v>
      </c>
      <c r="U208" s="34">
        <f t="shared" si="72"/>
        <v>5.8404110497508839</v>
      </c>
      <c r="V208" s="34">
        <f t="shared" si="72"/>
        <v>5.577548117176832</v>
      </c>
      <c r="W208" s="34">
        <f t="shared" si="72"/>
        <v>10.998847471367441</v>
      </c>
      <c r="X208" s="34">
        <f t="shared" si="72"/>
        <v>8.2219936321578473</v>
      </c>
      <c r="Y208" s="34">
        <f t="shared" si="72"/>
        <v>7.6407863350041083</v>
      </c>
      <c r="Z208" s="34">
        <f t="shared" si="72"/>
        <v>2.3634254275411593</v>
      </c>
      <c r="AA208" s="34">
        <f t="shared" si="72"/>
        <v>-3.0065853925059969</v>
      </c>
      <c r="AB208" s="34">
        <f t="shared" si="72"/>
        <v>-1.2379366998872285</v>
      </c>
      <c r="AC208" s="34">
        <f t="shared" si="72"/>
        <v>-7.275321991856643</v>
      </c>
      <c r="AD208" s="34">
        <f t="shared" si="72"/>
        <v>-9.5979672424686697</v>
      </c>
      <c r="AE208" s="34">
        <f t="shared" si="72"/>
        <v>-20.512701150631116</v>
      </c>
      <c r="AF208" s="34">
        <f t="shared" si="72"/>
        <v>-14.788790877093845</v>
      </c>
      <c r="AG208" s="34">
        <f t="shared" si="72"/>
        <v>-5.8927426308585211</v>
      </c>
      <c r="AH208" s="34">
        <f t="shared" si="72"/>
        <v>15.904479463439074</v>
      </c>
      <c r="AI208" s="34">
        <f t="shared" si="72"/>
        <v>38.29048719752177</v>
      </c>
      <c r="AJ208" s="34">
        <f t="shared" si="72"/>
        <v>38.345203253197667</v>
      </c>
      <c r="AK208" s="34">
        <f t="shared" si="72"/>
        <v>36.361495958848792</v>
      </c>
    </row>
    <row r="209" spans="1:37" x14ac:dyDescent="0.2">
      <c r="A209" s="25" t="s">
        <v>45</v>
      </c>
      <c r="B209" s="30"/>
      <c r="C209" s="30"/>
      <c r="D209" s="30"/>
      <c r="E209" s="30"/>
      <c r="F209" s="33">
        <f>F171/B171*100-100</f>
        <v>-4.6351243608262251</v>
      </c>
      <c r="G209" s="33">
        <f t="shared" si="72"/>
        <v>-9.9693210368266421</v>
      </c>
      <c r="H209" s="33">
        <f t="shared" si="72"/>
        <v>-8.564113269425178</v>
      </c>
      <c r="I209" s="33">
        <f t="shared" si="72"/>
        <v>-1.9950871674578536</v>
      </c>
      <c r="J209" s="33">
        <f t="shared" si="72"/>
        <v>-1.285209304820782</v>
      </c>
      <c r="K209" s="33">
        <f t="shared" si="72"/>
        <v>-4.8977152729028859</v>
      </c>
      <c r="L209" s="33">
        <f t="shared" si="72"/>
        <v>3.8740105920213921</v>
      </c>
      <c r="M209" s="33">
        <f t="shared" si="72"/>
        <v>-0.64496936746837719</v>
      </c>
      <c r="N209" s="33">
        <f t="shared" si="72"/>
        <v>0.16886380881101104</v>
      </c>
      <c r="O209" s="33">
        <f t="shared" si="72"/>
        <v>3.3622991595749596</v>
      </c>
      <c r="P209" s="33">
        <f t="shared" si="72"/>
        <v>0.82985093831035783</v>
      </c>
      <c r="Q209" s="33">
        <f t="shared" si="72"/>
        <v>8.7988615397009085E-2</v>
      </c>
      <c r="R209" s="33">
        <f t="shared" si="72"/>
        <v>5.4788242985872131</v>
      </c>
      <c r="S209" s="33">
        <f t="shared" si="72"/>
        <v>6.6697610989745044</v>
      </c>
      <c r="T209" s="33">
        <f t="shared" si="72"/>
        <v>2.0946302359651838</v>
      </c>
      <c r="U209" s="33">
        <f t="shared" si="72"/>
        <v>5.5712760819255607</v>
      </c>
      <c r="V209" s="33">
        <f t="shared" si="72"/>
        <v>6.7448024151840968</v>
      </c>
      <c r="W209" s="33">
        <f t="shared" si="72"/>
        <v>11.519827483804008</v>
      </c>
      <c r="X209" s="33">
        <f t="shared" si="72"/>
        <v>8.0551156306201506</v>
      </c>
      <c r="Y209" s="33">
        <f t="shared" si="72"/>
        <v>7.9070320570252477</v>
      </c>
      <c r="Z209" s="33">
        <f t="shared" si="72"/>
        <v>2.0079920709709711</v>
      </c>
      <c r="AA209" s="33">
        <f t="shared" si="72"/>
        <v>-3.617866535148579</v>
      </c>
      <c r="AB209" s="33">
        <f t="shared" si="72"/>
        <v>-1.4772198169262936</v>
      </c>
      <c r="AC209" s="33">
        <f t="shared" si="72"/>
        <v>-6.6394471832885102</v>
      </c>
      <c r="AD209" s="33">
        <f t="shared" si="72"/>
        <v>-8.534183618736165</v>
      </c>
      <c r="AE209" s="33">
        <f t="shared" si="72"/>
        <v>-18.007550305799313</v>
      </c>
      <c r="AF209" s="33">
        <f t="shared" si="72"/>
        <v>-11.991164467757983</v>
      </c>
      <c r="AG209" s="33">
        <f t="shared" si="72"/>
        <v>-2.097215338958236</v>
      </c>
      <c r="AH209" s="33">
        <f t="shared" si="72"/>
        <v>21.241887930941701</v>
      </c>
      <c r="AI209" s="33">
        <f t="shared" si="72"/>
        <v>41.626213670459521</v>
      </c>
      <c r="AJ209" s="33">
        <f t="shared" si="72"/>
        <v>41.174165833821576</v>
      </c>
      <c r="AK209" s="33">
        <f t="shared" si="72"/>
        <v>37.999999999999091</v>
      </c>
    </row>
    <row r="210" spans="1:37" x14ac:dyDescent="0.2">
      <c r="A210" s="25" t="s">
        <v>46</v>
      </c>
      <c r="B210" s="30"/>
      <c r="C210" s="30"/>
      <c r="D210" s="30"/>
      <c r="E210" s="30"/>
      <c r="F210" s="33">
        <f>F172/B172*100-100</f>
        <v>-0.48450346993561766</v>
      </c>
      <c r="G210" s="33">
        <f t="shared" si="72"/>
        <v>0.72358082178496375</v>
      </c>
      <c r="H210" s="33">
        <f t="shared" si="72"/>
        <v>-19.083284186614407</v>
      </c>
      <c r="I210" s="33">
        <f t="shared" si="72"/>
        <v>-10.772752487787159</v>
      </c>
      <c r="J210" s="33">
        <f t="shared" si="72"/>
        <v>-12.472568621779388</v>
      </c>
      <c r="K210" s="33">
        <f t="shared" si="72"/>
        <v>-10.152641279778322</v>
      </c>
      <c r="L210" s="33">
        <f t="shared" si="72"/>
        <v>9.9937311782265255</v>
      </c>
      <c r="M210" s="33">
        <f t="shared" si="72"/>
        <v>-0.52220965770845851</v>
      </c>
      <c r="N210" s="33">
        <f t="shared" si="72"/>
        <v>5.2221160112884775</v>
      </c>
      <c r="O210" s="33">
        <f t="shared" si="72"/>
        <v>-3.8554002964935705</v>
      </c>
      <c r="P210" s="33">
        <f t="shared" si="72"/>
        <v>-1.9080820161447036</v>
      </c>
      <c r="Q210" s="33">
        <f t="shared" si="72"/>
        <v>-0.59966651979193841</v>
      </c>
      <c r="R210" s="33">
        <f t="shared" si="72"/>
        <v>4.4070884802765704</v>
      </c>
      <c r="S210" s="33">
        <f t="shared" si="72"/>
        <v>3.1861189485709076</v>
      </c>
      <c r="T210" s="33">
        <f t="shared" si="72"/>
        <v>-4.5831449588017392</v>
      </c>
      <c r="U210" s="33">
        <f t="shared" si="72"/>
        <v>7.4354480235568445</v>
      </c>
      <c r="V210" s="33">
        <f t="shared" si="72"/>
        <v>-1.0799697385806155</v>
      </c>
      <c r="W210" s="33">
        <f t="shared" si="72"/>
        <v>7.6319153195174749</v>
      </c>
      <c r="X210" s="33">
        <f t="shared" si="72"/>
        <v>9.1746748694944813</v>
      </c>
      <c r="Y210" s="33">
        <f t="shared" si="72"/>
        <v>6.1292549477382181</v>
      </c>
      <c r="Z210" s="33">
        <f t="shared" si="72"/>
        <v>4.7684207146360365</v>
      </c>
      <c r="AA210" s="33">
        <f t="shared" si="72"/>
        <v>1.0894494010305493</v>
      </c>
      <c r="AB210" s="33">
        <f t="shared" si="72"/>
        <v>0.25733950079261092</v>
      </c>
      <c r="AC210" s="33">
        <f t="shared" si="72"/>
        <v>-11.118415953829569</v>
      </c>
      <c r="AD210" s="33">
        <f t="shared" si="72"/>
        <v>-16.215902660905272</v>
      </c>
      <c r="AE210" s="33">
        <f t="shared" si="72"/>
        <v>-36.304391279744664</v>
      </c>
      <c r="AF210" s="33">
        <f t="shared" si="72"/>
        <v>-33.126056327661956</v>
      </c>
      <c r="AG210" s="33">
        <f t="shared" si="72"/>
        <v>-30.080948571748252</v>
      </c>
      <c r="AH210" s="33">
        <f t="shared" si="72"/>
        <v>-18.876925297016868</v>
      </c>
      <c r="AI210" s="33">
        <f t="shared" si="72"/>
        <v>12.525910753587993</v>
      </c>
      <c r="AJ210" s="33">
        <f t="shared" si="72"/>
        <v>15.331917323006493</v>
      </c>
      <c r="AK210" s="33">
        <f t="shared" si="72"/>
        <v>22.999999999999957</v>
      </c>
    </row>
    <row r="211" spans="1:37" x14ac:dyDescent="0.2">
      <c r="A211" s="31"/>
      <c r="B211" s="25"/>
      <c r="C211" s="25"/>
      <c r="D211" s="25"/>
      <c r="E211" s="25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</row>
    <row r="212" spans="1:37" x14ac:dyDescent="0.2">
      <c r="A212" s="25"/>
      <c r="B212" s="26"/>
      <c r="C212" s="26"/>
      <c r="D212" s="26"/>
      <c r="E212" s="26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</row>
    <row r="213" spans="1:37" x14ac:dyDescent="0.2">
      <c r="A213" s="24" t="s">
        <v>47</v>
      </c>
      <c r="B213" s="29"/>
      <c r="C213" s="29"/>
      <c r="D213" s="29"/>
      <c r="E213" s="29"/>
      <c r="F213" s="34">
        <f>F175/B175*100-100</f>
        <v>2.8301789361518956</v>
      </c>
      <c r="G213" s="34">
        <f t="shared" ref="G213:AK213" si="73">G175/C175*100-100</f>
        <v>1.4591658541972947</v>
      </c>
      <c r="H213" s="34">
        <f t="shared" si="73"/>
        <v>1.0102899671244927</v>
      </c>
      <c r="I213" s="34">
        <f t="shared" si="73"/>
        <v>1.7858602644722765</v>
      </c>
      <c r="J213" s="34">
        <f t="shared" si="73"/>
        <v>2.2711553413971899</v>
      </c>
      <c r="K213" s="34">
        <f t="shared" si="73"/>
        <v>2.4071554262270638</v>
      </c>
      <c r="L213" s="34">
        <f t="shared" si="73"/>
        <v>2.2898270975123296</v>
      </c>
      <c r="M213" s="34">
        <f t="shared" si="73"/>
        <v>2.24795458426712</v>
      </c>
      <c r="N213" s="34">
        <f t="shared" si="73"/>
        <v>2.9679109574903606</v>
      </c>
      <c r="O213" s="34">
        <f t="shared" si="73"/>
        <v>1.2664958845113574</v>
      </c>
      <c r="P213" s="34">
        <f t="shared" si="73"/>
        <v>1.7797052248237861</v>
      </c>
      <c r="Q213" s="34">
        <f t="shared" si="73"/>
        <v>0.91603132523107433</v>
      </c>
      <c r="R213" s="34">
        <f t="shared" si="73"/>
        <v>-0.38543499881949117</v>
      </c>
      <c r="S213" s="34">
        <f t="shared" si="73"/>
        <v>0.40906205538726681</v>
      </c>
      <c r="T213" s="34">
        <f t="shared" si="73"/>
        <v>1.9020364808591808</v>
      </c>
      <c r="U213" s="34">
        <f t="shared" si="73"/>
        <v>2.7427426975364284</v>
      </c>
      <c r="V213" s="34">
        <f t="shared" si="73"/>
        <v>4.4662213915039217</v>
      </c>
      <c r="W213" s="34">
        <f t="shared" si="73"/>
        <v>4.9217458583411968</v>
      </c>
      <c r="X213" s="34">
        <f t="shared" si="73"/>
        <v>2.3974104064648856</v>
      </c>
      <c r="Y213" s="34">
        <f t="shared" si="73"/>
        <v>3.0974254741567222</v>
      </c>
      <c r="Z213" s="34">
        <f t="shared" si="73"/>
        <v>1.1146890349583316</v>
      </c>
      <c r="AA213" s="34">
        <f t="shared" si="73"/>
        <v>1.4748105307001964</v>
      </c>
      <c r="AB213" s="34">
        <f t="shared" si="73"/>
        <v>3.4036438672369655</v>
      </c>
      <c r="AC213" s="34">
        <f t="shared" si="73"/>
        <v>-1.9517553005380108</v>
      </c>
      <c r="AD213" s="34">
        <f t="shared" si="73"/>
        <v>0.17488790603159998</v>
      </c>
      <c r="AE213" s="34">
        <f t="shared" si="73"/>
        <v>-14.248626597264021</v>
      </c>
      <c r="AF213" s="34">
        <f t="shared" si="73"/>
        <v>-8.9988033168800712</v>
      </c>
      <c r="AG213" s="34">
        <f t="shared" si="73"/>
        <v>5.5329002911435055E-3</v>
      </c>
      <c r="AH213" s="34">
        <f t="shared" si="73"/>
        <v>0.60736216008807276</v>
      </c>
      <c r="AI213" s="34">
        <f t="shared" si="73"/>
        <v>18.122101535742786</v>
      </c>
      <c r="AJ213" s="34">
        <f t="shared" si="73"/>
        <v>17.219845398569305</v>
      </c>
      <c r="AK213" s="34">
        <f t="shared" si="73"/>
        <v>12.381810054154556</v>
      </c>
    </row>
    <row r="214" spans="1:37" ht="15" thickBo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</row>
    <row r="217" spans="1:37" x14ac:dyDescent="0.2">
      <c r="A217" s="24" t="s">
        <v>26</v>
      </c>
      <c r="B217" s="25"/>
      <c r="C217" s="25"/>
      <c r="D217" s="25"/>
      <c r="E217" s="25"/>
      <c r="F217" s="25"/>
      <c r="G217" s="25"/>
      <c r="H217" s="25"/>
      <c r="I217" s="25"/>
    </row>
    <row r="218" spans="1:37" x14ac:dyDescent="0.2">
      <c r="A218" s="25" t="s">
        <v>1</v>
      </c>
      <c r="B218" s="25"/>
      <c r="C218" s="25"/>
      <c r="D218" s="25"/>
      <c r="E218" s="25"/>
      <c r="F218" s="25"/>
      <c r="G218" s="25"/>
      <c r="H218" s="25"/>
      <c r="I218" s="25"/>
    </row>
    <row r="219" spans="1:37" x14ac:dyDescent="0.2">
      <c r="A219" s="25" t="s">
        <v>27</v>
      </c>
      <c r="B219" s="25"/>
      <c r="C219" s="25"/>
      <c r="D219" s="25"/>
      <c r="E219" s="25"/>
      <c r="F219" s="25"/>
      <c r="G219" s="25"/>
      <c r="H219" s="25"/>
      <c r="I219" s="25"/>
    </row>
    <row r="220" spans="1:37" ht="15" thickBot="1" x14ac:dyDescent="0.25">
      <c r="A220" s="32"/>
      <c r="B220" s="32">
        <v>2013</v>
      </c>
      <c r="C220" s="32">
        <f>B220+1</f>
        <v>2014</v>
      </c>
      <c r="D220" s="32">
        <f t="shared" ref="D220:I220" si="74">C220+1</f>
        <v>2015</v>
      </c>
      <c r="E220" s="32">
        <f t="shared" si="74"/>
        <v>2016</v>
      </c>
      <c r="F220" s="32">
        <f t="shared" si="74"/>
        <v>2017</v>
      </c>
      <c r="G220" s="32">
        <f t="shared" si="74"/>
        <v>2018</v>
      </c>
      <c r="H220" s="32">
        <f t="shared" si="74"/>
        <v>2019</v>
      </c>
      <c r="I220" s="32">
        <f t="shared" si="74"/>
        <v>2020</v>
      </c>
      <c r="J220" s="32">
        <f>I220+1</f>
        <v>2021</v>
      </c>
    </row>
    <row r="221" spans="1:37" x14ac:dyDescent="0.2">
      <c r="A221" s="25"/>
      <c r="B221" s="25"/>
      <c r="C221" s="25"/>
      <c r="D221" s="25"/>
      <c r="E221" s="25"/>
      <c r="F221" s="25"/>
      <c r="G221" s="25"/>
      <c r="H221" s="25"/>
      <c r="I221" s="25"/>
    </row>
    <row r="222" spans="1:37" x14ac:dyDescent="0.2">
      <c r="A222" s="25"/>
      <c r="B222" s="25"/>
      <c r="C222" s="25"/>
      <c r="D222" s="25"/>
      <c r="E222" s="25"/>
      <c r="F222" s="25"/>
      <c r="G222" s="25"/>
      <c r="H222" s="25"/>
      <c r="I222" s="25"/>
    </row>
    <row r="223" spans="1:37" x14ac:dyDescent="0.2">
      <c r="A223" s="24" t="s">
        <v>28</v>
      </c>
      <c r="B223" s="30">
        <f>SUM(B148:E148)</f>
        <v>138668355.76739323</v>
      </c>
      <c r="C223" s="30">
        <f>SUM(F148:I148)</f>
        <v>138015439.2733551</v>
      </c>
      <c r="D223" s="30">
        <f>SUM(J148:M148)</f>
        <v>141520998.96877059</v>
      </c>
      <c r="E223" s="30">
        <f>SUM(N148:Q148)</f>
        <v>144092657.86924702</v>
      </c>
      <c r="F223" s="30">
        <f>SUM(R148:U148)</f>
        <v>148251580.01795214</v>
      </c>
      <c r="G223" s="30">
        <f>SUM(V148:Y148)</f>
        <v>154884480.47695816</v>
      </c>
      <c r="H223" s="30">
        <f>SUM(Z148:AC148)</f>
        <v>156421738.98872635</v>
      </c>
      <c r="I223" s="30">
        <f>SUM(AD148:AG148)</f>
        <v>142227021.15008527</v>
      </c>
      <c r="J223" s="30">
        <f>SUM(AH148:AK148)</f>
        <v>172902155.39891675</v>
      </c>
    </row>
    <row r="224" spans="1:37" x14ac:dyDescent="0.2">
      <c r="A224" s="24" t="s">
        <v>29</v>
      </c>
      <c r="B224" s="30">
        <f>SUM(B149:E149)</f>
        <v>137536055.05269533</v>
      </c>
      <c r="C224" s="30">
        <f>SUM(F149:I149)</f>
        <v>138833439.11865121</v>
      </c>
      <c r="D224" s="30">
        <f>SUM(J149:M149)</f>
        <v>141457735.14441568</v>
      </c>
      <c r="E224" s="30">
        <f>SUM(N149:Q149)</f>
        <v>144748104.01686639</v>
      </c>
      <c r="F224" s="30">
        <f>SUM(R149:U149)</f>
        <v>147775802.01376206</v>
      </c>
      <c r="G224" s="30">
        <f>SUM(V149:Y149)</f>
        <v>153743247.07774308</v>
      </c>
      <c r="H224" s="30">
        <f>SUM(Z149:AC149)</f>
        <v>156151887.4873642</v>
      </c>
      <c r="I224" s="30">
        <f>SUM(AD149:AG149)</f>
        <v>143849441.83973885</v>
      </c>
      <c r="J224" s="30">
        <f>SUM(AH149:AK149)</f>
        <v>171000328.10312879</v>
      </c>
    </row>
    <row r="225" spans="1:10" x14ac:dyDescent="0.2">
      <c r="A225" s="25"/>
      <c r="B225" s="25"/>
      <c r="C225" s="25"/>
      <c r="D225" s="25"/>
      <c r="E225" s="25"/>
      <c r="F225" s="25"/>
      <c r="G225" s="25"/>
      <c r="H225" s="25"/>
      <c r="I225" s="25"/>
    </row>
    <row r="226" spans="1:10" x14ac:dyDescent="0.2">
      <c r="A226" s="24" t="s">
        <v>30</v>
      </c>
      <c r="B226" s="30">
        <f>SUM(B151:E151)</f>
        <v>34199262.944376133</v>
      </c>
      <c r="C226" s="30">
        <f>SUM(F151:I151)</f>
        <v>32546209.708331078</v>
      </c>
      <c r="D226" s="30">
        <f>SUM(J151:M151)</f>
        <v>32451729.462481268</v>
      </c>
      <c r="E226" s="30">
        <f>SUM(N151:Q151)</f>
        <v>32017809.232418209</v>
      </c>
      <c r="F226" s="30">
        <f>SUM(R151:U151)</f>
        <v>31026256.217602022</v>
      </c>
      <c r="G226" s="30">
        <f>SUM(V151:Y151)</f>
        <v>32622617.893488936</v>
      </c>
      <c r="H226" s="30">
        <f>SUM(Z151:AC151)</f>
        <v>34059683.466603331</v>
      </c>
      <c r="I226" s="30">
        <f>SUM(AD151:AG151)</f>
        <v>30148323.719990648</v>
      </c>
      <c r="J226" s="30">
        <f>SUM(AH151:AK151)</f>
        <v>35465709.047607899</v>
      </c>
    </row>
    <row r="227" spans="1:10" x14ac:dyDescent="0.2">
      <c r="A227" s="25" t="s">
        <v>31</v>
      </c>
      <c r="B227" s="30">
        <f>SUM(B152:E152)</f>
        <v>21492421.763616387</v>
      </c>
      <c r="C227" s="30">
        <f>SUM(F152:I152)</f>
        <v>20883674.586239673</v>
      </c>
      <c r="D227" s="30">
        <f>SUM(J152:M152)</f>
        <v>21501871.692135893</v>
      </c>
      <c r="E227" s="30">
        <f>SUM(N152:Q152)</f>
        <v>21325318.617122244</v>
      </c>
      <c r="F227" s="30">
        <f>SUM(R152:U152)</f>
        <v>20103447.059023131</v>
      </c>
      <c r="G227" s="30">
        <f>SUM(V152:Y152)</f>
        <v>20698135.568611383</v>
      </c>
      <c r="H227" s="30">
        <f>SUM(Z152:AC152)</f>
        <v>21848497.464865442</v>
      </c>
      <c r="I227" s="30">
        <f>SUM(AD152:AG152)</f>
        <v>19373999.350409538</v>
      </c>
      <c r="J227" s="30">
        <f>SUM(AH152:AK152)</f>
        <v>21630342.172855094</v>
      </c>
    </row>
    <row r="228" spans="1:10" x14ac:dyDescent="0.2">
      <c r="A228" s="25" t="s">
        <v>32</v>
      </c>
      <c r="B228" s="30">
        <f>SUM(B153:E153)</f>
        <v>12706841.180759747</v>
      </c>
      <c r="C228" s="30">
        <f>SUM(F153:I153)</f>
        <v>11662535.122091403</v>
      </c>
      <c r="D228" s="30">
        <f>SUM(J153:M153)</f>
        <v>10982554.37887512</v>
      </c>
      <c r="E228" s="30">
        <f>SUM(N153:Q153)</f>
        <v>10736470.450918624</v>
      </c>
      <c r="F228" s="30">
        <f>SUM(R153:U153)</f>
        <v>10917261.552186184</v>
      </c>
      <c r="G228" s="30">
        <f>SUM(V153:Y153)</f>
        <v>11907121.897586662</v>
      </c>
      <c r="H228" s="30">
        <f>SUM(Z153:AC153)</f>
        <v>12193883.648173302</v>
      </c>
      <c r="I228" s="30">
        <f>SUM(AD153:AG153)</f>
        <v>10760012.477552271</v>
      </c>
      <c r="J228" s="30">
        <f>SUM(AH153:AK153)</f>
        <v>13723118.383674998</v>
      </c>
    </row>
    <row r="229" spans="1:10" x14ac:dyDescent="0.2">
      <c r="A229" s="25"/>
      <c r="B229" s="25"/>
      <c r="C229" s="25"/>
      <c r="D229" s="25"/>
      <c r="E229" s="25"/>
      <c r="F229" s="25"/>
      <c r="G229" s="25"/>
      <c r="H229" s="25"/>
      <c r="I229" s="25"/>
    </row>
    <row r="230" spans="1:10" x14ac:dyDescent="0.2">
      <c r="A230" s="24" t="s">
        <v>33</v>
      </c>
      <c r="B230" s="30">
        <f t="shared" ref="B230:B235" si="75">SUM(B155:E155)</f>
        <v>103336792.10831918</v>
      </c>
      <c r="C230" s="30">
        <f t="shared" ref="C230:C235" si="76">SUM(F155:I155)</f>
        <v>106287229.4103201</v>
      </c>
      <c r="D230" s="30">
        <f t="shared" ref="D230:D235" si="77">SUM(J155:M155)</f>
        <v>109025534.2929627</v>
      </c>
      <c r="E230" s="30">
        <f t="shared" ref="E230:E235" si="78">SUM(N155:Q155)</f>
        <v>112803812.85493825</v>
      </c>
      <c r="F230" s="30">
        <f t="shared" ref="F230:F235" si="79">SUM(R155:U155)</f>
        <v>116887472.68708916</v>
      </c>
      <c r="G230" s="30">
        <f t="shared" ref="G230:G235" si="80">SUM(V155:Y155)</f>
        <v>121256757.47078566</v>
      </c>
      <c r="H230" s="30">
        <f t="shared" ref="H230:H235" si="81">SUM(Z155:AC155)</f>
        <v>122210483.68611771</v>
      </c>
      <c r="I230" s="30">
        <f t="shared" ref="I230:I235" si="82">SUM(AD155:AG155)</f>
        <v>113878927.90046251</v>
      </c>
      <c r="J230" s="30">
        <f t="shared" ref="J230:J235" si="83">SUM(AH155:AK155)</f>
        <v>135765929.47760844</v>
      </c>
    </row>
    <row r="231" spans="1:10" x14ac:dyDescent="0.2">
      <c r="A231" s="25" t="s">
        <v>34</v>
      </c>
      <c r="B231" s="30">
        <f t="shared" si="75"/>
        <v>86376886.549388185</v>
      </c>
      <c r="C231" s="30">
        <f t="shared" si="76"/>
        <v>88684205.321279615</v>
      </c>
      <c r="D231" s="30">
        <f t="shared" si="77"/>
        <v>90567055.169792101</v>
      </c>
      <c r="E231" s="30">
        <f t="shared" si="78"/>
        <v>93018164.60441044</v>
      </c>
      <c r="F231" s="30">
        <f t="shared" si="79"/>
        <v>96189737.471265107</v>
      </c>
      <c r="G231" s="30">
        <f t="shared" si="80"/>
        <v>99869501.577214748</v>
      </c>
      <c r="H231" s="30">
        <f t="shared" si="81"/>
        <v>100875575.79355907</v>
      </c>
      <c r="I231" s="30">
        <f t="shared" si="82"/>
        <v>93312095.732455194</v>
      </c>
      <c r="J231" s="30">
        <f t="shared" si="83"/>
        <v>112916706.68201993</v>
      </c>
    </row>
    <row r="232" spans="1:10" x14ac:dyDescent="0.2">
      <c r="A232" s="25" t="s">
        <v>35</v>
      </c>
      <c r="B232" s="30">
        <f t="shared" si="75"/>
        <v>8015904.6311838366</v>
      </c>
      <c r="C232" s="30">
        <f t="shared" si="76"/>
        <v>7779868.8476393819</v>
      </c>
      <c r="D232" s="30">
        <f t="shared" si="77"/>
        <v>7728045.6212303219</v>
      </c>
      <c r="E232" s="30">
        <f t="shared" si="78"/>
        <v>8111922.9742923472</v>
      </c>
      <c r="F232" s="30">
        <f t="shared" si="79"/>
        <v>9029687.5991074909</v>
      </c>
      <c r="G232" s="30">
        <f t="shared" si="80"/>
        <v>9701692.2332917079</v>
      </c>
      <c r="H232" s="30">
        <f t="shared" si="81"/>
        <v>9225006.2262174375</v>
      </c>
      <c r="I232" s="30">
        <f t="shared" si="82"/>
        <v>9471572.6069591995</v>
      </c>
      <c r="J232" s="30">
        <f t="shared" si="83"/>
        <v>14309260.623261327</v>
      </c>
    </row>
    <row r="233" spans="1:10" x14ac:dyDescent="0.2">
      <c r="A233" s="25" t="s">
        <v>36</v>
      </c>
      <c r="B233" s="30">
        <f t="shared" si="75"/>
        <v>78360981.918204352</v>
      </c>
      <c r="C233" s="30">
        <f t="shared" si="76"/>
        <v>80904336.473640233</v>
      </c>
      <c r="D233" s="30">
        <f t="shared" si="77"/>
        <v>82839462.177864298</v>
      </c>
      <c r="E233" s="30">
        <f t="shared" si="78"/>
        <v>84905951.801286504</v>
      </c>
      <c r="F233" s="30">
        <f t="shared" si="79"/>
        <v>87161935.714822039</v>
      </c>
      <c r="G233" s="30">
        <f t="shared" si="80"/>
        <v>90186563.711923733</v>
      </c>
      <c r="H233" s="30">
        <f t="shared" si="81"/>
        <v>91610605.570887983</v>
      </c>
      <c r="I233" s="30">
        <f t="shared" si="82"/>
        <v>83913182.855423421</v>
      </c>
      <c r="J233" s="30">
        <f t="shared" si="83"/>
        <v>98960518.56641899</v>
      </c>
    </row>
    <row r="234" spans="1:10" x14ac:dyDescent="0.2">
      <c r="A234" s="25" t="s">
        <v>37</v>
      </c>
      <c r="B234" s="30">
        <f t="shared" si="75"/>
        <v>35755839.097343266</v>
      </c>
      <c r="C234" s="30">
        <f t="shared" si="76"/>
        <v>37238947.830319479</v>
      </c>
      <c r="D234" s="30">
        <f t="shared" si="77"/>
        <v>37800486.332969829</v>
      </c>
      <c r="E234" s="30">
        <f t="shared" si="78"/>
        <v>38671859.809230462</v>
      </c>
      <c r="F234" s="30">
        <f t="shared" si="79"/>
        <v>40022083.95084922</v>
      </c>
      <c r="G234" s="30">
        <f t="shared" si="80"/>
        <v>41111105.163683496</v>
      </c>
      <c r="H234" s="30">
        <f t="shared" si="81"/>
        <v>41182811.740658075</v>
      </c>
      <c r="I234" s="30">
        <f t="shared" si="82"/>
        <v>40262641.735965505</v>
      </c>
      <c r="J234" s="30">
        <f t="shared" si="83"/>
        <v>47237073.303581938</v>
      </c>
    </row>
    <row r="235" spans="1:10" x14ac:dyDescent="0.2">
      <c r="A235" s="25" t="s">
        <v>38</v>
      </c>
      <c r="B235" s="30">
        <f t="shared" si="75"/>
        <v>42605142.820861086</v>
      </c>
      <c r="C235" s="30">
        <f t="shared" si="76"/>
        <v>43665388.643320754</v>
      </c>
      <c r="D235" s="30">
        <f t="shared" si="77"/>
        <v>45047683.849351034</v>
      </c>
      <c r="E235" s="30">
        <f t="shared" si="78"/>
        <v>46244991.181187585</v>
      </c>
      <c r="F235" s="30">
        <f t="shared" si="79"/>
        <v>47143713.52546005</v>
      </c>
      <c r="G235" s="30">
        <f t="shared" si="80"/>
        <v>49082276.749220997</v>
      </c>
      <c r="H235" s="30">
        <f t="shared" si="81"/>
        <v>50438608.366894081</v>
      </c>
      <c r="I235" s="30">
        <f t="shared" si="82"/>
        <v>43617447.538273156</v>
      </c>
      <c r="J235" s="30">
        <f t="shared" si="83"/>
        <v>51693949.983155198</v>
      </c>
    </row>
    <row r="236" spans="1:10" x14ac:dyDescent="0.2">
      <c r="A236" s="25"/>
      <c r="B236" s="25"/>
      <c r="C236" s="25"/>
      <c r="D236" s="25"/>
      <c r="E236" s="25"/>
      <c r="F236" s="25"/>
      <c r="G236" s="25"/>
      <c r="H236" s="25"/>
      <c r="I236" s="25"/>
    </row>
    <row r="237" spans="1:10" x14ac:dyDescent="0.2">
      <c r="A237" s="25" t="s">
        <v>39</v>
      </c>
      <c r="B237" s="30">
        <f>SUM(B162:E162)</f>
        <v>16959905.558931023</v>
      </c>
      <c r="C237" s="30">
        <f>SUM(F162:I162)</f>
        <v>17603024.08904051</v>
      </c>
      <c r="D237" s="30">
        <f>SUM(J162:M162)</f>
        <v>18452958.649396289</v>
      </c>
      <c r="E237" s="30">
        <f>SUM(N162:Q162)</f>
        <v>19776335.63797887</v>
      </c>
      <c r="F237" s="30">
        <f>SUM(R162:U162)</f>
        <v>20683812.038343713</v>
      </c>
      <c r="G237" s="30">
        <f>SUM(V162:Y162)</f>
        <v>21375643.759966657</v>
      </c>
      <c r="H237" s="30">
        <f>SUM(Z162:AC162)</f>
        <v>21334684.634548467</v>
      </c>
      <c r="I237" s="30">
        <f>SUM(AD162:AG162)</f>
        <v>20507445.041139938</v>
      </c>
      <c r="J237" s="30">
        <f>SUM(AH162:AK162)</f>
        <v>23082247.698950596</v>
      </c>
    </row>
    <row r="238" spans="1:10" x14ac:dyDescent="0.2">
      <c r="A238" s="25"/>
      <c r="B238" s="25"/>
      <c r="C238" s="25"/>
      <c r="D238" s="25"/>
      <c r="E238" s="25"/>
      <c r="F238" s="25"/>
      <c r="G238" s="25"/>
      <c r="H238" s="25"/>
      <c r="I238" s="25"/>
    </row>
    <row r="239" spans="1:10" x14ac:dyDescent="0.2">
      <c r="A239" s="24" t="s">
        <v>40</v>
      </c>
      <c r="B239" s="25"/>
      <c r="C239" s="25"/>
      <c r="D239" s="25"/>
      <c r="E239" s="25"/>
      <c r="F239" s="25"/>
      <c r="G239" s="25"/>
      <c r="H239" s="25"/>
      <c r="I239" s="25"/>
    </row>
    <row r="240" spans="1:10" x14ac:dyDescent="0.2">
      <c r="A240" s="25"/>
      <c r="B240" s="25"/>
      <c r="C240" s="25"/>
      <c r="D240" s="25"/>
      <c r="E240" s="25"/>
      <c r="F240" s="25"/>
      <c r="G240" s="25"/>
      <c r="H240" s="25"/>
      <c r="I240" s="25"/>
    </row>
    <row r="241" spans="1:10" x14ac:dyDescent="0.2">
      <c r="A241" s="24" t="s">
        <v>41</v>
      </c>
      <c r="B241" s="30">
        <f>SUM(B166:E166)</f>
        <v>44395415.398675136</v>
      </c>
      <c r="C241" s="30">
        <f>SUM(F166:I166)</f>
        <v>44539144.510304518</v>
      </c>
      <c r="D241" s="30">
        <f>SUM(J166:M166)</f>
        <v>43778239.879883178</v>
      </c>
      <c r="E241" s="30">
        <f>SUM(N166:Q166)</f>
        <v>43998627.987392604</v>
      </c>
      <c r="F241" s="30">
        <f>SUM(R166:U166)</f>
        <v>43330907.613687396</v>
      </c>
      <c r="G241" s="30">
        <f>SUM(V166:Y166)</f>
        <v>45612938.129722528</v>
      </c>
      <c r="H241" s="30">
        <f>SUM(Z166:AC166)</f>
        <v>44423475.419386879</v>
      </c>
      <c r="I241" s="30">
        <f>SUM(AD166:AG166)</f>
        <v>43971132.177823059</v>
      </c>
      <c r="J241" s="30">
        <f>SUM(AH166:AK166)</f>
        <v>43655330.422456376</v>
      </c>
    </row>
    <row r="242" spans="1:10" x14ac:dyDescent="0.2">
      <c r="A242" s="25" t="s">
        <v>42</v>
      </c>
      <c r="B242" s="30">
        <f>SUM(B167:E167)</f>
        <v>37976347.436183527</v>
      </c>
      <c r="C242" s="30">
        <f>SUM(F167:I167)</f>
        <v>38612028.730071187</v>
      </c>
      <c r="D242" s="30">
        <f>SUM(J167:M167)</f>
        <v>38118028.98542992</v>
      </c>
      <c r="E242" s="30">
        <f>SUM(N167:Q167)</f>
        <v>38267561.144050464</v>
      </c>
      <c r="F242" s="30">
        <f>SUM(R167:U167)</f>
        <v>37537920.079938546</v>
      </c>
      <c r="G242" s="30">
        <f>SUM(V167:Y167)</f>
        <v>39823045.121543758</v>
      </c>
      <c r="H242" s="30">
        <f>SUM(Z167:AC167)</f>
        <v>38847454.87268962</v>
      </c>
      <c r="I242" s="30">
        <f>SUM(AD167:AG167)</f>
        <v>40050936.995822638</v>
      </c>
      <c r="J242" s="30">
        <f>SUM(AH167:AK167)</f>
        <v>40113446.555319421</v>
      </c>
    </row>
    <row r="243" spans="1:10" x14ac:dyDescent="0.2">
      <c r="A243" s="25" t="s">
        <v>43</v>
      </c>
      <c r="B243" s="30">
        <f>SUM(B168:E168)</f>
        <v>6419067.9624916166</v>
      </c>
      <c r="C243" s="30">
        <f>SUM(F168:I168)</f>
        <v>5927115.7802333254</v>
      </c>
      <c r="D243" s="30">
        <f>SUM(J168:M168)</f>
        <v>5656266.2317674644</v>
      </c>
      <c r="E243" s="30">
        <f>SUM(N168:Q168)</f>
        <v>5724079.1836092249</v>
      </c>
      <c r="F243" s="30">
        <f>SUM(R168:U168)</f>
        <v>5774927.624366466</v>
      </c>
      <c r="G243" s="30">
        <f>SUM(V168:Y168)</f>
        <v>5754602.2520393347</v>
      </c>
      <c r="H243" s="30">
        <f>SUM(Z168:AC168)</f>
        <v>5538389.0330101755</v>
      </c>
      <c r="I243" s="30">
        <f>SUM(AD168:AG168)</f>
        <v>3843670.3581019952</v>
      </c>
      <c r="J243" s="30">
        <f>SUM(AH168:AK168)</f>
        <v>3440183.674922117</v>
      </c>
    </row>
    <row r="244" spans="1:10" x14ac:dyDescent="0.2">
      <c r="A244" s="25"/>
      <c r="B244" s="25"/>
      <c r="C244" s="25"/>
      <c r="D244" s="25"/>
      <c r="E244" s="25"/>
      <c r="F244" s="25"/>
      <c r="G244" s="25"/>
      <c r="H244" s="25"/>
      <c r="I244" s="25"/>
    </row>
    <row r="245" spans="1:10" x14ac:dyDescent="0.2">
      <c r="A245" s="24" t="s">
        <v>44</v>
      </c>
      <c r="B245" s="30">
        <f>SUM(B170:E170)</f>
        <v>45187555.397982202</v>
      </c>
      <c r="C245" s="30">
        <f>SUM(F170:I170)</f>
        <v>42242454.059437327</v>
      </c>
      <c r="D245" s="30">
        <f>SUM(J170:M170)</f>
        <v>41778082.659089044</v>
      </c>
      <c r="E245" s="30">
        <f>SUM(N170:Q170)</f>
        <v>42142200.685456939</v>
      </c>
      <c r="F245" s="30">
        <f>SUM(R170:U170)</f>
        <v>44065684.277501062</v>
      </c>
      <c r="G245" s="30">
        <f>SUM(V170:Y170)</f>
        <v>47632894.546213917</v>
      </c>
      <c r="H245" s="30">
        <f>SUM(Z170:AC170)</f>
        <v>46492547.653209016</v>
      </c>
      <c r="I245" s="30">
        <f>SUM(AD170:AG170)</f>
        <v>40588754.986516505</v>
      </c>
      <c r="J245" s="30">
        <f>SUM(AH170:AK170)</f>
        <v>53584078.844874144</v>
      </c>
    </row>
    <row r="246" spans="1:10" x14ac:dyDescent="0.2">
      <c r="A246" s="25" t="s">
        <v>45</v>
      </c>
      <c r="B246" s="30">
        <f>SUM(B171:E171)</f>
        <v>39153595.618358381</v>
      </c>
      <c r="C246" s="30">
        <f>SUM(F171:I171)</f>
        <v>36670449.314407185</v>
      </c>
      <c r="D246" s="30">
        <f>SUM(J171:M171)</f>
        <v>36418853.517744824</v>
      </c>
      <c r="E246" s="30">
        <f>SUM(N171:Q171)</f>
        <v>36806498.901052773</v>
      </c>
      <c r="F246" s="30">
        <f>SUM(R171:U171)</f>
        <v>38606462.942271434</v>
      </c>
      <c r="G246" s="30">
        <f>SUM(V171:Y171)</f>
        <v>41902592.85107293</v>
      </c>
      <c r="H246" s="30">
        <f>SUM(Z171:AC171)</f>
        <v>40846993.874579474</v>
      </c>
      <c r="I246" s="30">
        <f>SUM(AD171:AG171)</f>
        <v>36697672.006337002</v>
      </c>
      <c r="J246" s="30">
        <f>SUM(AH171:AK171)</f>
        <v>49685106.000870287</v>
      </c>
    </row>
    <row r="247" spans="1:10" x14ac:dyDescent="0.2">
      <c r="A247" s="25" t="s">
        <v>46</v>
      </c>
      <c r="B247" s="30">
        <f>SUM(B172:E172)</f>
        <v>6033959.7796238177</v>
      </c>
      <c r="C247" s="30">
        <f>SUM(F172:I172)</f>
        <v>5572004.7450301461</v>
      </c>
      <c r="D247" s="30">
        <f>SUM(J172:M172)</f>
        <v>5360106.8931250768</v>
      </c>
      <c r="E247" s="30">
        <f>SUM(N172:Q172)</f>
        <v>5342275.6021153601</v>
      </c>
      <c r="F247" s="30">
        <f>SUM(R172:U172)</f>
        <v>5482426.8750318503</v>
      </c>
      <c r="G247" s="30">
        <f>SUM(V172:Y172)</f>
        <v>5775527.0280299522</v>
      </c>
      <c r="H247" s="30">
        <f>SUM(Z172:AC172)</f>
        <v>5685539.4098460637</v>
      </c>
      <c r="I247" s="30">
        <f>SUM(AD172:AG172)</f>
        <v>4047476.2333849138</v>
      </c>
      <c r="J247" s="30">
        <f>SUM(AH172:AK172)</f>
        <v>4298873.107724078</v>
      </c>
    </row>
    <row r="248" spans="1:10" x14ac:dyDescent="0.2">
      <c r="A248" s="31"/>
      <c r="B248" s="25"/>
      <c r="C248" s="25"/>
      <c r="D248" s="25"/>
      <c r="E248" s="25"/>
      <c r="F248" s="25"/>
      <c r="G248" s="25"/>
      <c r="H248" s="25"/>
      <c r="I248" s="25"/>
    </row>
    <row r="249" spans="1:10" x14ac:dyDescent="0.2">
      <c r="A249" s="25"/>
      <c r="B249" s="26"/>
      <c r="C249" s="26"/>
      <c r="D249" s="26"/>
      <c r="E249" s="26"/>
      <c r="F249" s="26"/>
      <c r="G249" s="26"/>
      <c r="H249" s="26"/>
      <c r="I249" s="26"/>
      <c r="J249" s="26"/>
    </row>
    <row r="250" spans="1:10" x14ac:dyDescent="0.2">
      <c r="A250" s="24" t="s">
        <v>47</v>
      </c>
      <c r="B250" s="29">
        <f>SUM(B175:E175)</f>
        <v>137876215.76807469</v>
      </c>
      <c r="C250" s="29">
        <f>SUM(F175:I175)</f>
        <v>140312129.72422692</v>
      </c>
      <c r="D250" s="29">
        <f>SUM(J175:M175)</f>
        <v>143544594.31650811</v>
      </c>
      <c r="E250" s="29">
        <f>SUM(N175:Q175)</f>
        <v>146000770.4943265</v>
      </c>
      <c r="F250" s="29">
        <f>SUM(R175:U175)</f>
        <v>147730214.8927756</v>
      </c>
      <c r="G250" s="29">
        <f>SUM(V175:Y175)</f>
        <v>153216707.03592098</v>
      </c>
      <c r="H250" s="29">
        <f>SUM(Z175:AC175)</f>
        <v>154660016.54671979</v>
      </c>
      <c r="I250" s="29">
        <f>SUM(AD175:AG175)</f>
        <v>145733811.11077172</v>
      </c>
      <c r="J250" s="29">
        <f>SUM(AH175:AK175)</f>
        <v>162915539.83206841</v>
      </c>
    </row>
    <row r="251" spans="1:10" ht="15" thickBot="1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</row>
    <row r="254" spans="1:10" x14ac:dyDescent="0.2">
      <c r="A254" s="24" t="s">
        <v>26</v>
      </c>
      <c r="B254" s="25"/>
      <c r="C254" s="25"/>
      <c r="D254" s="25"/>
      <c r="E254" s="25"/>
      <c r="F254" s="25"/>
      <c r="G254" s="25"/>
      <c r="H254" s="25"/>
      <c r="I254" s="25"/>
    </row>
    <row r="255" spans="1:10" x14ac:dyDescent="0.2">
      <c r="A255" s="25" t="s">
        <v>25</v>
      </c>
      <c r="B255" s="25"/>
      <c r="C255" s="25"/>
      <c r="D255" s="25"/>
      <c r="E255" s="25"/>
      <c r="F255" s="25"/>
      <c r="G255" s="25"/>
      <c r="H255" s="25"/>
      <c r="I255" s="25"/>
    </row>
    <row r="256" spans="1:10" x14ac:dyDescent="0.2">
      <c r="A256" s="25" t="s">
        <v>27</v>
      </c>
      <c r="B256" s="25"/>
      <c r="C256" s="25"/>
      <c r="D256" s="25"/>
      <c r="E256" s="25"/>
      <c r="F256" s="25"/>
      <c r="G256" s="25"/>
      <c r="H256" s="25"/>
      <c r="I256" s="25"/>
    </row>
    <row r="257" spans="1:12" ht="15" thickBot="1" x14ac:dyDescent="0.25">
      <c r="A257" s="32"/>
      <c r="B257" s="32">
        <v>2013</v>
      </c>
      <c r="C257" s="32">
        <f>B257+1</f>
        <v>2014</v>
      </c>
      <c r="D257" s="32">
        <f t="shared" ref="D257:J257" si="84">C257+1</f>
        <v>2015</v>
      </c>
      <c r="E257" s="32">
        <f t="shared" si="84"/>
        <v>2016</v>
      </c>
      <c r="F257" s="32">
        <f t="shared" si="84"/>
        <v>2017</v>
      </c>
      <c r="G257" s="32">
        <f t="shared" si="84"/>
        <v>2018</v>
      </c>
      <c r="H257" s="32">
        <f t="shared" si="84"/>
        <v>2019</v>
      </c>
      <c r="I257" s="32">
        <f t="shared" si="84"/>
        <v>2020</v>
      </c>
      <c r="J257" s="32">
        <f t="shared" si="84"/>
        <v>2021</v>
      </c>
      <c r="L257" s="35" t="s">
        <v>22</v>
      </c>
    </row>
    <row r="258" spans="1:12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</row>
    <row r="259" spans="1:12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</row>
    <row r="260" spans="1:12" x14ac:dyDescent="0.2">
      <c r="A260" s="24" t="s">
        <v>28</v>
      </c>
      <c r="B260" s="30"/>
      <c r="C260" s="33">
        <f>C223/B223*100-100</f>
        <v>-0.47084750549242926</v>
      </c>
      <c r="D260" s="33">
        <f t="shared" ref="D260:J261" si="85">D223/C223*100-100</f>
        <v>2.5399764793505142</v>
      </c>
      <c r="E260" s="33">
        <f t="shared" si="85"/>
        <v>1.8171571139375118</v>
      </c>
      <c r="F260" s="33">
        <f t="shared" si="85"/>
        <v>2.8862831807010139</v>
      </c>
      <c r="G260" s="33">
        <f t="shared" si="85"/>
        <v>4.4740841603191086</v>
      </c>
      <c r="H260" s="33">
        <f t="shared" si="85"/>
        <v>0.99251939705919767</v>
      </c>
      <c r="I260" s="33">
        <f t="shared" si="85"/>
        <v>-9.074645206229377</v>
      </c>
      <c r="J260" s="33">
        <f t="shared" si="85"/>
        <v>21.567726020543958</v>
      </c>
      <c r="L260" s="15">
        <f>((I223/B223)^(1/7)-1)*100</f>
        <v>0.36264696345291725</v>
      </c>
    </row>
    <row r="261" spans="1:12" x14ac:dyDescent="0.2">
      <c r="A261" s="24" t="s">
        <v>29</v>
      </c>
      <c r="B261" s="30"/>
      <c r="C261" s="33">
        <f>C224/B224*100-100</f>
        <v>0.94330469596413025</v>
      </c>
      <c r="D261" s="33">
        <f t="shared" si="85"/>
        <v>1.8902477979542596</v>
      </c>
      <c r="E261" s="33">
        <f t="shared" si="85"/>
        <v>2.3260437961144476</v>
      </c>
      <c r="F261" s="33">
        <f t="shared" si="85"/>
        <v>2.0917013162002291</v>
      </c>
      <c r="G261" s="33">
        <f t="shared" si="85"/>
        <v>4.0381747097033411</v>
      </c>
      <c r="H261" s="33">
        <f t="shared" si="85"/>
        <v>1.5666641985277749</v>
      </c>
      <c r="I261" s="33">
        <f t="shared" si="85"/>
        <v>-7.8785122905548377</v>
      </c>
      <c r="J261" s="33">
        <f t="shared" si="85"/>
        <v>18.874516241528738</v>
      </c>
      <c r="L261" s="15">
        <f>((I224/B224)^(1/7)-1)*100</f>
        <v>0.64321851562441079</v>
      </c>
    </row>
    <row r="262" spans="1:12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</row>
    <row r="263" spans="1:12" x14ac:dyDescent="0.2">
      <c r="A263" s="24" t="s">
        <v>30</v>
      </c>
      <c r="B263" s="30"/>
      <c r="C263" s="33">
        <f t="shared" ref="C263:J265" si="86">C226/B226*100-100</f>
        <v>-4.8335931646646486</v>
      </c>
      <c r="D263" s="33">
        <f t="shared" si="86"/>
        <v>-0.29029569555568457</v>
      </c>
      <c r="E263" s="33">
        <f t="shared" si="86"/>
        <v>-1.3371251309263243</v>
      </c>
      <c r="F263" s="33">
        <f t="shared" si="86"/>
        <v>-3.0968796385114246</v>
      </c>
      <c r="G263" s="33">
        <f t="shared" si="86"/>
        <v>5.1451959420784306</v>
      </c>
      <c r="H263" s="33">
        <f t="shared" si="86"/>
        <v>4.405120330337482</v>
      </c>
      <c r="I263" s="33">
        <f t="shared" si="86"/>
        <v>-11.483840566069574</v>
      </c>
      <c r="J263" s="33">
        <f t="shared" si="86"/>
        <v>17.637416186066162</v>
      </c>
      <c r="L263" s="15">
        <f>((I226/B226)^(1/7)-1)*100</f>
        <v>-1.7849458312139133</v>
      </c>
    </row>
    <row r="264" spans="1:12" x14ac:dyDescent="0.2">
      <c r="A264" s="25" t="s">
        <v>31</v>
      </c>
      <c r="B264" s="30"/>
      <c r="C264" s="33">
        <f t="shared" si="86"/>
        <v>-2.8323805668434971</v>
      </c>
      <c r="D264" s="33">
        <f t="shared" si="86"/>
        <v>2.9601931563497459</v>
      </c>
      <c r="E264" s="33">
        <f t="shared" si="86"/>
        <v>-0.82110561136973104</v>
      </c>
      <c r="F264" s="33">
        <f t="shared" si="86"/>
        <v>-5.7296755093640854</v>
      </c>
      <c r="G264" s="33">
        <f t="shared" si="86"/>
        <v>2.9581419934714006</v>
      </c>
      <c r="H264" s="33">
        <f t="shared" si="86"/>
        <v>5.5578044333547467</v>
      </c>
      <c r="I264" s="33">
        <f t="shared" si="86"/>
        <v>-11.32571298522997</v>
      </c>
      <c r="J264" s="33">
        <f t="shared" si="86"/>
        <v>11.646241860733113</v>
      </c>
      <c r="L264" s="15">
        <f>((I227/B227)^(1/7)-1)*100</f>
        <v>-1.4714731509538281</v>
      </c>
    </row>
    <row r="265" spans="1:12" x14ac:dyDescent="0.2">
      <c r="A265" s="25" t="s">
        <v>32</v>
      </c>
      <c r="B265" s="30"/>
      <c r="C265" s="33">
        <f t="shared" si="86"/>
        <v>-8.218455269981618</v>
      </c>
      <c r="D265" s="33">
        <f t="shared" si="86"/>
        <v>-5.8304711291136897</v>
      </c>
      <c r="E265" s="33">
        <f t="shared" si="86"/>
        <v>-2.2406802595017155</v>
      </c>
      <c r="F265" s="33">
        <f t="shared" si="86"/>
        <v>1.683896976143501</v>
      </c>
      <c r="G265" s="33">
        <f t="shared" si="86"/>
        <v>9.0669289241518669</v>
      </c>
      <c r="H265" s="33">
        <f t="shared" si="86"/>
        <v>2.4083212807686181</v>
      </c>
      <c r="I265" s="33">
        <f t="shared" si="86"/>
        <v>-11.758937611610165</v>
      </c>
      <c r="J265" s="33">
        <f t="shared" si="86"/>
        <v>27.538127044967766</v>
      </c>
      <c r="L265" s="15">
        <f>((I228/B228)^(1/7)-1)*100</f>
        <v>-2.3477694960059914</v>
      </c>
    </row>
    <row r="266" spans="1:12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</row>
    <row r="267" spans="1:12" x14ac:dyDescent="0.2">
      <c r="A267" s="24" t="s">
        <v>33</v>
      </c>
      <c r="B267" s="30"/>
      <c r="C267" s="33">
        <f t="shared" ref="C267:J272" si="87">C230/B230*100-100</f>
        <v>2.8551663369889013</v>
      </c>
      <c r="D267" s="33">
        <f t="shared" si="87"/>
        <v>2.5763253947202145</v>
      </c>
      <c r="E267" s="33">
        <f t="shared" si="87"/>
        <v>3.4654987810680495</v>
      </c>
      <c r="F267" s="33">
        <f t="shared" si="87"/>
        <v>3.6201434408980049</v>
      </c>
      <c r="G267" s="33">
        <f t="shared" si="87"/>
        <v>3.738026567990886</v>
      </c>
      <c r="H267" s="33">
        <f t="shared" si="87"/>
        <v>0.7865344870052553</v>
      </c>
      <c r="I267" s="33">
        <f t="shared" si="87"/>
        <v>-6.8173822198869232</v>
      </c>
      <c r="J267" s="33">
        <f t="shared" si="87"/>
        <v>19.21953602889252</v>
      </c>
      <c r="L267" s="15">
        <f t="shared" ref="L267:L272" si="88">((I230/B230)^(1/7)-1)*100</f>
        <v>1.3974220337246157</v>
      </c>
    </row>
    <row r="268" spans="1:12" x14ac:dyDescent="0.2">
      <c r="A268" s="25" t="s">
        <v>34</v>
      </c>
      <c r="B268" s="30"/>
      <c r="C268" s="33">
        <f t="shared" si="87"/>
        <v>2.6712224346870528</v>
      </c>
      <c r="D268" s="33">
        <f t="shared" si="87"/>
        <v>2.1230949092811073</v>
      </c>
      <c r="E268" s="33">
        <f t="shared" si="87"/>
        <v>2.7064029298767451</v>
      </c>
      <c r="F268" s="33">
        <f t="shared" si="87"/>
        <v>3.4096274424923365</v>
      </c>
      <c r="G268" s="33">
        <f t="shared" si="87"/>
        <v>3.8255267169732008</v>
      </c>
      <c r="H268" s="33">
        <f t="shared" si="87"/>
        <v>1.0073888428956224</v>
      </c>
      <c r="I268" s="33">
        <f t="shared" si="87"/>
        <v>-7.4978308689731534</v>
      </c>
      <c r="J268" s="33">
        <f t="shared" si="87"/>
        <v>21.009720975269005</v>
      </c>
      <c r="L268" s="15">
        <f t="shared" si="88"/>
        <v>1.109388861907723</v>
      </c>
    </row>
    <row r="269" spans="1:12" x14ac:dyDescent="0.2">
      <c r="A269" s="25" t="s">
        <v>35</v>
      </c>
      <c r="B269" s="30"/>
      <c r="C269" s="33">
        <f t="shared" si="87"/>
        <v>-2.9445932106803951</v>
      </c>
      <c r="D269" s="33">
        <f t="shared" si="87"/>
        <v>-0.66611953779639066</v>
      </c>
      <c r="E269" s="33">
        <f t="shared" si="87"/>
        <v>4.9673277291149276</v>
      </c>
      <c r="F269" s="33">
        <f t="shared" si="87"/>
        <v>11.313773906922563</v>
      </c>
      <c r="G269" s="33">
        <f t="shared" si="87"/>
        <v>7.4421692534594399</v>
      </c>
      <c r="H269" s="33">
        <f t="shared" si="87"/>
        <v>-4.9134315499981085</v>
      </c>
      <c r="I269" s="33">
        <f t="shared" si="87"/>
        <v>2.672804491351144</v>
      </c>
      <c r="J269" s="33">
        <f t="shared" si="87"/>
        <v>51.075868992944805</v>
      </c>
      <c r="L269" s="15">
        <f t="shared" si="88"/>
        <v>2.4124587726700231</v>
      </c>
    </row>
    <row r="270" spans="1:12" x14ac:dyDescent="0.2">
      <c r="A270" s="25" t="s">
        <v>36</v>
      </c>
      <c r="B270" s="30"/>
      <c r="C270" s="33">
        <f t="shared" si="87"/>
        <v>3.2456900018056274</v>
      </c>
      <c r="D270" s="33">
        <f t="shared" si="87"/>
        <v>2.3918689511217366</v>
      </c>
      <c r="E270" s="33">
        <f t="shared" si="87"/>
        <v>2.4945715110815883</v>
      </c>
      <c r="F270" s="33">
        <f t="shared" si="87"/>
        <v>2.6570386005629274</v>
      </c>
      <c r="G270" s="33">
        <f t="shared" si="87"/>
        <v>3.4701248570221424</v>
      </c>
      <c r="H270" s="33">
        <f t="shared" si="87"/>
        <v>1.5789955846559991</v>
      </c>
      <c r="I270" s="33">
        <f t="shared" si="87"/>
        <v>-8.4023270750113284</v>
      </c>
      <c r="J270" s="33">
        <f t="shared" si="87"/>
        <v>17.932028316600835</v>
      </c>
      <c r="L270" s="15">
        <f t="shared" si="88"/>
        <v>0.98274904456507883</v>
      </c>
    </row>
    <row r="271" spans="1:12" x14ac:dyDescent="0.2">
      <c r="A271" s="25" t="s">
        <v>37</v>
      </c>
      <c r="B271" s="30"/>
      <c r="C271" s="33">
        <f t="shared" si="87"/>
        <v>4.1478784176719614</v>
      </c>
      <c r="D271" s="33">
        <f t="shared" si="87"/>
        <v>1.5079333208043835</v>
      </c>
      <c r="E271" s="33">
        <f t="shared" si="87"/>
        <v>2.3051911781902561</v>
      </c>
      <c r="F271" s="33">
        <f t="shared" si="87"/>
        <v>3.4914900609369681</v>
      </c>
      <c r="G271" s="33">
        <f t="shared" si="87"/>
        <v>2.7210507433138531</v>
      </c>
      <c r="H271" s="33">
        <f t="shared" si="87"/>
        <v>0.17442142868473809</v>
      </c>
      <c r="I271" s="33">
        <f t="shared" si="87"/>
        <v>-2.2343544935377082</v>
      </c>
      <c r="J271" s="33">
        <f t="shared" si="87"/>
        <v>17.322339684895454</v>
      </c>
      <c r="L271" s="15">
        <f t="shared" si="88"/>
        <v>1.7103249378920493</v>
      </c>
    </row>
    <row r="272" spans="1:12" x14ac:dyDescent="0.2">
      <c r="A272" s="25" t="s">
        <v>38</v>
      </c>
      <c r="B272" s="30"/>
      <c r="C272" s="33">
        <f t="shared" si="87"/>
        <v>2.4885395336370806</v>
      </c>
      <c r="D272" s="33">
        <f t="shared" si="87"/>
        <v>3.1656541919768699</v>
      </c>
      <c r="E272" s="33">
        <f t="shared" si="87"/>
        <v>2.6578665749844106</v>
      </c>
      <c r="F272" s="33">
        <f t="shared" si="87"/>
        <v>1.9433939142755605</v>
      </c>
      <c r="G272" s="33">
        <f t="shared" si="87"/>
        <v>4.1120291101252064</v>
      </c>
      <c r="H272" s="33">
        <f t="shared" si="87"/>
        <v>2.7633836641341389</v>
      </c>
      <c r="I272" s="33">
        <f t="shared" si="87"/>
        <v>-13.523689589140346</v>
      </c>
      <c r="J272" s="33">
        <f t="shared" si="87"/>
        <v>18.516678303550719</v>
      </c>
      <c r="L272" s="15">
        <f t="shared" si="88"/>
        <v>0.33602435344373127</v>
      </c>
    </row>
    <row r="273" spans="1:12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2" x14ac:dyDescent="0.2">
      <c r="A274" s="25" t="s">
        <v>39</v>
      </c>
      <c r="B274" s="30"/>
      <c r="C274" s="33">
        <f>C237/B237*100-100</f>
        <v>3.7919935808299527</v>
      </c>
      <c r="D274" s="33">
        <f t="shared" ref="D274:J274" si="89">D237/C237*100-100</f>
        <v>4.8283440166678133</v>
      </c>
      <c r="E274" s="33">
        <f t="shared" si="89"/>
        <v>7.1716249612138796</v>
      </c>
      <c r="F274" s="33">
        <f t="shared" si="89"/>
        <v>4.588698417021746</v>
      </c>
      <c r="G274" s="33">
        <f t="shared" si="89"/>
        <v>3.344797952816549</v>
      </c>
      <c r="H274" s="33">
        <f t="shared" si="89"/>
        <v>-0.19161586840674261</v>
      </c>
      <c r="I274" s="33">
        <f t="shared" si="89"/>
        <v>-3.8774399883508579</v>
      </c>
      <c r="J274" s="33">
        <f t="shared" si="89"/>
        <v>12.555453166619984</v>
      </c>
      <c r="L274" s="15">
        <f>((I237/B237)^(1/7)-1)*100</f>
        <v>2.7505175581157282</v>
      </c>
    </row>
    <row r="275" spans="1:12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</row>
    <row r="276" spans="1:12" x14ac:dyDescent="0.2">
      <c r="A276" s="24" t="s">
        <v>40</v>
      </c>
      <c r="B276" s="25"/>
      <c r="C276" s="25"/>
      <c r="D276" s="25"/>
      <c r="E276" s="25"/>
      <c r="F276" s="25"/>
      <c r="G276" s="25"/>
      <c r="H276" s="25"/>
      <c r="I276" s="25"/>
      <c r="J276" s="25"/>
    </row>
    <row r="277" spans="1:12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</row>
    <row r="278" spans="1:12" x14ac:dyDescent="0.2">
      <c r="A278" s="24" t="s">
        <v>41</v>
      </c>
      <c r="B278" s="30"/>
      <c r="C278" s="33">
        <f t="shared" ref="C278:J280" si="90">C241/B241*100-100</f>
        <v>0.32374764452293903</v>
      </c>
      <c r="D278" s="33">
        <f t="shared" si="90"/>
        <v>-1.7083952527316626</v>
      </c>
      <c r="E278" s="33">
        <f t="shared" si="90"/>
        <v>0.50341929715338551</v>
      </c>
      <c r="F278" s="33">
        <f t="shared" si="90"/>
        <v>-1.5175936256388241</v>
      </c>
      <c r="G278" s="33">
        <f t="shared" si="90"/>
        <v>5.2665190777455138</v>
      </c>
      <c r="H278" s="33">
        <f t="shared" si="90"/>
        <v>-2.6077309621073681</v>
      </c>
      <c r="I278" s="33">
        <f t="shared" si="90"/>
        <v>-1.0182527082660755</v>
      </c>
      <c r="J278" s="33">
        <f t="shared" si="90"/>
        <v>-0.71820246540286803</v>
      </c>
      <c r="L278" s="15">
        <f>((I241/B241)^(1/7)-1)*100</f>
        <v>-0.13708988283405166</v>
      </c>
    </row>
    <row r="279" spans="1:12" x14ac:dyDescent="0.2">
      <c r="A279" s="25" t="s">
        <v>42</v>
      </c>
      <c r="B279" s="30"/>
      <c r="C279" s="33">
        <f t="shared" si="90"/>
        <v>1.6738873978227531</v>
      </c>
      <c r="D279" s="33">
        <f t="shared" si="90"/>
        <v>-1.2793933934285491</v>
      </c>
      <c r="E279" s="33">
        <f t="shared" si="90"/>
        <v>0.39228722628261892</v>
      </c>
      <c r="F279" s="33">
        <f t="shared" si="90"/>
        <v>-1.9066829510386896</v>
      </c>
      <c r="G279" s="33">
        <f t="shared" si="90"/>
        <v>6.0875110734397282</v>
      </c>
      <c r="H279" s="33">
        <f t="shared" si="90"/>
        <v>-2.4498132824261489</v>
      </c>
      <c r="I279" s="33">
        <f t="shared" si="90"/>
        <v>3.0979690357503671</v>
      </c>
      <c r="J279" s="33">
        <f t="shared" si="90"/>
        <v>0.15607514876194273</v>
      </c>
      <c r="L279" s="15">
        <f>((I242/B242)^(1/7)-1)*100</f>
        <v>0.76273035049907456</v>
      </c>
    </row>
    <row r="280" spans="1:12" x14ac:dyDescent="0.2">
      <c r="A280" s="25" t="s">
        <v>43</v>
      </c>
      <c r="B280" s="30"/>
      <c r="C280" s="33">
        <f t="shared" si="90"/>
        <v>-7.6639192034249106</v>
      </c>
      <c r="D280" s="33">
        <f t="shared" si="90"/>
        <v>-4.5696685961346191</v>
      </c>
      <c r="E280" s="33">
        <f t="shared" si="90"/>
        <v>1.1988995754991265</v>
      </c>
      <c r="F280" s="33">
        <f t="shared" si="90"/>
        <v>0.88832525068562518</v>
      </c>
      <c r="G280" s="33">
        <f t="shared" si="90"/>
        <v>-0.35195891012332936</v>
      </c>
      <c r="H280" s="33">
        <f t="shared" si="90"/>
        <v>-3.7572226464919822</v>
      </c>
      <c r="I280" s="33">
        <f t="shared" si="90"/>
        <v>-30.599487771755207</v>
      </c>
      <c r="J280" s="33">
        <f t="shared" si="90"/>
        <v>-10.497432026900455</v>
      </c>
      <c r="L280" s="15">
        <f>((I243/B243)^(1/7)-1)*100</f>
        <v>-7.0644180122775069</v>
      </c>
    </row>
    <row r="281" spans="1:12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</row>
    <row r="282" spans="1:12" x14ac:dyDescent="0.2">
      <c r="A282" s="24" t="s">
        <v>44</v>
      </c>
      <c r="B282" s="30"/>
      <c r="C282" s="33">
        <f t="shared" ref="C282:J284" si="91">C245/B245*100-100</f>
        <v>-6.5175053454570957</v>
      </c>
      <c r="D282" s="33">
        <f t="shared" si="91"/>
        <v>-1.0993002435296262</v>
      </c>
      <c r="E282" s="33">
        <f t="shared" si="91"/>
        <v>0.87155274534525518</v>
      </c>
      <c r="F282" s="33">
        <f t="shared" si="91"/>
        <v>4.5642694514240247</v>
      </c>
      <c r="G282" s="33">
        <f t="shared" si="91"/>
        <v>8.0952113355339179</v>
      </c>
      <c r="H282" s="33">
        <f t="shared" si="91"/>
        <v>-2.3940323254941518</v>
      </c>
      <c r="I282" s="33">
        <f t="shared" si="91"/>
        <v>-12.698363425315591</v>
      </c>
      <c r="J282" s="33">
        <f t="shared" si="91"/>
        <v>32.017054631694549</v>
      </c>
      <c r="L282" s="15">
        <f>((I245/B245)^(1/7)-1)*100</f>
        <v>-1.5216001410294111</v>
      </c>
    </row>
    <row r="283" spans="1:12" x14ac:dyDescent="0.2">
      <c r="A283" s="25" t="s">
        <v>45</v>
      </c>
      <c r="B283" s="30"/>
      <c r="C283" s="33">
        <f t="shared" si="91"/>
        <v>-6.342064540266378</v>
      </c>
      <c r="D283" s="33">
        <f t="shared" si="91"/>
        <v>-0.68609957436085267</v>
      </c>
      <c r="E283" s="33">
        <f t="shared" si="91"/>
        <v>1.0644085298266504</v>
      </c>
      <c r="F283" s="33">
        <f t="shared" si="91"/>
        <v>4.8903429963754945</v>
      </c>
      <c r="G283" s="33">
        <f t="shared" si="91"/>
        <v>8.5377671446623395</v>
      </c>
      <c r="H283" s="33">
        <f t="shared" si="91"/>
        <v>-2.5191734083024073</v>
      </c>
      <c r="I283" s="33">
        <f t="shared" si="91"/>
        <v>-10.158206209697951</v>
      </c>
      <c r="J283" s="33">
        <f t="shared" si="91"/>
        <v>35.390348445783161</v>
      </c>
      <c r="L283" s="15">
        <f>((I246/B246)^(1/7)-1)*100</f>
        <v>-0.92114466145720719</v>
      </c>
    </row>
    <row r="284" spans="1:12" x14ac:dyDescent="0.2">
      <c r="A284" s="25" t="s">
        <v>46</v>
      </c>
      <c r="B284" s="30"/>
      <c r="C284" s="33">
        <f t="shared" si="91"/>
        <v>-7.6559183598414933</v>
      </c>
      <c r="D284" s="33">
        <f t="shared" si="91"/>
        <v>-3.8029014977790183</v>
      </c>
      <c r="E284" s="33">
        <f t="shared" si="91"/>
        <v>-0.33266670544550436</v>
      </c>
      <c r="F284" s="33">
        <f t="shared" si="91"/>
        <v>2.6234377137150062</v>
      </c>
      <c r="G284" s="33">
        <f t="shared" si="91"/>
        <v>5.346175328538223</v>
      </c>
      <c r="H284" s="33">
        <f t="shared" si="91"/>
        <v>-1.5580849634528278</v>
      </c>
      <c r="I284" s="33">
        <f t="shared" si="91"/>
        <v>-28.811042512947779</v>
      </c>
      <c r="J284" s="33">
        <f t="shared" si="91"/>
        <v>6.2112007543258585</v>
      </c>
      <c r="L284" s="15">
        <f>((I247/B247)^(1/7)-1)*100</f>
        <v>-5.5447753696560849</v>
      </c>
    </row>
    <row r="285" spans="1:12" x14ac:dyDescent="0.2">
      <c r="A285" s="31"/>
      <c r="B285" s="25"/>
      <c r="C285" s="25"/>
      <c r="D285" s="25"/>
      <c r="E285" s="25"/>
      <c r="F285" s="25"/>
      <c r="G285" s="25"/>
      <c r="H285" s="25"/>
      <c r="I285" s="25"/>
      <c r="J285" s="25"/>
    </row>
    <row r="286" spans="1:12" x14ac:dyDescent="0.2">
      <c r="A286" s="25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2" x14ac:dyDescent="0.2">
      <c r="A287" s="24" t="s">
        <v>47</v>
      </c>
      <c r="B287" s="30"/>
      <c r="C287" s="34">
        <f>C250/B250*100-100</f>
        <v>1.766739783640233</v>
      </c>
      <c r="D287" s="34">
        <f t="shared" ref="D287:J287" si="92">D250/C250*100-100</f>
        <v>2.3037670361317737</v>
      </c>
      <c r="E287" s="34">
        <f t="shared" si="92"/>
        <v>1.7110892886726532</v>
      </c>
      <c r="F287" s="34">
        <f t="shared" si="92"/>
        <v>1.1845447065748971</v>
      </c>
      <c r="G287" s="34">
        <f t="shared" si="92"/>
        <v>3.7138591771003178</v>
      </c>
      <c r="H287" s="34">
        <f t="shared" si="92"/>
        <v>0.94200530654953241</v>
      </c>
      <c r="I287" s="34">
        <f t="shared" si="92"/>
        <v>-5.7715016687920979</v>
      </c>
      <c r="J287" s="34">
        <f t="shared" si="92"/>
        <v>11.789802647950324</v>
      </c>
      <c r="L287" s="15">
        <f>((I250/B250)^(1/7)-1)*100</f>
        <v>0.79493511567956254</v>
      </c>
    </row>
    <row r="288" spans="1:12" ht="15" thickBot="1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27"/>
    </row>
    <row r="289" spans="10:10" x14ac:dyDescent="0.2">
      <c r="J289" s="36"/>
    </row>
    <row r="290" spans="10:10" x14ac:dyDescent="0.2">
      <c r="J290" s="3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5847-ABB6-4A9C-AE5C-E66766535169}">
  <dimension ref="B2:P27"/>
  <sheetViews>
    <sheetView zoomScaleNormal="100" workbookViewId="0">
      <selection activeCell="C3" sqref="C3"/>
    </sheetView>
  </sheetViews>
  <sheetFormatPr baseColWidth="10" defaultColWidth="11.42578125" defaultRowHeight="12.75" x14ac:dyDescent="0.2"/>
  <cols>
    <col min="1" max="1" width="11.42578125" style="44"/>
    <col min="2" max="2" width="25.85546875" style="44" bestFit="1" customWidth="1"/>
    <col min="3" max="3" width="7.28515625" style="44" customWidth="1"/>
    <col min="4" max="5" width="7.7109375" style="44" customWidth="1"/>
    <col min="6" max="6" width="7.42578125" style="44" customWidth="1"/>
    <col min="7" max="7" width="8.140625" style="44" customWidth="1"/>
    <col min="8" max="8" width="7.5703125" style="44" customWidth="1"/>
    <col min="9" max="9" width="7.7109375" style="44" customWidth="1"/>
    <col min="10" max="10" width="8" style="44" customWidth="1"/>
    <col min="11" max="11" width="7" style="44" customWidth="1"/>
    <col min="12" max="12" width="7.42578125" style="44" customWidth="1"/>
    <col min="13" max="13" width="9.28515625" style="44" bestFit="1" customWidth="1"/>
    <col min="14" max="14" width="5.85546875" style="44" bestFit="1" customWidth="1"/>
    <col min="15" max="16384" width="11.42578125" style="44"/>
  </cols>
  <sheetData>
    <row r="2" spans="2:16" x14ac:dyDescent="0.2">
      <c r="P2" s="40"/>
    </row>
    <row r="3" spans="2:16" x14ac:dyDescent="0.2">
      <c r="B3" s="74" t="s">
        <v>56</v>
      </c>
      <c r="C3" s="44" t="s">
        <v>57</v>
      </c>
    </row>
    <row r="4" spans="2:16" x14ac:dyDescent="0.2">
      <c r="C4" s="44" t="s">
        <v>58</v>
      </c>
    </row>
    <row r="5" spans="2:16" x14ac:dyDescent="0.2">
      <c r="B5" s="39"/>
      <c r="C5" s="86" t="s">
        <v>48</v>
      </c>
      <c r="D5" s="86"/>
      <c r="E5" s="86">
        <v>2021</v>
      </c>
      <c r="F5" s="86"/>
      <c r="G5" s="86"/>
      <c r="H5" s="86"/>
      <c r="I5" s="86"/>
      <c r="J5" s="86"/>
      <c r="K5" s="86"/>
      <c r="L5" s="39"/>
      <c r="M5" s="86">
        <v>2021</v>
      </c>
      <c r="N5" s="86"/>
    </row>
    <row r="6" spans="2:16" ht="15" customHeight="1" x14ac:dyDescent="0.2">
      <c r="B6" s="40"/>
      <c r="C6" s="87"/>
      <c r="D6" s="87"/>
      <c r="E6" s="88" t="s">
        <v>50</v>
      </c>
      <c r="F6" s="88"/>
      <c r="G6" s="88" t="s">
        <v>51</v>
      </c>
      <c r="H6" s="88"/>
      <c r="I6" s="88" t="s">
        <v>52</v>
      </c>
      <c r="J6" s="88"/>
      <c r="K6" s="88" t="s">
        <v>53</v>
      </c>
      <c r="L6" s="88"/>
      <c r="M6" s="87"/>
      <c r="N6" s="87"/>
    </row>
    <row r="7" spans="2:16" x14ac:dyDescent="0.2">
      <c r="B7" s="41"/>
      <c r="C7" s="42" t="s">
        <v>59</v>
      </c>
      <c r="D7" s="42" t="s">
        <v>60</v>
      </c>
      <c r="E7" s="42" t="s">
        <v>59</v>
      </c>
      <c r="F7" s="42" t="s">
        <v>60</v>
      </c>
      <c r="G7" s="42" t="s">
        <v>59</v>
      </c>
      <c r="H7" s="42" t="s">
        <v>60</v>
      </c>
      <c r="I7" s="42" t="s">
        <v>59</v>
      </c>
      <c r="J7" s="42" t="s">
        <v>60</v>
      </c>
      <c r="K7" s="43" t="s">
        <v>54</v>
      </c>
      <c r="L7" s="42" t="s">
        <v>60</v>
      </c>
      <c r="M7" s="43" t="s">
        <v>61</v>
      </c>
      <c r="N7" s="42" t="s">
        <v>60</v>
      </c>
    </row>
    <row r="8" spans="2:16" x14ac:dyDescent="0.2">
      <c r="B8" s="40" t="s">
        <v>62</v>
      </c>
      <c r="C8" s="77" t="s">
        <v>77</v>
      </c>
      <c r="D8" s="77" t="s">
        <v>77</v>
      </c>
      <c r="E8" s="77" t="s">
        <v>78</v>
      </c>
      <c r="F8" s="78" t="s">
        <v>79</v>
      </c>
      <c r="G8" s="77" t="s">
        <v>80</v>
      </c>
      <c r="H8" s="78" t="s">
        <v>81</v>
      </c>
      <c r="I8" s="77" t="s">
        <v>82</v>
      </c>
      <c r="J8" s="78" t="s">
        <v>83</v>
      </c>
      <c r="K8" s="77" t="s">
        <v>84</v>
      </c>
      <c r="L8" s="78" t="s">
        <v>85</v>
      </c>
      <c r="M8" s="78" t="s">
        <v>86</v>
      </c>
      <c r="N8" s="78" t="s">
        <v>87</v>
      </c>
    </row>
    <row r="9" spans="2:16" x14ac:dyDescent="0.2">
      <c r="B9" s="40" t="s">
        <v>63</v>
      </c>
      <c r="C9" s="77" t="s">
        <v>88</v>
      </c>
      <c r="D9" s="77" t="s">
        <v>88</v>
      </c>
      <c r="E9" s="77" t="s">
        <v>89</v>
      </c>
      <c r="F9" s="78" t="s">
        <v>90</v>
      </c>
      <c r="G9" s="77" t="s">
        <v>91</v>
      </c>
      <c r="H9" s="78" t="s">
        <v>92</v>
      </c>
      <c r="I9" s="77" t="s">
        <v>93</v>
      </c>
      <c r="J9" s="78" t="s">
        <v>94</v>
      </c>
      <c r="K9" s="77" t="s">
        <v>95</v>
      </c>
      <c r="L9" s="78" t="s">
        <v>96</v>
      </c>
      <c r="M9" s="78"/>
      <c r="N9" s="78" t="s">
        <v>97</v>
      </c>
    </row>
    <row r="10" spans="2:16" x14ac:dyDescent="0.2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6" x14ac:dyDescent="0.2">
      <c r="B11" s="44" t="s">
        <v>64</v>
      </c>
      <c r="C11" s="80" t="s">
        <v>98</v>
      </c>
      <c r="D11" s="80" t="s">
        <v>98</v>
      </c>
      <c r="E11" s="80" t="s">
        <v>99</v>
      </c>
      <c r="F11" s="81" t="s">
        <v>100</v>
      </c>
      <c r="G11" s="80" t="s">
        <v>101</v>
      </c>
      <c r="H11" s="81" t="s">
        <v>102</v>
      </c>
      <c r="I11" s="80" t="s">
        <v>103</v>
      </c>
      <c r="J11" s="81" t="s">
        <v>104</v>
      </c>
      <c r="K11" s="79"/>
      <c r="L11" s="80" t="s">
        <v>158</v>
      </c>
      <c r="M11" s="80" t="s">
        <v>203</v>
      </c>
      <c r="N11" s="80" t="s">
        <v>203</v>
      </c>
    </row>
    <row r="12" spans="2:16" x14ac:dyDescent="0.2">
      <c r="B12" s="44" t="s">
        <v>65</v>
      </c>
      <c r="C12" s="80" t="s">
        <v>78</v>
      </c>
      <c r="D12" s="80" t="s">
        <v>77</v>
      </c>
      <c r="E12" s="80" t="s">
        <v>105</v>
      </c>
      <c r="F12" s="81" t="s">
        <v>106</v>
      </c>
      <c r="G12" s="80" t="s">
        <v>107</v>
      </c>
      <c r="H12" s="81" t="s">
        <v>108</v>
      </c>
      <c r="I12" s="80" t="s">
        <v>109</v>
      </c>
      <c r="J12" s="81" t="s">
        <v>110</v>
      </c>
      <c r="K12" s="79"/>
      <c r="L12" s="80" t="s">
        <v>204</v>
      </c>
      <c r="M12" s="80" t="s">
        <v>205</v>
      </c>
      <c r="N12" s="80">
        <v>18</v>
      </c>
    </row>
    <row r="13" spans="2:16" x14ac:dyDescent="0.2">
      <c r="B13" s="44" t="s">
        <v>66</v>
      </c>
      <c r="C13" s="80" t="s">
        <v>111</v>
      </c>
      <c r="D13" s="80" t="s">
        <v>112</v>
      </c>
      <c r="E13" s="80" t="s">
        <v>113</v>
      </c>
      <c r="F13" s="81" t="s">
        <v>114</v>
      </c>
      <c r="G13" s="80" t="s">
        <v>115</v>
      </c>
      <c r="H13" s="81" t="s">
        <v>116</v>
      </c>
      <c r="I13" s="80" t="s">
        <v>117</v>
      </c>
      <c r="J13" s="81" t="s">
        <v>118</v>
      </c>
      <c r="K13" s="79"/>
      <c r="L13" s="80" t="s">
        <v>206</v>
      </c>
      <c r="M13" s="80" t="s">
        <v>180</v>
      </c>
      <c r="N13" s="80" t="s">
        <v>180</v>
      </c>
    </row>
    <row r="14" spans="2:16" x14ac:dyDescent="0.2">
      <c r="B14" s="44" t="s">
        <v>67</v>
      </c>
      <c r="C14" s="80" t="s">
        <v>119</v>
      </c>
      <c r="D14" s="80" t="s">
        <v>119</v>
      </c>
      <c r="E14" s="80" t="s">
        <v>120</v>
      </c>
      <c r="F14" s="81" t="s">
        <v>121</v>
      </c>
      <c r="G14" s="80" t="s">
        <v>122</v>
      </c>
      <c r="H14" s="81" t="s">
        <v>123</v>
      </c>
      <c r="I14" s="80" t="s">
        <v>124</v>
      </c>
      <c r="J14" s="81" t="s">
        <v>125</v>
      </c>
      <c r="K14" s="79"/>
      <c r="L14" s="80">
        <v>15</v>
      </c>
      <c r="M14" s="80" t="s">
        <v>157</v>
      </c>
      <c r="N14" s="80" t="s">
        <v>207</v>
      </c>
    </row>
    <row r="15" spans="2:16" x14ac:dyDescent="0.2">
      <c r="B15" s="44" t="s">
        <v>68</v>
      </c>
      <c r="C15" s="80" t="s">
        <v>126</v>
      </c>
      <c r="D15" s="80" t="s">
        <v>126</v>
      </c>
      <c r="E15" s="80" t="s">
        <v>127</v>
      </c>
      <c r="F15" s="81" t="s">
        <v>128</v>
      </c>
      <c r="G15" s="80" t="s">
        <v>129</v>
      </c>
      <c r="H15" s="81" t="s">
        <v>130</v>
      </c>
      <c r="I15" s="80" t="s">
        <v>131</v>
      </c>
      <c r="J15" s="81" t="s">
        <v>132</v>
      </c>
      <c r="K15" s="79"/>
      <c r="L15" s="80" t="s">
        <v>204</v>
      </c>
      <c r="M15" s="80">
        <v>21</v>
      </c>
      <c r="N15" s="80" t="s">
        <v>91</v>
      </c>
    </row>
    <row r="16" spans="2:16" x14ac:dyDescent="0.2">
      <c r="B16" s="44" t="s">
        <v>69</v>
      </c>
      <c r="C16" s="80" t="s">
        <v>133</v>
      </c>
      <c r="D16" s="80" t="s">
        <v>134</v>
      </c>
      <c r="E16" s="80" t="s">
        <v>135</v>
      </c>
      <c r="F16" s="81" t="s">
        <v>136</v>
      </c>
      <c r="G16" s="80" t="s">
        <v>137</v>
      </c>
      <c r="H16" s="81" t="s">
        <v>138</v>
      </c>
      <c r="I16" s="80" t="s">
        <v>139</v>
      </c>
      <c r="J16" s="81" t="s">
        <v>140</v>
      </c>
      <c r="K16" s="79"/>
      <c r="L16" s="80" t="s">
        <v>78</v>
      </c>
      <c r="M16" s="80" t="s">
        <v>208</v>
      </c>
      <c r="N16" s="80" t="s">
        <v>141</v>
      </c>
    </row>
    <row r="17" spans="2:14" ht="13.5" thickBot="1" x14ac:dyDescent="0.25">
      <c r="B17" s="41" t="s">
        <v>70</v>
      </c>
      <c r="C17" s="82" t="s">
        <v>141</v>
      </c>
      <c r="D17" s="82" t="s">
        <v>142</v>
      </c>
      <c r="E17" s="82" t="s">
        <v>143</v>
      </c>
      <c r="F17" s="83" t="s">
        <v>144</v>
      </c>
      <c r="G17" s="82" t="s">
        <v>145</v>
      </c>
      <c r="H17" s="83" t="s">
        <v>146</v>
      </c>
      <c r="I17" s="82" t="s">
        <v>145</v>
      </c>
      <c r="J17" s="83" t="s">
        <v>147</v>
      </c>
      <c r="K17" s="84"/>
      <c r="L17" s="82" t="s">
        <v>209</v>
      </c>
      <c r="M17" s="82">
        <v>32</v>
      </c>
      <c r="N17" s="82" t="s">
        <v>210</v>
      </c>
    </row>
    <row r="18" spans="2:14" x14ac:dyDescent="0.2"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pans="2:14" x14ac:dyDescent="0.2">
      <c r="B19" s="45" t="s">
        <v>211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2:14" ht="13.5" thickBot="1" x14ac:dyDescent="0.25">
      <c r="B20" s="41" t="s">
        <v>71</v>
      </c>
      <c r="C20" s="82" t="s">
        <v>148</v>
      </c>
      <c r="D20" s="82" t="s">
        <v>149</v>
      </c>
      <c r="E20" s="82" t="s">
        <v>150</v>
      </c>
      <c r="F20" s="82" t="s">
        <v>151</v>
      </c>
      <c r="G20" s="82" t="s">
        <v>187</v>
      </c>
      <c r="H20" s="82" t="s">
        <v>152</v>
      </c>
      <c r="I20" s="82" t="s">
        <v>188</v>
      </c>
      <c r="J20" s="82" t="s">
        <v>109</v>
      </c>
      <c r="K20" s="82"/>
      <c r="L20" s="82" t="s">
        <v>153</v>
      </c>
      <c r="M20" s="82" t="s">
        <v>154</v>
      </c>
      <c r="N20" s="82" t="s">
        <v>155</v>
      </c>
    </row>
    <row r="21" spans="2:14" x14ac:dyDescent="0.2"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spans="2:14" x14ac:dyDescent="0.2">
      <c r="B22" s="45" t="s">
        <v>72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2:14" x14ac:dyDescent="0.2">
      <c r="B23" s="44" t="s">
        <v>71</v>
      </c>
      <c r="C23" s="80" t="s">
        <v>156</v>
      </c>
      <c r="D23" s="80" t="s">
        <v>155</v>
      </c>
      <c r="E23" s="80" t="s">
        <v>157</v>
      </c>
      <c r="F23" s="80" t="s">
        <v>158</v>
      </c>
      <c r="G23" s="80" t="s">
        <v>159</v>
      </c>
      <c r="H23" s="80" t="s">
        <v>160</v>
      </c>
      <c r="I23" s="80" t="s">
        <v>148</v>
      </c>
      <c r="J23" s="80" t="s">
        <v>161</v>
      </c>
      <c r="K23" s="80"/>
      <c r="L23" s="80" t="s">
        <v>162</v>
      </c>
      <c r="M23" s="80" t="s">
        <v>163</v>
      </c>
      <c r="N23" s="80" t="s">
        <v>189</v>
      </c>
    </row>
    <row r="24" spans="2:14" x14ac:dyDescent="0.2">
      <c r="B24" s="44" t="s">
        <v>73</v>
      </c>
      <c r="C24" s="80" t="s">
        <v>152</v>
      </c>
      <c r="D24" s="80" t="s">
        <v>151</v>
      </c>
      <c r="E24" s="80" t="s">
        <v>164</v>
      </c>
      <c r="F24" s="80" t="s">
        <v>165</v>
      </c>
      <c r="G24" s="80" t="s">
        <v>186</v>
      </c>
      <c r="H24" s="80" t="s">
        <v>156</v>
      </c>
      <c r="I24" s="80" t="s">
        <v>166</v>
      </c>
      <c r="J24" s="80" t="s">
        <v>167</v>
      </c>
      <c r="K24" s="80"/>
      <c r="L24" s="80">
        <v>27</v>
      </c>
      <c r="M24" s="80" t="s">
        <v>152</v>
      </c>
      <c r="N24" s="80" t="s">
        <v>168</v>
      </c>
    </row>
    <row r="25" spans="2:14" x14ac:dyDescent="0.2">
      <c r="B25" s="44" t="s">
        <v>74</v>
      </c>
      <c r="C25" s="80" t="s">
        <v>169</v>
      </c>
      <c r="D25" s="80" t="s">
        <v>170</v>
      </c>
      <c r="E25" s="80" t="s">
        <v>171</v>
      </c>
      <c r="F25" s="80" t="s">
        <v>170</v>
      </c>
      <c r="G25" s="80" t="s">
        <v>172</v>
      </c>
      <c r="H25" s="80" t="s">
        <v>190</v>
      </c>
      <c r="I25" s="80" t="s">
        <v>173</v>
      </c>
      <c r="J25" s="80" t="s">
        <v>174</v>
      </c>
      <c r="K25" s="80"/>
      <c r="L25" s="80" t="s">
        <v>175</v>
      </c>
      <c r="M25" s="80" t="s">
        <v>176</v>
      </c>
      <c r="N25" s="80" t="s">
        <v>177</v>
      </c>
    </row>
    <row r="26" spans="2:14" ht="13.5" thickBot="1" x14ac:dyDescent="0.25">
      <c r="B26" s="41" t="s">
        <v>75</v>
      </c>
      <c r="C26" s="82" t="s">
        <v>93</v>
      </c>
      <c r="D26" s="82" t="s">
        <v>186</v>
      </c>
      <c r="E26" s="82" t="s">
        <v>178</v>
      </c>
      <c r="F26" s="82" t="s">
        <v>179</v>
      </c>
      <c r="G26" s="82" t="s">
        <v>180</v>
      </c>
      <c r="H26" s="82" t="s">
        <v>181</v>
      </c>
      <c r="I26" s="82" t="s">
        <v>182</v>
      </c>
      <c r="J26" s="82" t="s">
        <v>183</v>
      </c>
      <c r="K26" s="82"/>
      <c r="L26" s="82" t="s">
        <v>184</v>
      </c>
      <c r="M26" s="82" t="s">
        <v>80</v>
      </c>
      <c r="N26" s="82" t="s">
        <v>185</v>
      </c>
    </row>
    <row r="27" spans="2:14" x14ac:dyDescent="0.2">
      <c r="B27" s="44" t="s">
        <v>76</v>
      </c>
    </row>
  </sheetData>
  <mergeCells count="7">
    <mergeCell ref="C5:D6"/>
    <mergeCell ref="M5:N6"/>
    <mergeCell ref="E5:K5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A7AE-6207-428A-850C-E2D4275E0161}">
  <dimension ref="A1:F26"/>
  <sheetViews>
    <sheetView workbookViewId="0">
      <selection activeCell="F8" sqref="F8"/>
    </sheetView>
  </sheetViews>
  <sheetFormatPr baseColWidth="10" defaultColWidth="11.42578125" defaultRowHeight="15" x14ac:dyDescent="0.25"/>
  <cols>
    <col min="1" max="1" width="11.42578125" style="71"/>
    <col min="2" max="2" width="21.140625" style="71" bestFit="1" customWidth="1"/>
    <col min="3" max="3" width="31.5703125" style="71" bestFit="1" customWidth="1"/>
    <col min="4" max="5" width="11.42578125" style="71"/>
    <col min="6" max="6" width="13.42578125" style="71" customWidth="1"/>
    <col min="7" max="16384" width="11.42578125" style="71"/>
  </cols>
  <sheetData>
    <row r="1" spans="1:6" x14ac:dyDescent="0.25">
      <c r="A1" s="51" t="s">
        <v>55</v>
      </c>
      <c r="B1" s="51" t="s">
        <v>192</v>
      </c>
      <c r="C1" s="51" t="s">
        <v>193</v>
      </c>
    </row>
    <row r="2" spans="1:6" x14ac:dyDescent="0.25">
      <c r="A2" s="72">
        <v>43831</v>
      </c>
      <c r="B2" s="73">
        <v>1.4604354999059694</v>
      </c>
      <c r="C2" s="52">
        <v>-0.73593290654643795</v>
      </c>
    </row>
    <row r="3" spans="1:6" x14ac:dyDescent="0.25">
      <c r="A3" s="72">
        <v>43862</v>
      </c>
      <c r="B3" s="73">
        <v>2.3097327070258586</v>
      </c>
      <c r="C3" s="52">
        <v>2.877747113095225</v>
      </c>
    </row>
    <row r="4" spans="1:6" x14ac:dyDescent="0.25">
      <c r="A4" s="72">
        <v>43891</v>
      </c>
      <c r="B4" s="73">
        <v>-4.6562830418930616</v>
      </c>
      <c r="C4" s="52">
        <v>2.0215969594130456</v>
      </c>
    </row>
    <row r="5" spans="1:6" x14ac:dyDescent="0.25">
      <c r="A5" s="72">
        <v>43922</v>
      </c>
      <c r="B5" s="73">
        <v>-14.62812077628422</v>
      </c>
      <c r="C5" s="52">
        <v>-4.363971991317726</v>
      </c>
    </row>
    <row r="6" spans="1:6" x14ac:dyDescent="0.25">
      <c r="A6" s="72">
        <v>43952</v>
      </c>
      <c r="B6" s="73">
        <v>-15.476244880185646</v>
      </c>
      <c r="C6" s="52">
        <v>-10.837969734029983</v>
      </c>
      <c r="F6" s="75" t="s">
        <v>202</v>
      </c>
    </row>
    <row r="7" spans="1:6" x14ac:dyDescent="0.25">
      <c r="A7" s="72">
        <v>43983</v>
      </c>
      <c r="B7" s="73">
        <v>-13.821274733188048</v>
      </c>
      <c r="C7" s="52">
        <v>-12.752285944905566</v>
      </c>
      <c r="F7" s="71" t="s">
        <v>212</v>
      </c>
    </row>
    <row r="8" spans="1:6" x14ac:dyDescent="0.25">
      <c r="A8" s="72">
        <v>44013</v>
      </c>
      <c r="B8" s="73">
        <v>-11.439265523671764</v>
      </c>
      <c r="C8" s="52">
        <v>-8.3305459272938123</v>
      </c>
      <c r="F8" s="71" t="s">
        <v>191</v>
      </c>
    </row>
    <row r="9" spans="1:6" x14ac:dyDescent="0.25">
      <c r="A9" s="72">
        <v>44044</v>
      </c>
      <c r="B9" s="73">
        <v>-10.800277404036535</v>
      </c>
      <c r="C9" s="52">
        <v>-1.3502171557390596</v>
      </c>
    </row>
    <row r="10" spans="1:6" x14ac:dyDescent="0.25">
      <c r="A10" s="72">
        <v>44075</v>
      </c>
      <c r="B10" s="73">
        <v>-5.2439810384363881</v>
      </c>
      <c r="C10" s="52">
        <v>5.3423626172729826</v>
      </c>
    </row>
    <row r="11" spans="1:6" x14ac:dyDescent="0.25">
      <c r="A11" s="72">
        <v>44105</v>
      </c>
      <c r="B11" s="73">
        <v>-1.0313025838859602</v>
      </c>
      <c r="C11" s="52">
        <v>7.9393084646758325</v>
      </c>
    </row>
    <row r="12" spans="1:6" x14ac:dyDescent="0.25">
      <c r="A12" s="72">
        <v>44136</v>
      </c>
      <c r="B12" s="73">
        <v>1.3795052491479396</v>
      </c>
      <c r="C12" s="52">
        <v>7.9614788911138987</v>
      </c>
    </row>
    <row r="13" spans="1:6" x14ac:dyDescent="0.25">
      <c r="A13" s="72">
        <v>44166</v>
      </c>
      <c r="B13" s="73">
        <v>0.65081880581998064</v>
      </c>
      <c r="C13" s="52">
        <v>6.803553985178695</v>
      </c>
    </row>
    <row r="14" spans="1:6" x14ac:dyDescent="0.25">
      <c r="A14" s="72">
        <v>44197</v>
      </c>
      <c r="B14" s="73">
        <v>-3.9945601683216125</v>
      </c>
      <c r="C14" s="52">
        <v>5.6747650954537079</v>
      </c>
    </row>
    <row r="15" spans="1:6" x14ac:dyDescent="0.25">
      <c r="A15" s="72">
        <v>44228</v>
      </c>
      <c r="B15" s="73">
        <v>-2.8342827086271427</v>
      </c>
      <c r="C15" s="52">
        <v>5.0504508006956002</v>
      </c>
    </row>
    <row r="16" spans="1:6" x14ac:dyDescent="0.25">
      <c r="A16" s="72">
        <v>44256</v>
      </c>
      <c r="B16" s="73">
        <v>6.5402067204038019</v>
      </c>
      <c r="C16" s="52">
        <v>3.3635453025468394</v>
      </c>
    </row>
    <row r="17" spans="1:6" x14ac:dyDescent="0.25">
      <c r="A17" s="72">
        <v>44287</v>
      </c>
      <c r="B17" s="73">
        <v>15.817589104711757</v>
      </c>
      <c r="C17" s="52">
        <v>1.5978002504342754</v>
      </c>
    </row>
    <row r="18" spans="1:6" x14ac:dyDescent="0.25">
      <c r="A18" s="72">
        <v>44317</v>
      </c>
      <c r="B18" s="73">
        <v>19.843175647838478</v>
      </c>
      <c r="C18" s="52">
        <v>0.75924408549579425</v>
      </c>
    </row>
    <row r="19" spans="1:6" x14ac:dyDescent="0.25">
      <c r="A19" s="72">
        <v>44348</v>
      </c>
      <c r="B19" s="73">
        <v>21.113008424125113</v>
      </c>
      <c r="C19" s="52">
        <v>1.6570610565523225</v>
      </c>
    </row>
    <row r="20" spans="1:6" x14ac:dyDescent="0.25">
      <c r="A20" s="72">
        <v>44378</v>
      </c>
      <c r="B20" s="73">
        <v>18.565632598853028</v>
      </c>
      <c r="C20" s="52">
        <v>3.8776907564332959</v>
      </c>
    </row>
    <row r="21" spans="1:6" x14ac:dyDescent="0.25">
      <c r="A21" s="72">
        <v>44409</v>
      </c>
      <c r="B21" s="73">
        <v>18.670773952546568</v>
      </c>
      <c r="C21" s="52">
        <v>4.7358102742548027</v>
      </c>
      <c r="F21" s="60" t="s">
        <v>194</v>
      </c>
    </row>
    <row r="22" spans="1:6" x14ac:dyDescent="0.25">
      <c r="A22" s="72">
        <v>44440</v>
      </c>
      <c r="B22" s="73">
        <v>14.375698887285807</v>
      </c>
      <c r="C22" s="52">
        <v>4.4765526551725117</v>
      </c>
      <c r="F22" s="44" t="s">
        <v>76</v>
      </c>
    </row>
    <row r="23" spans="1:6" x14ac:dyDescent="0.25">
      <c r="A23" s="72">
        <v>44470</v>
      </c>
      <c r="B23" s="73">
        <v>13.934070920030422</v>
      </c>
      <c r="C23" s="52">
        <v>3.2228911833685743</v>
      </c>
    </row>
    <row r="24" spans="1:6" x14ac:dyDescent="0.25">
      <c r="A24" s="72">
        <v>44501</v>
      </c>
      <c r="B24" s="73">
        <v>13.569552055379859</v>
      </c>
      <c r="C24" s="52">
        <v>2.4718827588365428</v>
      </c>
    </row>
    <row r="25" spans="1:6" x14ac:dyDescent="0.25">
      <c r="A25" s="72">
        <v>44531</v>
      </c>
      <c r="B25" s="73">
        <v>8.840727917471483</v>
      </c>
      <c r="C25" s="52">
        <v>1.8201101214787627</v>
      </c>
    </row>
    <row r="26" spans="1:6" x14ac:dyDescent="0.25">
      <c r="A26" s="72">
        <v>44562</v>
      </c>
      <c r="B26" s="73">
        <v>9.6097267514502676</v>
      </c>
      <c r="C26" s="52">
        <v>0.81507593047717819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7BA6-6DBA-4020-A2F8-0F97E61B9004}">
  <dimension ref="A1:S39"/>
  <sheetViews>
    <sheetView tabSelected="1" topLeftCell="F1" zoomScale="130" zoomScaleNormal="130" workbookViewId="0">
      <selection activeCell="L6" sqref="L6"/>
    </sheetView>
  </sheetViews>
  <sheetFormatPr baseColWidth="10" defaultColWidth="10.140625" defaultRowHeight="12" x14ac:dyDescent="0.2"/>
  <cols>
    <col min="1" max="1" width="35.5703125" style="61" customWidth="1"/>
    <col min="2" max="8" width="13.5703125" style="62" bestFit="1" customWidth="1"/>
    <col min="9" max="10" width="13.5703125" style="63" bestFit="1" customWidth="1"/>
    <col min="11" max="11" width="11.5703125" style="63" bestFit="1" customWidth="1"/>
    <col min="12" max="12" width="10.7109375" style="63" bestFit="1" customWidth="1"/>
    <col min="13" max="19" width="11.5703125" style="63" bestFit="1" customWidth="1"/>
    <col min="20" max="150" width="10.140625" style="62"/>
    <col min="151" max="157" width="2.5703125" style="62" customWidth="1"/>
    <col min="158" max="158" width="36" style="62" customWidth="1"/>
    <col min="159" max="223" width="10.140625" style="62"/>
    <col min="224" max="230" width="2.5703125" style="62" customWidth="1"/>
    <col min="231" max="231" width="35.5703125" style="62" customWidth="1"/>
    <col min="232" max="262" width="8.85546875" style="62" customWidth="1"/>
    <col min="263" max="267" width="10.28515625" style="62" customWidth="1"/>
    <col min="268" max="275" width="11.5703125" style="62" bestFit="1" customWidth="1"/>
    <col min="276" max="406" width="10.140625" style="62"/>
    <col min="407" max="413" width="2.5703125" style="62" customWidth="1"/>
    <col min="414" max="414" width="36" style="62" customWidth="1"/>
    <col min="415" max="479" width="10.140625" style="62"/>
    <col min="480" max="486" width="2.5703125" style="62" customWidth="1"/>
    <col min="487" max="487" width="35.5703125" style="62" customWidth="1"/>
    <col min="488" max="518" width="8.85546875" style="62" customWidth="1"/>
    <col min="519" max="523" width="10.28515625" style="62" customWidth="1"/>
    <col min="524" max="531" width="11.5703125" style="62" bestFit="1" customWidth="1"/>
    <col min="532" max="662" width="10.140625" style="62"/>
    <col min="663" max="669" width="2.5703125" style="62" customWidth="1"/>
    <col min="670" max="670" width="36" style="62" customWidth="1"/>
    <col min="671" max="735" width="10.140625" style="62"/>
    <col min="736" max="742" width="2.5703125" style="62" customWidth="1"/>
    <col min="743" max="743" width="35.5703125" style="62" customWidth="1"/>
    <col min="744" max="774" width="8.85546875" style="62" customWidth="1"/>
    <col min="775" max="779" width="10.28515625" style="62" customWidth="1"/>
    <col min="780" max="787" width="11.5703125" style="62" bestFit="1" customWidth="1"/>
    <col min="788" max="918" width="10.140625" style="62"/>
    <col min="919" max="925" width="2.5703125" style="62" customWidth="1"/>
    <col min="926" max="926" width="36" style="62" customWidth="1"/>
    <col min="927" max="991" width="10.140625" style="62"/>
    <col min="992" max="998" width="2.5703125" style="62" customWidth="1"/>
    <col min="999" max="999" width="35.5703125" style="62" customWidth="1"/>
    <col min="1000" max="1030" width="8.85546875" style="62" customWidth="1"/>
    <col min="1031" max="1035" width="10.28515625" style="62" customWidth="1"/>
    <col min="1036" max="1043" width="11.5703125" style="62" bestFit="1" customWidth="1"/>
    <col min="1044" max="1174" width="10.140625" style="62"/>
    <col min="1175" max="1181" width="2.5703125" style="62" customWidth="1"/>
    <col min="1182" max="1182" width="36" style="62" customWidth="1"/>
    <col min="1183" max="1247" width="10.140625" style="62"/>
    <col min="1248" max="1254" width="2.5703125" style="62" customWidth="1"/>
    <col min="1255" max="1255" width="35.5703125" style="62" customWidth="1"/>
    <col min="1256" max="1286" width="8.85546875" style="62" customWidth="1"/>
    <col min="1287" max="1291" width="10.28515625" style="62" customWidth="1"/>
    <col min="1292" max="1299" width="11.5703125" style="62" bestFit="1" customWidth="1"/>
    <col min="1300" max="1430" width="10.140625" style="62"/>
    <col min="1431" max="1437" width="2.5703125" style="62" customWidth="1"/>
    <col min="1438" max="1438" width="36" style="62" customWidth="1"/>
    <col min="1439" max="1503" width="10.140625" style="62"/>
    <col min="1504" max="1510" width="2.5703125" style="62" customWidth="1"/>
    <col min="1511" max="1511" width="35.5703125" style="62" customWidth="1"/>
    <col min="1512" max="1542" width="8.85546875" style="62" customWidth="1"/>
    <col min="1543" max="1547" width="10.28515625" style="62" customWidth="1"/>
    <col min="1548" max="1555" width="11.5703125" style="62" bestFit="1" customWidth="1"/>
    <col min="1556" max="1686" width="10.140625" style="62"/>
    <col min="1687" max="1693" width="2.5703125" style="62" customWidth="1"/>
    <col min="1694" max="1694" width="36" style="62" customWidth="1"/>
    <col min="1695" max="1759" width="10.140625" style="62"/>
    <col min="1760" max="1766" width="2.5703125" style="62" customWidth="1"/>
    <col min="1767" max="1767" width="35.5703125" style="62" customWidth="1"/>
    <col min="1768" max="1798" width="8.85546875" style="62" customWidth="1"/>
    <col min="1799" max="1803" width="10.28515625" style="62" customWidth="1"/>
    <col min="1804" max="1811" width="11.5703125" style="62" bestFit="1" customWidth="1"/>
    <col min="1812" max="1942" width="10.140625" style="62"/>
    <col min="1943" max="1949" width="2.5703125" style="62" customWidth="1"/>
    <col min="1950" max="1950" width="36" style="62" customWidth="1"/>
    <col min="1951" max="2015" width="10.140625" style="62"/>
    <col min="2016" max="2022" width="2.5703125" style="62" customWidth="1"/>
    <col min="2023" max="2023" width="35.5703125" style="62" customWidth="1"/>
    <col min="2024" max="2054" width="8.85546875" style="62" customWidth="1"/>
    <col min="2055" max="2059" width="10.28515625" style="62" customWidth="1"/>
    <col min="2060" max="2067" width="11.5703125" style="62" bestFit="1" customWidth="1"/>
    <col min="2068" max="2198" width="10.140625" style="62"/>
    <col min="2199" max="2205" width="2.5703125" style="62" customWidth="1"/>
    <col min="2206" max="2206" width="36" style="62" customWidth="1"/>
    <col min="2207" max="2271" width="10.140625" style="62"/>
    <col min="2272" max="2278" width="2.5703125" style="62" customWidth="1"/>
    <col min="2279" max="2279" width="35.5703125" style="62" customWidth="1"/>
    <col min="2280" max="2310" width="8.85546875" style="62" customWidth="1"/>
    <col min="2311" max="2315" width="10.28515625" style="62" customWidth="1"/>
    <col min="2316" max="2323" width="11.5703125" style="62" bestFit="1" customWidth="1"/>
    <col min="2324" max="2454" width="10.140625" style="62"/>
    <col min="2455" max="2461" width="2.5703125" style="62" customWidth="1"/>
    <col min="2462" max="2462" width="36" style="62" customWidth="1"/>
    <col min="2463" max="2527" width="10.140625" style="62"/>
    <col min="2528" max="2534" width="2.5703125" style="62" customWidth="1"/>
    <col min="2535" max="2535" width="35.5703125" style="62" customWidth="1"/>
    <col min="2536" max="2566" width="8.85546875" style="62" customWidth="1"/>
    <col min="2567" max="2571" width="10.28515625" style="62" customWidth="1"/>
    <col min="2572" max="2579" width="11.5703125" style="62" bestFit="1" customWidth="1"/>
    <col min="2580" max="2710" width="10.140625" style="62"/>
    <col min="2711" max="2717" width="2.5703125" style="62" customWidth="1"/>
    <col min="2718" max="2718" width="36" style="62" customWidth="1"/>
    <col min="2719" max="2783" width="10.140625" style="62"/>
    <col min="2784" max="2790" width="2.5703125" style="62" customWidth="1"/>
    <col min="2791" max="2791" width="35.5703125" style="62" customWidth="1"/>
    <col min="2792" max="2822" width="8.85546875" style="62" customWidth="1"/>
    <col min="2823" max="2827" width="10.28515625" style="62" customWidth="1"/>
    <col min="2828" max="2835" width="11.5703125" style="62" bestFit="1" customWidth="1"/>
    <col min="2836" max="2966" width="10.140625" style="62"/>
    <col min="2967" max="2973" width="2.5703125" style="62" customWidth="1"/>
    <col min="2974" max="2974" width="36" style="62" customWidth="1"/>
    <col min="2975" max="3039" width="10.140625" style="62"/>
    <col min="3040" max="3046" width="2.5703125" style="62" customWidth="1"/>
    <col min="3047" max="3047" width="35.5703125" style="62" customWidth="1"/>
    <col min="3048" max="3078" width="8.85546875" style="62" customWidth="1"/>
    <col min="3079" max="3083" width="10.28515625" style="62" customWidth="1"/>
    <col min="3084" max="3091" width="11.5703125" style="62" bestFit="1" customWidth="1"/>
    <col min="3092" max="3222" width="10.140625" style="62"/>
    <col min="3223" max="3229" width="2.5703125" style="62" customWidth="1"/>
    <col min="3230" max="3230" width="36" style="62" customWidth="1"/>
    <col min="3231" max="3295" width="10.140625" style="62"/>
    <col min="3296" max="3302" width="2.5703125" style="62" customWidth="1"/>
    <col min="3303" max="3303" width="35.5703125" style="62" customWidth="1"/>
    <col min="3304" max="3334" width="8.85546875" style="62" customWidth="1"/>
    <col min="3335" max="3339" width="10.28515625" style="62" customWidth="1"/>
    <col min="3340" max="3347" width="11.5703125" style="62" bestFit="1" customWidth="1"/>
    <col min="3348" max="3478" width="10.140625" style="62"/>
    <col min="3479" max="3485" width="2.5703125" style="62" customWidth="1"/>
    <col min="3486" max="3486" width="36" style="62" customWidth="1"/>
    <col min="3487" max="3551" width="10.140625" style="62"/>
    <col min="3552" max="3558" width="2.5703125" style="62" customWidth="1"/>
    <col min="3559" max="3559" width="35.5703125" style="62" customWidth="1"/>
    <col min="3560" max="3590" width="8.85546875" style="62" customWidth="1"/>
    <col min="3591" max="3595" width="10.28515625" style="62" customWidth="1"/>
    <col min="3596" max="3603" width="11.5703125" style="62" bestFit="1" customWidth="1"/>
    <col min="3604" max="3734" width="10.140625" style="62"/>
    <col min="3735" max="3741" width="2.5703125" style="62" customWidth="1"/>
    <col min="3742" max="3742" width="36" style="62" customWidth="1"/>
    <col min="3743" max="3807" width="10.140625" style="62"/>
    <col min="3808" max="3814" width="2.5703125" style="62" customWidth="1"/>
    <col min="3815" max="3815" width="35.5703125" style="62" customWidth="1"/>
    <col min="3816" max="3846" width="8.85546875" style="62" customWidth="1"/>
    <col min="3847" max="3851" width="10.28515625" style="62" customWidth="1"/>
    <col min="3852" max="3859" width="11.5703125" style="62" bestFit="1" customWidth="1"/>
    <col min="3860" max="3990" width="10.140625" style="62"/>
    <col min="3991" max="3997" width="2.5703125" style="62" customWidth="1"/>
    <col min="3998" max="3998" width="36" style="62" customWidth="1"/>
    <col min="3999" max="4063" width="10.140625" style="62"/>
    <col min="4064" max="4070" width="2.5703125" style="62" customWidth="1"/>
    <col min="4071" max="4071" width="35.5703125" style="62" customWidth="1"/>
    <col min="4072" max="4102" width="8.85546875" style="62" customWidth="1"/>
    <col min="4103" max="4107" width="10.28515625" style="62" customWidth="1"/>
    <col min="4108" max="4115" width="11.5703125" style="62" bestFit="1" customWidth="1"/>
    <col min="4116" max="4246" width="10.140625" style="62"/>
    <col min="4247" max="4253" width="2.5703125" style="62" customWidth="1"/>
    <col min="4254" max="4254" width="36" style="62" customWidth="1"/>
    <col min="4255" max="4319" width="10.140625" style="62"/>
    <col min="4320" max="4326" width="2.5703125" style="62" customWidth="1"/>
    <col min="4327" max="4327" width="35.5703125" style="62" customWidth="1"/>
    <col min="4328" max="4358" width="8.85546875" style="62" customWidth="1"/>
    <col min="4359" max="4363" width="10.28515625" style="62" customWidth="1"/>
    <col min="4364" max="4371" width="11.5703125" style="62" bestFit="1" customWidth="1"/>
    <col min="4372" max="4502" width="10.140625" style="62"/>
    <col min="4503" max="4509" width="2.5703125" style="62" customWidth="1"/>
    <col min="4510" max="4510" width="36" style="62" customWidth="1"/>
    <col min="4511" max="4575" width="10.140625" style="62"/>
    <col min="4576" max="4582" width="2.5703125" style="62" customWidth="1"/>
    <col min="4583" max="4583" width="35.5703125" style="62" customWidth="1"/>
    <col min="4584" max="4614" width="8.85546875" style="62" customWidth="1"/>
    <col min="4615" max="4619" width="10.28515625" style="62" customWidth="1"/>
    <col min="4620" max="4627" width="11.5703125" style="62" bestFit="1" customWidth="1"/>
    <col min="4628" max="4758" width="10.140625" style="62"/>
    <col min="4759" max="4765" width="2.5703125" style="62" customWidth="1"/>
    <col min="4766" max="4766" width="36" style="62" customWidth="1"/>
    <col min="4767" max="4831" width="10.140625" style="62"/>
    <col min="4832" max="4838" width="2.5703125" style="62" customWidth="1"/>
    <col min="4839" max="4839" width="35.5703125" style="62" customWidth="1"/>
    <col min="4840" max="4870" width="8.85546875" style="62" customWidth="1"/>
    <col min="4871" max="4875" width="10.28515625" style="62" customWidth="1"/>
    <col min="4876" max="4883" width="11.5703125" style="62" bestFit="1" customWidth="1"/>
    <col min="4884" max="5014" width="10.140625" style="62"/>
    <col min="5015" max="5021" width="2.5703125" style="62" customWidth="1"/>
    <col min="5022" max="5022" width="36" style="62" customWidth="1"/>
    <col min="5023" max="5087" width="10.140625" style="62"/>
    <col min="5088" max="5094" width="2.5703125" style="62" customWidth="1"/>
    <col min="5095" max="5095" width="35.5703125" style="62" customWidth="1"/>
    <col min="5096" max="5126" width="8.85546875" style="62" customWidth="1"/>
    <col min="5127" max="5131" width="10.28515625" style="62" customWidth="1"/>
    <col min="5132" max="5139" width="11.5703125" style="62" bestFit="1" customWidth="1"/>
    <col min="5140" max="5270" width="10.140625" style="62"/>
    <col min="5271" max="5277" width="2.5703125" style="62" customWidth="1"/>
    <col min="5278" max="5278" width="36" style="62" customWidth="1"/>
    <col min="5279" max="5343" width="10.140625" style="62"/>
    <col min="5344" max="5350" width="2.5703125" style="62" customWidth="1"/>
    <col min="5351" max="5351" width="35.5703125" style="62" customWidth="1"/>
    <col min="5352" max="5382" width="8.85546875" style="62" customWidth="1"/>
    <col min="5383" max="5387" width="10.28515625" style="62" customWidth="1"/>
    <col min="5388" max="5395" width="11.5703125" style="62" bestFit="1" customWidth="1"/>
    <col min="5396" max="5526" width="10.140625" style="62"/>
    <col min="5527" max="5533" width="2.5703125" style="62" customWidth="1"/>
    <col min="5534" max="5534" width="36" style="62" customWidth="1"/>
    <col min="5535" max="5599" width="10.140625" style="62"/>
    <col min="5600" max="5606" width="2.5703125" style="62" customWidth="1"/>
    <col min="5607" max="5607" width="35.5703125" style="62" customWidth="1"/>
    <col min="5608" max="5638" width="8.85546875" style="62" customWidth="1"/>
    <col min="5639" max="5643" width="10.28515625" style="62" customWidth="1"/>
    <col min="5644" max="5651" width="11.5703125" style="62" bestFit="1" customWidth="1"/>
    <col min="5652" max="5782" width="10.140625" style="62"/>
    <col min="5783" max="5789" width="2.5703125" style="62" customWidth="1"/>
    <col min="5790" max="5790" width="36" style="62" customWidth="1"/>
    <col min="5791" max="5855" width="10.140625" style="62"/>
    <col min="5856" max="5862" width="2.5703125" style="62" customWidth="1"/>
    <col min="5863" max="5863" width="35.5703125" style="62" customWidth="1"/>
    <col min="5864" max="5894" width="8.85546875" style="62" customWidth="1"/>
    <col min="5895" max="5899" width="10.28515625" style="62" customWidth="1"/>
    <col min="5900" max="5907" width="11.5703125" style="62" bestFit="1" customWidth="1"/>
    <col min="5908" max="6038" width="10.140625" style="62"/>
    <col min="6039" max="6045" width="2.5703125" style="62" customWidth="1"/>
    <col min="6046" max="6046" width="36" style="62" customWidth="1"/>
    <col min="6047" max="6111" width="10.140625" style="62"/>
    <col min="6112" max="6118" width="2.5703125" style="62" customWidth="1"/>
    <col min="6119" max="6119" width="35.5703125" style="62" customWidth="1"/>
    <col min="6120" max="6150" width="8.85546875" style="62" customWidth="1"/>
    <col min="6151" max="6155" width="10.28515625" style="62" customWidth="1"/>
    <col min="6156" max="6163" width="11.5703125" style="62" bestFit="1" customWidth="1"/>
    <col min="6164" max="6294" width="10.140625" style="62"/>
    <col min="6295" max="6301" width="2.5703125" style="62" customWidth="1"/>
    <col min="6302" max="6302" width="36" style="62" customWidth="1"/>
    <col min="6303" max="6367" width="10.140625" style="62"/>
    <col min="6368" max="6374" width="2.5703125" style="62" customWidth="1"/>
    <col min="6375" max="6375" width="35.5703125" style="62" customWidth="1"/>
    <col min="6376" max="6406" width="8.85546875" style="62" customWidth="1"/>
    <col min="6407" max="6411" width="10.28515625" style="62" customWidth="1"/>
    <col min="6412" max="6419" width="11.5703125" style="62" bestFit="1" customWidth="1"/>
    <col min="6420" max="6550" width="10.140625" style="62"/>
    <col min="6551" max="6557" width="2.5703125" style="62" customWidth="1"/>
    <col min="6558" max="6558" width="36" style="62" customWidth="1"/>
    <col min="6559" max="6623" width="10.140625" style="62"/>
    <col min="6624" max="6630" width="2.5703125" style="62" customWidth="1"/>
    <col min="6631" max="6631" width="35.5703125" style="62" customWidth="1"/>
    <col min="6632" max="6662" width="8.85546875" style="62" customWidth="1"/>
    <col min="6663" max="6667" width="10.28515625" style="62" customWidth="1"/>
    <col min="6668" max="6675" width="11.5703125" style="62" bestFit="1" customWidth="1"/>
    <col min="6676" max="6806" width="10.140625" style="62"/>
    <col min="6807" max="6813" width="2.5703125" style="62" customWidth="1"/>
    <col min="6814" max="6814" width="36" style="62" customWidth="1"/>
    <col min="6815" max="6879" width="10.140625" style="62"/>
    <col min="6880" max="6886" width="2.5703125" style="62" customWidth="1"/>
    <col min="6887" max="6887" width="35.5703125" style="62" customWidth="1"/>
    <col min="6888" max="6918" width="8.85546875" style="62" customWidth="1"/>
    <col min="6919" max="6923" width="10.28515625" style="62" customWidth="1"/>
    <col min="6924" max="6931" width="11.5703125" style="62" bestFit="1" customWidth="1"/>
    <col min="6932" max="7062" width="10.140625" style="62"/>
    <col min="7063" max="7069" width="2.5703125" style="62" customWidth="1"/>
    <col min="7070" max="7070" width="36" style="62" customWidth="1"/>
    <col min="7071" max="7135" width="10.140625" style="62"/>
    <col min="7136" max="7142" width="2.5703125" style="62" customWidth="1"/>
    <col min="7143" max="7143" width="35.5703125" style="62" customWidth="1"/>
    <col min="7144" max="7174" width="8.85546875" style="62" customWidth="1"/>
    <col min="7175" max="7179" width="10.28515625" style="62" customWidth="1"/>
    <col min="7180" max="7187" width="11.5703125" style="62" bestFit="1" customWidth="1"/>
    <col min="7188" max="7318" width="10.140625" style="62"/>
    <col min="7319" max="7325" width="2.5703125" style="62" customWidth="1"/>
    <col min="7326" max="7326" width="36" style="62" customWidth="1"/>
    <col min="7327" max="7391" width="10.140625" style="62"/>
    <col min="7392" max="7398" width="2.5703125" style="62" customWidth="1"/>
    <col min="7399" max="7399" width="35.5703125" style="62" customWidth="1"/>
    <col min="7400" max="7430" width="8.85546875" style="62" customWidth="1"/>
    <col min="7431" max="7435" width="10.28515625" style="62" customWidth="1"/>
    <col min="7436" max="7443" width="11.5703125" style="62" bestFit="1" customWidth="1"/>
    <col min="7444" max="7574" width="10.140625" style="62"/>
    <col min="7575" max="7581" width="2.5703125" style="62" customWidth="1"/>
    <col min="7582" max="7582" width="36" style="62" customWidth="1"/>
    <col min="7583" max="7647" width="10.140625" style="62"/>
    <col min="7648" max="7654" width="2.5703125" style="62" customWidth="1"/>
    <col min="7655" max="7655" width="35.5703125" style="62" customWidth="1"/>
    <col min="7656" max="7686" width="8.85546875" style="62" customWidth="1"/>
    <col min="7687" max="7691" width="10.28515625" style="62" customWidth="1"/>
    <col min="7692" max="7699" width="11.5703125" style="62" bestFit="1" customWidth="1"/>
    <col min="7700" max="7830" width="10.140625" style="62"/>
    <col min="7831" max="7837" width="2.5703125" style="62" customWidth="1"/>
    <col min="7838" max="7838" width="36" style="62" customWidth="1"/>
    <col min="7839" max="7903" width="10.140625" style="62"/>
    <col min="7904" max="7910" width="2.5703125" style="62" customWidth="1"/>
    <col min="7911" max="7911" width="35.5703125" style="62" customWidth="1"/>
    <col min="7912" max="7942" width="8.85546875" style="62" customWidth="1"/>
    <col min="7943" max="7947" width="10.28515625" style="62" customWidth="1"/>
    <col min="7948" max="7955" width="11.5703125" style="62" bestFit="1" customWidth="1"/>
    <col min="7956" max="8086" width="10.140625" style="62"/>
    <col min="8087" max="8093" width="2.5703125" style="62" customWidth="1"/>
    <col min="8094" max="8094" width="36" style="62" customWidth="1"/>
    <col min="8095" max="8159" width="10.140625" style="62"/>
    <col min="8160" max="8166" width="2.5703125" style="62" customWidth="1"/>
    <col min="8167" max="8167" width="35.5703125" style="62" customWidth="1"/>
    <col min="8168" max="8198" width="8.85546875" style="62" customWidth="1"/>
    <col min="8199" max="8203" width="10.28515625" style="62" customWidth="1"/>
    <col min="8204" max="8211" width="11.5703125" style="62" bestFit="1" customWidth="1"/>
    <col min="8212" max="8342" width="10.140625" style="62"/>
    <col min="8343" max="8349" width="2.5703125" style="62" customWidth="1"/>
    <col min="8350" max="8350" width="36" style="62" customWidth="1"/>
    <col min="8351" max="8415" width="10.140625" style="62"/>
    <col min="8416" max="8422" width="2.5703125" style="62" customWidth="1"/>
    <col min="8423" max="8423" width="35.5703125" style="62" customWidth="1"/>
    <col min="8424" max="8454" width="8.85546875" style="62" customWidth="1"/>
    <col min="8455" max="8459" width="10.28515625" style="62" customWidth="1"/>
    <col min="8460" max="8467" width="11.5703125" style="62" bestFit="1" customWidth="1"/>
    <col min="8468" max="8598" width="10.140625" style="62"/>
    <col min="8599" max="8605" width="2.5703125" style="62" customWidth="1"/>
    <col min="8606" max="8606" width="36" style="62" customWidth="1"/>
    <col min="8607" max="8671" width="10.140625" style="62"/>
    <col min="8672" max="8678" width="2.5703125" style="62" customWidth="1"/>
    <col min="8679" max="8679" width="35.5703125" style="62" customWidth="1"/>
    <col min="8680" max="8710" width="8.85546875" style="62" customWidth="1"/>
    <col min="8711" max="8715" width="10.28515625" style="62" customWidth="1"/>
    <col min="8716" max="8723" width="11.5703125" style="62" bestFit="1" customWidth="1"/>
    <col min="8724" max="8854" width="10.140625" style="62"/>
    <col min="8855" max="8861" width="2.5703125" style="62" customWidth="1"/>
    <col min="8862" max="8862" width="36" style="62" customWidth="1"/>
    <col min="8863" max="8927" width="10.140625" style="62"/>
    <col min="8928" max="8934" width="2.5703125" style="62" customWidth="1"/>
    <col min="8935" max="8935" width="35.5703125" style="62" customWidth="1"/>
    <col min="8936" max="8966" width="8.85546875" style="62" customWidth="1"/>
    <col min="8967" max="8971" width="10.28515625" style="62" customWidth="1"/>
    <col min="8972" max="8979" width="11.5703125" style="62" bestFit="1" customWidth="1"/>
    <col min="8980" max="9110" width="10.140625" style="62"/>
    <col min="9111" max="9117" width="2.5703125" style="62" customWidth="1"/>
    <col min="9118" max="9118" width="36" style="62" customWidth="1"/>
    <col min="9119" max="9183" width="10.140625" style="62"/>
    <col min="9184" max="9190" width="2.5703125" style="62" customWidth="1"/>
    <col min="9191" max="9191" width="35.5703125" style="62" customWidth="1"/>
    <col min="9192" max="9222" width="8.85546875" style="62" customWidth="1"/>
    <col min="9223" max="9227" width="10.28515625" style="62" customWidth="1"/>
    <col min="9228" max="9235" width="11.5703125" style="62" bestFit="1" customWidth="1"/>
    <col min="9236" max="9366" width="10.140625" style="62"/>
    <col min="9367" max="9373" width="2.5703125" style="62" customWidth="1"/>
    <col min="9374" max="9374" width="36" style="62" customWidth="1"/>
    <col min="9375" max="9439" width="10.140625" style="62"/>
    <col min="9440" max="9446" width="2.5703125" style="62" customWidth="1"/>
    <col min="9447" max="9447" width="35.5703125" style="62" customWidth="1"/>
    <col min="9448" max="9478" width="8.85546875" style="62" customWidth="1"/>
    <col min="9479" max="9483" width="10.28515625" style="62" customWidth="1"/>
    <col min="9484" max="9491" width="11.5703125" style="62" bestFit="1" customWidth="1"/>
    <col min="9492" max="9622" width="10.140625" style="62"/>
    <col min="9623" max="9629" width="2.5703125" style="62" customWidth="1"/>
    <col min="9630" max="9630" width="36" style="62" customWidth="1"/>
    <col min="9631" max="9695" width="10.140625" style="62"/>
    <col min="9696" max="9702" width="2.5703125" style="62" customWidth="1"/>
    <col min="9703" max="9703" width="35.5703125" style="62" customWidth="1"/>
    <col min="9704" max="9734" width="8.85546875" style="62" customWidth="1"/>
    <col min="9735" max="9739" width="10.28515625" style="62" customWidth="1"/>
    <col min="9740" max="9747" width="11.5703125" style="62" bestFit="1" customWidth="1"/>
    <col min="9748" max="9878" width="10.140625" style="62"/>
    <col min="9879" max="9885" width="2.5703125" style="62" customWidth="1"/>
    <col min="9886" max="9886" width="36" style="62" customWidth="1"/>
    <col min="9887" max="9951" width="10.140625" style="62"/>
    <col min="9952" max="9958" width="2.5703125" style="62" customWidth="1"/>
    <col min="9959" max="9959" width="35.5703125" style="62" customWidth="1"/>
    <col min="9960" max="9990" width="8.85546875" style="62" customWidth="1"/>
    <col min="9991" max="9995" width="10.28515625" style="62" customWidth="1"/>
    <col min="9996" max="10003" width="11.5703125" style="62" bestFit="1" customWidth="1"/>
    <col min="10004" max="10134" width="10.140625" style="62"/>
    <col min="10135" max="10141" width="2.5703125" style="62" customWidth="1"/>
    <col min="10142" max="10142" width="36" style="62" customWidth="1"/>
    <col min="10143" max="10207" width="10.140625" style="62"/>
    <col min="10208" max="10214" width="2.5703125" style="62" customWidth="1"/>
    <col min="10215" max="10215" width="35.5703125" style="62" customWidth="1"/>
    <col min="10216" max="10246" width="8.85546875" style="62" customWidth="1"/>
    <col min="10247" max="10251" width="10.28515625" style="62" customWidth="1"/>
    <col min="10252" max="10259" width="11.5703125" style="62" bestFit="1" customWidth="1"/>
    <col min="10260" max="10390" width="10.140625" style="62"/>
    <col min="10391" max="10397" width="2.5703125" style="62" customWidth="1"/>
    <col min="10398" max="10398" width="36" style="62" customWidth="1"/>
    <col min="10399" max="10463" width="10.140625" style="62"/>
    <col min="10464" max="10470" width="2.5703125" style="62" customWidth="1"/>
    <col min="10471" max="10471" width="35.5703125" style="62" customWidth="1"/>
    <col min="10472" max="10502" width="8.85546875" style="62" customWidth="1"/>
    <col min="10503" max="10507" width="10.28515625" style="62" customWidth="1"/>
    <col min="10508" max="10515" width="11.5703125" style="62" bestFit="1" customWidth="1"/>
    <col min="10516" max="10646" width="10.140625" style="62"/>
    <col min="10647" max="10653" width="2.5703125" style="62" customWidth="1"/>
    <col min="10654" max="10654" width="36" style="62" customWidth="1"/>
    <col min="10655" max="10719" width="10.140625" style="62"/>
    <col min="10720" max="10726" width="2.5703125" style="62" customWidth="1"/>
    <col min="10727" max="10727" width="35.5703125" style="62" customWidth="1"/>
    <col min="10728" max="10758" width="8.85546875" style="62" customWidth="1"/>
    <col min="10759" max="10763" width="10.28515625" style="62" customWidth="1"/>
    <col min="10764" max="10771" width="11.5703125" style="62" bestFit="1" customWidth="1"/>
    <col min="10772" max="10902" width="10.140625" style="62"/>
    <col min="10903" max="10909" width="2.5703125" style="62" customWidth="1"/>
    <col min="10910" max="10910" width="36" style="62" customWidth="1"/>
    <col min="10911" max="10975" width="10.140625" style="62"/>
    <col min="10976" max="10982" width="2.5703125" style="62" customWidth="1"/>
    <col min="10983" max="10983" width="35.5703125" style="62" customWidth="1"/>
    <col min="10984" max="11014" width="8.85546875" style="62" customWidth="1"/>
    <col min="11015" max="11019" width="10.28515625" style="62" customWidth="1"/>
    <col min="11020" max="11027" width="11.5703125" style="62" bestFit="1" customWidth="1"/>
    <col min="11028" max="11158" width="10.140625" style="62"/>
    <col min="11159" max="11165" width="2.5703125" style="62" customWidth="1"/>
    <col min="11166" max="11166" width="36" style="62" customWidth="1"/>
    <col min="11167" max="11231" width="10.140625" style="62"/>
    <col min="11232" max="11238" width="2.5703125" style="62" customWidth="1"/>
    <col min="11239" max="11239" width="35.5703125" style="62" customWidth="1"/>
    <col min="11240" max="11270" width="8.85546875" style="62" customWidth="1"/>
    <col min="11271" max="11275" width="10.28515625" style="62" customWidth="1"/>
    <col min="11276" max="11283" width="11.5703125" style="62" bestFit="1" customWidth="1"/>
    <col min="11284" max="11414" width="10.140625" style="62"/>
    <col min="11415" max="11421" width="2.5703125" style="62" customWidth="1"/>
    <col min="11422" max="11422" width="36" style="62" customWidth="1"/>
    <col min="11423" max="11487" width="10.140625" style="62"/>
    <col min="11488" max="11494" width="2.5703125" style="62" customWidth="1"/>
    <col min="11495" max="11495" width="35.5703125" style="62" customWidth="1"/>
    <col min="11496" max="11526" width="8.85546875" style="62" customWidth="1"/>
    <col min="11527" max="11531" width="10.28515625" style="62" customWidth="1"/>
    <col min="11532" max="11539" width="11.5703125" style="62" bestFit="1" customWidth="1"/>
    <col min="11540" max="11670" width="10.140625" style="62"/>
    <col min="11671" max="11677" width="2.5703125" style="62" customWidth="1"/>
    <col min="11678" max="11678" width="36" style="62" customWidth="1"/>
    <col min="11679" max="11743" width="10.140625" style="62"/>
    <col min="11744" max="11750" width="2.5703125" style="62" customWidth="1"/>
    <col min="11751" max="11751" width="35.5703125" style="62" customWidth="1"/>
    <col min="11752" max="11782" width="8.85546875" style="62" customWidth="1"/>
    <col min="11783" max="11787" width="10.28515625" style="62" customWidth="1"/>
    <col min="11788" max="11795" width="11.5703125" style="62" bestFit="1" customWidth="1"/>
    <col min="11796" max="11926" width="10.140625" style="62"/>
    <col min="11927" max="11933" width="2.5703125" style="62" customWidth="1"/>
    <col min="11934" max="11934" width="36" style="62" customWidth="1"/>
    <col min="11935" max="11999" width="10.140625" style="62"/>
    <col min="12000" max="12006" width="2.5703125" style="62" customWidth="1"/>
    <col min="12007" max="12007" width="35.5703125" style="62" customWidth="1"/>
    <col min="12008" max="12038" width="8.85546875" style="62" customWidth="1"/>
    <col min="12039" max="12043" width="10.28515625" style="62" customWidth="1"/>
    <col min="12044" max="12051" width="11.5703125" style="62" bestFit="1" customWidth="1"/>
    <col min="12052" max="12182" width="10.140625" style="62"/>
    <col min="12183" max="12189" width="2.5703125" style="62" customWidth="1"/>
    <col min="12190" max="12190" width="36" style="62" customWidth="1"/>
    <col min="12191" max="12255" width="10.140625" style="62"/>
    <col min="12256" max="12262" width="2.5703125" style="62" customWidth="1"/>
    <col min="12263" max="12263" width="35.5703125" style="62" customWidth="1"/>
    <col min="12264" max="12294" width="8.85546875" style="62" customWidth="1"/>
    <col min="12295" max="12299" width="10.28515625" style="62" customWidth="1"/>
    <col min="12300" max="12307" width="11.5703125" style="62" bestFit="1" customWidth="1"/>
    <col min="12308" max="12438" width="10.140625" style="62"/>
    <col min="12439" max="12445" width="2.5703125" style="62" customWidth="1"/>
    <col min="12446" max="12446" width="36" style="62" customWidth="1"/>
    <col min="12447" max="12511" width="10.140625" style="62"/>
    <col min="12512" max="12518" width="2.5703125" style="62" customWidth="1"/>
    <col min="12519" max="12519" width="35.5703125" style="62" customWidth="1"/>
    <col min="12520" max="12550" width="8.85546875" style="62" customWidth="1"/>
    <col min="12551" max="12555" width="10.28515625" style="62" customWidth="1"/>
    <col min="12556" max="12563" width="11.5703125" style="62" bestFit="1" customWidth="1"/>
    <col min="12564" max="12694" width="10.140625" style="62"/>
    <col min="12695" max="12701" width="2.5703125" style="62" customWidth="1"/>
    <col min="12702" max="12702" width="36" style="62" customWidth="1"/>
    <col min="12703" max="12767" width="10.140625" style="62"/>
    <col min="12768" max="12774" width="2.5703125" style="62" customWidth="1"/>
    <col min="12775" max="12775" width="35.5703125" style="62" customWidth="1"/>
    <col min="12776" max="12806" width="8.85546875" style="62" customWidth="1"/>
    <col min="12807" max="12811" width="10.28515625" style="62" customWidth="1"/>
    <col min="12812" max="12819" width="11.5703125" style="62" bestFit="1" customWidth="1"/>
    <col min="12820" max="12950" width="10.140625" style="62"/>
    <col min="12951" max="12957" width="2.5703125" style="62" customWidth="1"/>
    <col min="12958" max="12958" width="36" style="62" customWidth="1"/>
    <col min="12959" max="13023" width="10.140625" style="62"/>
    <col min="13024" max="13030" width="2.5703125" style="62" customWidth="1"/>
    <col min="13031" max="13031" width="35.5703125" style="62" customWidth="1"/>
    <col min="13032" max="13062" width="8.85546875" style="62" customWidth="1"/>
    <col min="13063" max="13067" width="10.28515625" style="62" customWidth="1"/>
    <col min="13068" max="13075" width="11.5703125" style="62" bestFit="1" customWidth="1"/>
    <col min="13076" max="13206" width="10.140625" style="62"/>
    <col min="13207" max="13213" width="2.5703125" style="62" customWidth="1"/>
    <col min="13214" max="13214" width="36" style="62" customWidth="1"/>
    <col min="13215" max="13279" width="10.140625" style="62"/>
    <col min="13280" max="13286" width="2.5703125" style="62" customWidth="1"/>
    <col min="13287" max="13287" width="35.5703125" style="62" customWidth="1"/>
    <col min="13288" max="13318" width="8.85546875" style="62" customWidth="1"/>
    <col min="13319" max="13323" width="10.28515625" style="62" customWidth="1"/>
    <col min="13324" max="13331" width="11.5703125" style="62" bestFit="1" customWidth="1"/>
    <col min="13332" max="13462" width="10.140625" style="62"/>
    <col min="13463" max="13469" width="2.5703125" style="62" customWidth="1"/>
    <col min="13470" max="13470" width="36" style="62" customWidth="1"/>
    <col min="13471" max="13535" width="10.140625" style="62"/>
    <col min="13536" max="13542" width="2.5703125" style="62" customWidth="1"/>
    <col min="13543" max="13543" width="35.5703125" style="62" customWidth="1"/>
    <col min="13544" max="13574" width="8.85546875" style="62" customWidth="1"/>
    <col min="13575" max="13579" width="10.28515625" style="62" customWidth="1"/>
    <col min="13580" max="13587" width="11.5703125" style="62" bestFit="1" customWidth="1"/>
    <col min="13588" max="13718" width="10.140625" style="62"/>
    <col min="13719" max="13725" width="2.5703125" style="62" customWidth="1"/>
    <col min="13726" max="13726" width="36" style="62" customWidth="1"/>
    <col min="13727" max="13791" width="10.140625" style="62"/>
    <col min="13792" max="13798" width="2.5703125" style="62" customWidth="1"/>
    <col min="13799" max="13799" width="35.5703125" style="62" customWidth="1"/>
    <col min="13800" max="13830" width="8.85546875" style="62" customWidth="1"/>
    <col min="13831" max="13835" width="10.28515625" style="62" customWidth="1"/>
    <col min="13836" max="13843" width="11.5703125" style="62" bestFit="1" customWidth="1"/>
    <col min="13844" max="13974" width="10.140625" style="62"/>
    <col min="13975" max="13981" width="2.5703125" style="62" customWidth="1"/>
    <col min="13982" max="13982" width="36" style="62" customWidth="1"/>
    <col min="13983" max="14047" width="10.140625" style="62"/>
    <col min="14048" max="14054" width="2.5703125" style="62" customWidth="1"/>
    <col min="14055" max="14055" width="35.5703125" style="62" customWidth="1"/>
    <col min="14056" max="14086" width="8.85546875" style="62" customWidth="1"/>
    <col min="14087" max="14091" width="10.28515625" style="62" customWidth="1"/>
    <col min="14092" max="14099" width="11.5703125" style="62" bestFit="1" customWidth="1"/>
    <col min="14100" max="14230" width="10.140625" style="62"/>
    <col min="14231" max="14237" width="2.5703125" style="62" customWidth="1"/>
    <col min="14238" max="14238" width="36" style="62" customWidth="1"/>
    <col min="14239" max="14303" width="10.140625" style="62"/>
    <col min="14304" max="14310" width="2.5703125" style="62" customWidth="1"/>
    <col min="14311" max="14311" width="35.5703125" style="62" customWidth="1"/>
    <col min="14312" max="14342" width="8.85546875" style="62" customWidth="1"/>
    <col min="14343" max="14347" width="10.28515625" style="62" customWidth="1"/>
    <col min="14348" max="14355" width="11.5703125" style="62" bestFit="1" customWidth="1"/>
    <col min="14356" max="14486" width="10.140625" style="62"/>
    <col min="14487" max="14493" width="2.5703125" style="62" customWidth="1"/>
    <col min="14494" max="14494" width="36" style="62" customWidth="1"/>
    <col min="14495" max="14559" width="10.140625" style="62"/>
    <col min="14560" max="14566" width="2.5703125" style="62" customWidth="1"/>
    <col min="14567" max="14567" width="35.5703125" style="62" customWidth="1"/>
    <col min="14568" max="14598" width="8.85546875" style="62" customWidth="1"/>
    <col min="14599" max="14603" width="10.28515625" style="62" customWidth="1"/>
    <col min="14604" max="14611" width="11.5703125" style="62" bestFit="1" customWidth="1"/>
    <col min="14612" max="14742" width="10.140625" style="62"/>
    <col min="14743" max="14749" width="2.5703125" style="62" customWidth="1"/>
    <col min="14750" max="14750" width="36" style="62" customWidth="1"/>
    <col min="14751" max="14815" width="10.140625" style="62"/>
    <col min="14816" max="14822" width="2.5703125" style="62" customWidth="1"/>
    <col min="14823" max="14823" width="35.5703125" style="62" customWidth="1"/>
    <col min="14824" max="14854" width="8.85546875" style="62" customWidth="1"/>
    <col min="14855" max="14859" width="10.28515625" style="62" customWidth="1"/>
    <col min="14860" max="14867" width="11.5703125" style="62" bestFit="1" customWidth="1"/>
    <col min="14868" max="14998" width="10.140625" style="62"/>
    <col min="14999" max="15005" width="2.5703125" style="62" customWidth="1"/>
    <col min="15006" max="15006" width="36" style="62" customWidth="1"/>
    <col min="15007" max="15071" width="10.140625" style="62"/>
    <col min="15072" max="15078" width="2.5703125" style="62" customWidth="1"/>
    <col min="15079" max="15079" width="35.5703125" style="62" customWidth="1"/>
    <col min="15080" max="15110" width="8.85546875" style="62" customWidth="1"/>
    <col min="15111" max="15115" width="10.28515625" style="62" customWidth="1"/>
    <col min="15116" max="15123" width="11.5703125" style="62" bestFit="1" customWidth="1"/>
    <col min="15124" max="15254" width="10.140625" style="62"/>
    <col min="15255" max="15261" width="2.5703125" style="62" customWidth="1"/>
    <col min="15262" max="15262" width="36" style="62" customWidth="1"/>
    <col min="15263" max="15327" width="10.140625" style="62"/>
    <col min="15328" max="15334" width="2.5703125" style="62" customWidth="1"/>
    <col min="15335" max="15335" width="35.5703125" style="62" customWidth="1"/>
    <col min="15336" max="15366" width="8.85546875" style="62" customWidth="1"/>
    <col min="15367" max="15371" width="10.28515625" style="62" customWidth="1"/>
    <col min="15372" max="15379" width="11.5703125" style="62" bestFit="1" customWidth="1"/>
    <col min="15380" max="15510" width="10.140625" style="62"/>
    <col min="15511" max="15517" width="2.5703125" style="62" customWidth="1"/>
    <col min="15518" max="15518" width="36" style="62" customWidth="1"/>
    <col min="15519" max="15583" width="10.140625" style="62"/>
    <col min="15584" max="15590" width="2.5703125" style="62" customWidth="1"/>
    <col min="15591" max="15591" width="35.5703125" style="62" customWidth="1"/>
    <col min="15592" max="15622" width="8.85546875" style="62" customWidth="1"/>
    <col min="15623" max="15627" width="10.28515625" style="62" customWidth="1"/>
    <col min="15628" max="15635" width="11.5703125" style="62" bestFit="1" customWidth="1"/>
    <col min="15636" max="15766" width="10.140625" style="62"/>
    <col min="15767" max="15773" width="2.5703125" style="62" customWidth="1"/>
    <col min="15774" max="15774" width="36" style="62" customWidth="1"/>
    <col min="15775" max="15839" width="10.140625" style="62"/>
    <col min="15840" max="15846" width="2.5703125" style="62" customWidth="1"/>
    <col min="15847" max="15847" width="35.5703125" style="62" customWidth="1"/>
    <col min="15848" max="15878" width="8.85546875" style="62" customWidth="1"/>
    <col min="15879" max="15883" width="10.28515625" style="62" customWidth="1"/>
    <col min="15884" max="15891" width="11.5703125" style="62" bestFit="1" customWidth="1"/>
    <col min="15892" max="16022" width="10.140625" style="62"/>
    <col min="16023" max="16029" width="2.5703125" style="62" customWidth="1"/>
    <col min="16030" max="16030" width="36" style="62" customWidth="1"/>
    <col min="16031" max="16095" width="10.140625" style="62"/>
    <col min="16096" max="16102" width="2.5703125" style="62" customWidth="1"/>
    <col min="16103" max="16103" width="35.5703125" style="62" customWidth="1"/>
    <col min="16104" max="16134" width="8.85546875" style="62" customWidth="1"/>
    <col min="16135" max="16139" width="10.28515625" style="62" customWidth="1"/>
    <col min="16140" max="16147" width="11.5703125" style="62" bestFit="1" customWidth="1"/>
    <col min="16148" max="16278" width="10.140625" style="62"/>
    <col min="16279" max="16285" width="2.5703125" style="62" customWidth="1"/>
    <col min="16286" max="16286" width="36" style="62" customWidth="1"/>
    <col min="16287" max="16384" width="10.140625" style="62"/>
  </cols>
  <sheetData>
    <row r="1" spans="1:19" ht="12.6" customHeight="1" x14ac:dyDescent="0.2"/>
    <row r="2" spans="1:19" s="53" customFormat="1" ht="12.6" customHeight="1" x14ac:dyDescent="0.25">
      <c r="A2" s="54"/>
      <c r="B2" s="55">
        <v>13</v>
      </c>
      <c r="C2" s="56">
        <v>14</v>
      </c>
      <c r="D2" s="56">
        <v>15</v>
      </c>
      <c r="E2" s="56">
        <v>16</v>
      </c>
      <c r="F2" s="56">
        <v>17</v>
      </c>
      <c r="G2" s="56">
        <v>18</v>
      </c>
      <c r="H2" s="56">
        <v>19</v>
      </c>
      <c r="I2" s="56">
        <v>20</v>
      </c>
      <c r="J2" s="57">
        <v>21</v>
      </c>
      <c r="K2" s="64"/>
      <c r="L2" s="63"/>
      <c r="M2" s="63"/>
      <c r="N2" s="63"/>
      <c r="O2" s="63"/>
      <c r="P2" s="63"/>
      <c r="Q2" s="63"/>
      <c r="R2" s="63"/>
      <c r="S2" s="63"/>
    </row>
    <row r="3" spans="1:19" ht="12.6" customHeight="1" x14ac:dyDescent="0.25">
      <c r="A3" s="59" t="s">
        <v>200</v>
      </c>
      <c r="B3" s="58">
        <v>0.86492241811929149</v>
      </c>
      <c r="C3" s="58">
        <v>2.5930605319535172</v>
      </c>
      <c r="D3" s="58">
        <v>1.4748614473927077</v>
      </c>
      <c r="E3" s="58">
        <v>1.9854736992313358</v>
      </c>
      <c r="F3" s="58">
        <v>2.7123927163756005</v>
      </c>
      <c r="G3" s="58">
        <v>1.4900656984370069</v>
      </c>
      <c r="H3" s="58">
        <v>1.0822392517106796</v>
      </c>
      <c r="I3" s="58">
        <v>7.5036102142672965</v>
      </c>
      <c r="J3" s="58">
        <v>3.3219923126139914</v>
      </c>
      <c r="K3" s="65"/>
    </row>
    <row r="4" spans="1:19" ht="12.6" customHeight="1" x14ac:dyDescent="0.25">
      <c r="A4" s="59" t="s">
        <v>199</v>
      </c>
      <c r="B4" s="58">
        <v>-1.7897626745123987</v>
      </c>
      <c r="C4" s="58">
        <v>-2.1792131186944976</v>
      </c>
      <c r="D4" s="58">
        <v>-2.2977751559902964</v>
      </c>
      <c r="E4" s="58">
        <v>-2.1972075053193363</v>
      </c>
      <c r="F4" s="58">
        <v>-2.0316681255360116</v>
      </c>
      <c r="G4" s="58">
        <v>-2.4814169539010571</v>
      </c>
      <c r="H4" s="58">
        <v>-2.9010836752154394</v>
      </c>
      <c r="I4" s="58">
        <v>-2.910431866326975</v>
      </c>
      <c r="J4" s="58">
        <v>-3.7798804324004771</v>
      </c>
      <c r="K4" s="66"/>
      <c r="L4" s="76" t="s">
        <v>195</v>
      </c>
    </row>
    <row r="5" spans="1:19" ht="12.6" customHeight="1" x14ac:dyDescent="0.25">
      <c r="A5" s="59" t="s">
        <v>198</v>
      </c>
      <c r="B5" s="58">
        <v>-4.4415310001500155</v>
      </c>
      <c r="C5" s="58">
        <v>-4.4594311698165532</v>
      </c>
      <c r="D5" s="58">
        <v>-2.4681490161154183</v>
      </c>
      <c r="E5" s="58">
        <v>-2.7815119965608632</v>
      </c>
      <c r="F5" s="58">
        <v>-3.8947952496954805</v>
      </c>
      <c r="G5" s="58">
        <v>-4.1106832228021641</v>
      </c>
      <c r="H5" s="58">
        <v>-3.7356924721980662</v>
      </c>
      <c r="I5" s="58">
        <v>-6.2982077340469926</v>
      </c>
      <c r="J5" s="58">
        <v>-5.8130836920950637</v>
      </c>
      <c r="K5" s="65"/>
      <c r="L5" s="63" t="s">
        <v>213</v>
      </c>
    </row>
    <row r="6" spans="1:19" ht="12.6" customHeight="1" x14ac:dyDescent="0.25">
      <c r="A6" s="59" t="s">
        <v>197</v>
      </c>
      <c r="B6" s="58">
        <v>0.59025249038451133</v>
      </c>
      <c r="C6" s="58">
        <v>0.58526451678461255</v>
      </c>
      <c r="D6" s="58">
        <v>0.55597915370196038</v>
      </c>
      <c r="E6" s="58">
        <v>0.37258728020304871</v>
      </c>
      <c r="F6" s="58">
        <v>0.45627084828434927</v>
      </c>
      <c r="G6" s="58">
        <v>0.61833132401304491</v>
      </c>
      <c r="H6" s="58">
        <v>0.34966075216756787</v>
      </c>
      <c r="I6" s="58">
        <v>1.1196838048997492E-2</v>
      </c>
      <c r="J6" s="58">
        <v>-0.13651429973025664</v>
      </c>
      <c r="K6" s="66"/>
      <c r="L6" s="63" t="s">
        <v>196</v>
      </c>
    </row>
    <row r="7" spans="1:19" ht="12.6" customHeight="1" x14ac:dyDescent="0.25">
      <c r="A7" s="59" t="s">
        <v>201</v>
      </c>
      <c r="B7" s="58">
        <v>-4.7950669606695699</v>
      </c>
      <c r="C7" s="58">
        <v>-3.4493624853938298</v>
      </c>
      <c r="D7" s="58">
        <v>-2.8218932633601299</v>
      </c>
      <c r="E7" s="58">
        <v>-2.5816504409818202</v>
      </c>
      <c r="F7" s="58">
        <v>-2.7612595626791201</v>
      </c>
      <c r="G7" s="58">
        <v>-4.5690046718386004</v>
      </c>
      <c r="H7" s="58">
        <v>-5.22953398507223</v>
      </c>
      <c r="I7" s="58">
        <v>-1.6711922672628401</v>
      </c>
      <c r="J7" s="58">
        <v>-6.5506696290867801</v>
      </c>
      <c r="K7" s="67"/>
    </row>
    <row r="8" spans="1:19" ht="12.6" customHeight="1" x14ac:dyDescent="0.2">
      <c r="B8" s="68"/>
      <c r="C8" s="68"/>
      <c r="D8" s="68"/>
      <c r="E8" s="68"/>
      <c r="F8" s="68"/>
      <c r="G8" s="68"/>
      <c r="H8" s="68"/>
      <c r="I8" s="68"/>
      <c r="J8" s="68"/>
      <c r="K8" s="65"/>
    </row>
    <row r="9" spans="1:19" ht="12.6" customHeight="1" x14ac:dyDescent="0.2"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9" ht="12.6" customHeight="1" x14ac:dyDescent="0.2"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9" ht="12.6" customHeight="1" x14ac:dyDescent="0.2">
      <c r="B11" s="70"/>
      <c r="C11" s="65"/>
      <c r="D11" s="65"/>
      <c r="E11" s="65"/>
      <c r="F11" s="65"/>
      <c r="G11" s="65"/>
      <c r="H11" s="65"/>
      <c r="I11" s="65"/>
      <c r="J11" s="65"/>
      <c r="K11" s="65"/>
    </row>
    <row r="12" spans="1:19" ht="12.6" customHeight="1" x14ac:dyDescent="0.2"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9" ht="12.6" customHeight="1" x14ac:dyDescent="0.2">
      <c r="K13" s="68"/>
      <c r="L13" s="68"/>
    </row>
    <row r="14" spans="1:19" ht="12.6" customHeight="1" x14ac:dyDescent="0.2">
      <c r="K14" s="68"/>
      <c r="L14" s="68"/>
    </row>
    <row r="15" spans="1:19" ht="12.6" customHeight="1" x14ac:dyDescent="0.2">
      <c r="K15" s="68"/>
      <c r="L15" s="68"/>
    </row>
    <row r="16" spans="1:19" ht="12.6" customHeight="1" x14ac:dyDescent="0.2">
      <c r="K16" s="68"/>
      <c r="L16" s="68"/>
    </row>
    <row r="17" spans="2:12" ht="12.6" customHeight="1" x14ac:dyDescent="0.2">
      <c r="K17" s="65"/>
    </row>
    <row r="18" spans="2:12" ht="12.6" customHeight="1" x14ac:dyDescent="0.2">
      <c r="K18" s="65"/>
    </row>
    <row r="19" spans="2:12" ht="12.6" customHeight="1" x14ac:dyDescent="0.2">
      <c r="B19" s="65"/>
      <c r="C19" s="65"/>
      <c r="D19" s="65"/>
      <c r="E19" s="65"/>
      <c r="F19" s="65"/>
      <c r="G19" s="65"/>
      <c r="H19" s="65"/>
      <c r="I19" s="65"/>
      <c r="J19" s="65"/>
      <c r="K19" s="65"/>
    </row>
    <row r="20" spans="2:12" ht="12.6" customHeight="1" x14ac:dyDescent="0.2">
      <c r="K20" s="65"/>
    </row>
    <row r="21" spans="2:12" ht="12.6" customHeight="1" x14ac:dyDescent="0.2">
      <c r="K21" s="65"/>
      <c r="L21" s="44" t="s">
        <v>76</v>
      </c>
    </row>
    <row r="22" spans="2:12" ht="12.6" customHeight="1" x14ac:dyDescent="0.2">
      <c r="K22" s="65"/>
    </row>
    <row r="23" spans="2:12" ht="12.6" customHeight="1" x14ac:dyDescent="0.2">
      <c r="B23" s="65"/>
      <c r="C23" s="65"/>
      <c r="D23" s="65"/>
      <c r="E23" s="65"/>
      <c r="F23" s="65"/>
      <c r="G23" s="65"/>
      <c r="H23" s="65"/>
      <c r="I23" s="65"/>
      <c r="J23" s="65"/>
    </row>
    <row r="24" spans="2:12" ht="12.6" customHeight="1" x14ac:dyDescent="0.2">
      <c r="B24" s="65"/>
      <c r="C24" s="65"/>
      <c r="D24" s="65"/>
      <c r="E24" s="65"/>
      <c r="F24" s="65"/>
      <c r="G24" s="65"/>
      <c r="H24" s="65"/>
      <c r="I24" s="65"/>
      <c r="J24" s="65"/>
    </row>
    <row r="25" spans="2:12" ht="12.6" customHeight="1" x14ac:dyDescent="0.2">
      <c r="B25" s="65"/>
      <c r="C25" s="65"/>
      <c r="D25" s="65"/>
      <c r="E25" s="65"/>
      <c r="F25" s="65"/>
      <c r="G25" s="65"/>
      <c r="H25" s="65"/>
      <c r="I25" s="65"/>
      <c r="J25" s="65"/>
    </row>
    <row r="26" spans="2:12" ht="12.6" customHeight="1" x14ac:dyDescent="0.2">
      <c r="B26" s="66"/>
      <c r="C26" s="66"/>
      <c r="D26" s="66"/>
      <c r="E26" s="66"/>
      <c r="F26" s="66"/>
      <c r="G26" s="66"/>
      <c r="H26" s="66"/>
      <c r="I26" s="66"/>
      <c r="J26" s="66"/>
    </row>
    <row r="27" spans="2:12" ht="12.6" customHeight="1" x14ac:dyDescent="0.2"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2:12" ht="12.6" customHeight="1" x14ac:dyDescent="0.2"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2:12" ht="12.6" customHeight="1" x14ac:dyDescent="0.2">
      <c r="B29" s="65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2:12" ht="12.6" customHeight="1" x14ac:dyDescent="0.2"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2:12" ht="12.6" customHeight="1" x14ac:dyDescent="0.2"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2:12" ht="12.6" customHeight="1" x14ac:dyDescent="0.2"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2:11" ht="12.6" customHeight="1" x14ac:dyDescent="0.2"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2:11" ht="12.6" customHeight="1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2:11" ht="12.6" customHeight="1" x14ac:dyDescent="0.2">
      <c r="B35" s="65"/>
      <c r="C35" s="65"/>
      <c r="D35" s="65"/>
      <c r="E35" s="65"/>
      <c r="F35" s="65"/>
      <c r="G35" s="65"/>
      <c r="H35" s="65"/>
      <c r="I35" s="65"/>
      <c r="J35" s="65"/>
      <c r="K35" s="65"/>
    </row>
    <row r="36" spans="2:11" ht="12.6" customHeight="1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2:11" ht="12.6" customHeight="1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2:11" ht="12.6" customHeight="1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</row>
    <row r="39" spans="2:11" ht="12.6" customHeight="1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91F36E0F10CF408EBB5657284063CA" ma:contentTypeVersion="8" ma:contentTypeDescription="Crear nuevo documento." ma:contentTypeScope="" ma:versionID="2a9ffd954a77470e547707ebbcbf5f40">
  <xsd:schema xmlns:xsd="http://www.w3.org/2001/XMLSchema" xmlns:xs="http://www.w3.org/2001/XMLSchema" xmlns:p="http://schemas.microsoft.com/office/2006/metadata/properties" xmlns:ns2="c58ec1be-5359-4afe-a4e6-b458cb99deb7" targetNamespace="http://schemas.microsoft.com/office/2006/metadata/properties" ma:root="true" ma:fieldsID="ba5702c933e2ae5356ee74e246446ced" ns2:_="">
    <xsd:import namespace="c58ec1be-5359-4afe-a4e6-b458cb99de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c1be-5359-4afe-a4e6-b458cb99d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3AAD0-EC9C-47C9-863A-C460A7B036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26600CB-2EB6-454D-973E-9925A94E64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BCB22-6390-43C0-A60E-5769C272F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c1be-5359-4afe-a4e6-b458cb99de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CR18</vt:lpstr>
      <vt:lpstr>CR13</vt:lpstr>
      <vt:lpstr>Tb III.1</vt:lpstr>
      <vt:lpstr>F III.9</vt:lpstr>
      <vt:lpstr>F III.10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Edwards</dc:creator>
  <cp:lastModifiedBy>María Constanza Quiroz M.</cp:lastModifiedBy>
  <dcterms:created xsi:type="dcterms:W3CDTF">2022-03-31T12:44:43Z</dcterms:created>
  <dcterms:modified xsi:type="dcterms:W3CDTF">2022-04-11T16:53:18Z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2022-03-30T02:17:16Z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2431b885-f97c-4b6a-8203-388ada547d95</vt:lpwstr>
  </property>
  <property fmtid="{D5CDD505-2E9C-101B-9397-08002B2CF9AE}" pid="8" name="MSIP_Label_088652c0-4c68-4217-8346-55265c7b16f1_ContentBits">
    <vt:lpwstr>0</vt:lpwstr>
  </property>
  <property fmtid="{D5CDD505-2E9C-101B-9397-08002B2CF9AE}" pid="9" name="ContentTypeId">
    <vt:lpwstr>0x0101002891F36E0F10CF408EBB5657284063CA</vt:lpwstr>
  </property>
</Properties>
</file>