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GEC\IAS\IPoM\2019\Junio\Gráficos Web\"/>
    </mc:Choice>
  </mc:AlternateContent>
  <bookViews>
    <workbookView xWindow="120" yWindow="105" windowWidth="15180" windowHeight="10620"/>
  </bookViews>
  <sheets>
    <sheet name="III.11" sheetId="9" r:id="rId1"/>
    <sheet name="III.12" sheetId="2" r:id="rId2"/>
    <sheet name="III.13" sheetId="7" r:id="rId3"/>
    <sheet name="III.14" sheetId="8" r:id="rId4"/>
    <sheet name="g2" sheetId="5" state="hidden" r:id="rId5"/>
    <sheet name="6.b" sheetId="4" state="hidden" r:id="rId6"/>
    <sheet name="IACM, serie empalmada" sheetId="3" state="hidden" r:id="rId7"/>
  </sheets>
  <calcPr calcId="162913"/>
</workbook>
</file>

<file path=xl/calcChain.xml><?xml version="1.0" encoding="utf-8"?>
<calcChain xmlns="http://schemas.openxmlformats.org/spreadsheetml/2006/main">
  <c r="G10" i="5" l="1"/>
  <c r="G11" i="5"/>
  <c r="G12" i="5"/>
  <c r="G13" i="5"/>
  <c r="G14" i="5"/>
  <c r="G15" i="5"/>
  <c r="G16" i="5"/>
  <c r="G17" i="5"/>
  <c r="G18" i="5"/>
  <c r="G19" i="5"/>
  <c r="G20" i="5"/>
  <c r="G21" i="5"/>
  <c r="G22" i="5"/>
  <c r="G23" i="5"/>
  <c r="G24" i="5"/>
  <c r="G25" i="5"/>
  <c r="G26" i="5"/>
  <c r="G27" i="5"/>
  <c r="G28" i="5"/>
  <c r="G29" i="5"/>
  <c r="G9" i="5"/>
  <c r="F10" i="5"/>
  <c r="F11" i="5"/>
  <c r="F12" i="5"/>
  <c r="F13" i="5"/>
  <c r="F14" i="5"/>
  <c r="F15" i="5"/>
  <c r="F16" i="5"/>
  <c r="F17" i="5"/>
  <c r="F18" i="5"/>
  <c r="F19" i="5"/>
  <c r="F20" i="5"/>
  <c r="F21" i="5"/>
  <c r="F22" i="5"/>
  <c r="F23" i="5"/>
  <c r="F24" i="5"/>
  <c r="F25" i="5"/>
  <c r="F26" i="5"/>
  <c r="F27" i="5"/>
  <c r="F28" i="5"/>
  <c r="F29" i="5"/>
  <c r="F9" i="5"/>
  <c r="H9" i="5"/>
  <c r="H10" i="5"/>
  <c r="H11" i="5"/>
  <c r="H12" i="5"/>
  <c r="R9" i="5"/>
  <c r="H15" i="5" l="1"/>
  <c r="H16" i="5"/>
  <c r="H14" i="5"/>
  <c r="H13" i="5"/>
  <c r="H18" i="5"/>
  <c r="H22" i="5"/>
  <c r="H26" i="5"/>
  <c r="H17" i="5"/>
  <c r="H21" i="5"/>
  <c r="H25" i="5"/>
  <c r="H29" i="5"/>
  <c r="H20" i="5"/>
  <c r="H24" i="5"/>
  <c r="H28" i="5"/>
  <c r="H19" i="5"/>
  <c r="H23" i="5"/>
  <c r="H27" i="5"/>
</calcChain>
</file>

<file path=xl/sharedStrings.xml><?xml version="1.0" encoding="utf-8"?>
<sst xmlns="http://schemas.openxmlformats.org/spreadsheetml/2006/main" count="234" uniqueCount="96">
  <si>
    <t>Periodo</t>
  </si>
  <si>
    <t xml:space="preserve">Gasto del producto interno bruto, a precios corrientes, referencia 2013 (miles de millones de pesos) </t>
  </si>
  <si>
    <t>Reg</t>
  </si>
  <si>
    <t>Descripción series</t>
  </si>
  <si>
    <t>Demanda Interna </t>
  </si>
  <si>
    <t>   Consumo de hogares e IPSFL</t>
  </si>
  <si>
    <t>Producto Interno Bruto</t>
  </si>
  <si>
    <t>Exportar Canasta</t>
  </si>
  <si>
    <t>PIB Comercio , volumen a precios del año anterior encadenado, referencia 2013 (miles de millones de pesos encadenados) (Miles de millones de pesos )</t>
  </si>
  <si>
    <t>Consumo Hogares e IPSFL volumen a precios del año anterior encadenado, referencia 2013 (miles de millones de pesos encadenados) (Miles de millones de pesos )</t>
  </si>
  <si>
    <t>Consumo bienes durables volumen a precios del año anterior encadenado, referencia 2013 (miles de millones de pesos encadenados) (Miles de millones de pesos )</t>
  </si>
  <si>
    <t>Consumo bienes no durables volumen a precios del año anterior encadenado, referencia 2013 (miles de millones de pesos encadenados) (Miles de millones de pesos )</t>
  </si>
  <si>
    <t>Serie original</t>
  </si>
  <si>
    <r>
      <t xml:space="preserve">Para más detalle acerca de la metodología de ajuste estacional, ver documento de trabajo: </t>
    </r>
    <r>
      <rPr>
        <i/>
        <sz val="8"/>
        <rFont val="Calibri"/>
        <family val="2"/>
      </rPr>
      <t>Desestacionalización del Índice de Actividad del Comercio al por Menor (IACM) Metodología X-13 ARIMA-SEATS para el efecto calendario</t>
    </r>
    <r>
      <rPr>
        <sz val="8"/>
        <rFont val="Calibri"/>
        <family val="2"/>
      </rPr>
      <t>, octubre de 2018. http://www.ine.cl/inicio/documentos-de-trabajo/metodologicos.</t>
    </r>
  </si>
  <si>
    <t>\* La serie desestacionalizada o con ajuste estacional, al igual que la tendencia-ciclo provienen del cálculo realizado según el proceso X-13 ARIMA-SEATS (disponible en www.census.gov) y la parametrización específica de cada componente.  La serie desestacionalizada excluye el efecto estacional y calendario. El modelo SARIMA seleccionado es (1 1 0)(0 1 2).</t>
  </si>
  <si>
    <t>/Ref: Cifras referenciales. Los índices del período base promedio año 2014=100 calculados desde enero de 2014 hasta diciembre de 2016 son sólo referenciales, dado que existen datos oficiales publicados para dicho período. A partir de enero de 2017 la cifra mensual tiene carácter de oficial.</t>
  </si>
  <si>
    <t>/R: Cifras rectificadas. Para mayor información ver Boletín Sectores Económicos.</t>
  </si>
  <si>
    <t>/P: Cifras provisionales año 2018 y 2019.</t>
  </si>
  <si>
    <t>(1) Serie empalmada: El índice base promedio 2014=100 calculado desde enero de 2014, fue empalmado con la base promedio 2009=100 y la base promedio 2005=100. Éste se efectuó por el método de retropolación.</t>
  </si>
  <si>
    <t>/R</t>
  </si>
  <si>
    <t>-</t>
  </si>
  <si>
    <t>Mensual anualizada</t>
  </si>
  <si>
    <t>Acumulada</t>
  </si>
  <si>
    <t>12 Meses</t>
  </si>
  <si>
    <t>Mensual</t>
  </si>
  <si>
    <t>Variación (%)</t>
  </si>
  <si>
    <t>Tendencia-Ciclo*</t>
  </si>
  <si>
    <t>Índice desestacionalizado*</t>
  </si>
  <si>
    <r>
      <t>Índice de Actividad del Comercio al por Menor empalmado</t>
    </r>
    <r>
      <rPr>
        <b/>
        <vertAlign val="superscript"/>
        <sz val="10"/>
        <color indexed="8"/>
        <rFont val="Calibri"/>
        <family val="2"/>
      </rPr>
      <t>1/P/R</t>
    </r>
  </si>
  <si>
    <t>AÑO Y MES</t>
  </si>
  <si>
    <t>Marzo 2019</t>
  </si>
  <si>
    <t>BASE PROMEDIO AÑO 2014=100 /Ref</t>
  </si>
  <si>
    <t>SERIE EMPALMADA Y DESESTACIONALIZADA</t>
  </si>
  <si>
    <t>ÍNDICE DE ACTIVIDAD DEL COMERCIO AL POR MENOR</t>
  </si>
  <si>
    <t>IACM</t>
  </si>
  <si>
    <t>Nota: Las variaciones porcentuales del año 2017 fueron calculadas utilizando las cifras referenciales correspondientes al año 2016, es decir, la variación mensual de enero 2017 se calculó con la cifra referencial de diciembre de 2016; las variaciones en doce meses y acumulada se calcularon con las cifras referenciales del año 2016.</t>
  </si>
  <si>
    <t xml:space="preserve">
</t>
  </si>
  <si>
    <t>(*)  Incluye la totalidad de la div. 47 y solo las ventas minoristas de la div. 45 (líneas de productos "vehículos automotores livianos nuevos", "vehículos automotores usados" y "repuestos").</t>
  </si>
  <si>
    <t>Bienes no durables: Se construye a partir de las siguientes líneas de producto; (2) repuestos, neumáticos y accesorios de vehículos automotores, (3) combustible, (4A) alimentos, (4B) bebidas y tabaco, (5) farmacia, cosméticos y productos de higiene personal, (6) vestuario, calzados y accesorios, (8) materiales para la construcción, herramientas, ferretería y pintura, (9) bienes de consumo diverso, (10) otras ventas no clasificadas previamente.</t>
  </si>
  <si>
    <t>Bienes durables: Se construye a partir de las siguientes líneas de producto, solo correspondiente a comercio minorista; (1.1) vehículos automotores livianos nuevos, (1.4) vehículos automotores usados y (7) productos electrónicos, para el equipamiento del hogar y tecnológicos.</t>
  </si>
  <si>
    <t>/R: Cifras rectificadas.</t>
  </si>
  <si>
    <t>/P: Cifras provisionales.</t>
  </si>
  <si>
    <t xml:space="preserve">/Ref: Cifras referenciales. </t>
  </si>
  <si>
    <t>Marzo</t>
  </si>
  <si>
    <t>Febrero</t>
  </si>
  <si>
    <t>Enero</t>
  </si>
  <si>
    <t>Diciembre</t>
  </si>
  <si>
    <t>Noviembre</t>
  </si>
  <si>
    <t>Octubre</t>
  </si>
  <si>
    <t>Septiembre</t>
  </si>
  <si>
    <t>Agosto</t>
  </si>
  <si>
    <t>Julio</t>
  </si>
  <si>
    <t>Junio</t>
  </si>
  <si>
    <t>Mayo</t>
  </si>
  <si>
    <t>Abril</t>
  </si>
  <si>
    <t>2014 /Ref</t>
  </si>
  <si>
    <t>2018 Promedio /P /R</t>
  </si>
  <si>
    <t>2017 Promedio</t>
  </si>
  <si>
    <t>2016 Promedio /Ref</t>
  </si>
  <si>
    <t>2015 Promedio /Ref</t>
  </si>
  <si>
    <t>2014 Promedio /Ref</t>
  </si>
  <si>
    <t>En 12 Meses</t>
  </si>
  <si>
    <t>constantes</t>
  </si>
  <si>
    <t>constantes
Divisiones
 45 y 47 (*)</t>
  </si>
  <si>
    <t xml:space="preserve">Índice a precios </t>
  </si>
  <si>
    <t>Bienes No Durables</t>
  </si>
  <si>
    <t>Bienes Durables</t>
  </si>
  <si>
    <t>Índice General</t>
  </si>
  <si>
    <t>BASE PROMEDIO AÑO 2014 = 100</t>
  </si>
  <si>
    <t>CIFRAS A PRECIOS CONSTANTES POR TIPO DE BIEN: DURABLES Y NO DURABLES</t>
  </si>
  <si>
    <t>ÍNDICE DE ACTIVIDAD DEL COMERCIO AL POR MENOR (*) DIVISIONES 45 y 47</t>
  </si>
  <si>
    <t>Cuadro 6.b</t>
  </si>
  <si>
    <t>Consumo no durable</t>
  </si>
  <si>
    <t>IACM no durable</t>
  </si>
  <si>
    <t>Consumo privado</t>
  </si>
  <si>
    <t>Consumo de bienes</t>
  </si>
  <si>
    <t xml:space="preserve">Fuentes: Banco Central de Chile e Instituto Nacional de Estadísticas. </t>
  </si>
  <si>
    <t>Gráfico III.11</t>
  </si>
  <si>
    <t>Fuente: Banco Central de Chile.</t>
  </si>
  <si>
    <t>Gráfico III.12</t>
  </si>
  <si>
    <t>Gráfico III.13</t>
  </si>
  <si>
    <t>VA comercio</t>
  </si>
  <si>
    <t>VA Comercio</t>
  </si>
  <si>
    <t>Consumo privado, valor agregado de comercio e índice de actividad del comercio al por menor</t>
  </si>
  <si>
    <t>(variación real anual, porcentaje)</t>
  </si>
  <si>
    <t>(índice real, prom.2013=100)</t>
  </si>
  <si>
    <t>Consumo privado y valor agregado de comercio (*)</t>
  </si>
  <si>
    <t>(*) Series desestacionalizadas.</t>
  </si>
  <si>
    <t>Consumo de bienes, índice de actividad del comercio al por menor y ventas del comercio en la región metropolitana</t>
  </si>
  <si>
    <t>Fuentes: Banco Central de Chile, Cámara Nacional de Comercio, Servicios y Turismo e Instituto Nacional de Estadísticas.</t>
  </si>
  <si>
    <t>Ventas del comercio RM</t>
  </si>
  <si>
    <t>Gráfico III.14</t>
  </si>
  <si>
    <t>Relación entre consumo de hogares y ventas del comercio (1)</t>
  </si>
  <si>
    <t>(1) Las proporciones no corresponden a cifras efectivas.</t>
  </si>
  <si>
    <t>(2) Si bien el consumo de electricidad, agua y gas está incluido en el consumo no durable, no se adquiere a través de comercio.</t>
  </si>
  <si>
    <t>(3) El gasto realizado por turistas extranjeros en territorio nacional se incluye en las cifras de comercio, pero no en las cifras de consumo privado. Asimismo, en este último sí se incorpora el gasto realizado en el exterior por los hogares residentes de la economía chilena.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</si>
</sst>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yyyy"/>
    <numFmt numFmtId="165" formatCode="#,##0.0"/>
    <numFmt numFmtId="166" formatCode="mmm\.yyyy"/>
    <numFmt numFmtId="167" formatCode="0.0000000"/>
    <numFmt numFmtId="168" formatCode="0.0"/>
    <numFmt numFmtId="169" formatCode="[$-10C0A]#,##0.0"/>
    <numFmt numFmtId="170" formatCode="[$-10C0A]#,##0.00"/>
  </numFmts>
  <fonts count="38" x14ac:knownFonts="1">
    <font>
      <sz val="11"/>
      <color theme="1"/>
      <name val="Calibri"/>
      <family val="2"/>
      <scheme val="minor"/>
    </font>
    <font>
      <sz val="11"/>
      <color theme="1"/>
      <name val="Calibri"/>
      <family val="2"/>
      <scheme val="minor"/>
    </font>
    <font>
      <b/>
      <sz val="18"/>
      <color theme="3"/>
      <name val="Cambria"/>
      <family val="2"/>
      <scheme val="maj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7"/>
      <name val="Verdana"/>
      <family val="2"/>
    </font>
    <font>
      <sz val="8"/>
      <name val="Calibri"/>
      <family val="2"/>
      <scheme val="minor"/>
    </font>
    <font>
      <i/>
      <sz val="8"/>
      <name val="Calibri"/>
      <family val="2"/>
    </font>
    <font>
      <sz val="8"/>
      <name val="Calibri"/>
      <family val="2"/>
    </font>
    <font>
      <sz val="8"/>
      <color theme="1"/>
      <name val="Calibri"/>
      <family val="2"/>
      <scheme val="minor"/>
    </font>
    <font>
      <sz val="10"/>
      <color indexed="8"/>
      <name val="Calibri"/>
      <family val="2"/>
      <scheme val="minor"/>
    </font>
    <font>
      <sz val="10"/>
      <color theme="1"/>
      <name val="Calibri"/>
      <family val="2"/>
      <scheme val="minor"/>
    </font>
    <font>
      <b/>
      <sz val="10"/>
      <color indexed="8"/>
      <name val="Calibri"/>
      <family val="2"/>
      <scheme val="minor"/>
    </font>
    <font>
      <b/>
      <sz val="10"/>
      <color theme="1"/>
      <name val="Calibri"/>
      <family val="2"/>
      <scheme val="minor"/>
    </font>
    <font>
      <b/>
      <vertAlign val="superscript"/>
      <sz val="10"/>
      <color indexed="8"/>
      <name val="Calibri"/>
      <family val="2"/>
    </font>
    <font>
      <b/>
      <sz val="14"/>
      <color indexed="8"/>
      <name val="Calibri"/>
      <family val="2"/>
      <scheme val="minor"/>
    </font>
    <font>
      <b/>
      <sz val="12"/>
      <color indexed="8"/>
      <name val="Calibri"/>
      <family val="2"/>
      <scheme val="minor"/>
    </font>
    <font>
      <sz val="10"/>
      <name val="Arial"/>
      <family val="2"/>
    </font>
    <font>
      <sz val="8"/>
      <color indexed="8"/>
      <name val="Calibri"/>
      <family val="2"/>
    </font>
    <font>
      <sz val="8"/>
      <color indexed="12"/>
      <name val="Calibri"/>
      <family val="2"/>
    </font>
    <font>
      <sz val="10"/>
      <color indexed="8"/>
      <name val="Calibri"/>
      <family val="2"/>
    </font>
    <font>
      <b/>
      <sz val="10"/>
      <color indexed="8"/>
      <name val="Calibri"/>
      <family val="2"/>
    </font>
    <font>
      <b/>
      <sz val="10"/>
      <color indexed="10"/>
      <name val="Calibri"/>
      <family val="2"/>
    </font>
    <font>
      <b/>
      <sz val="11.95"/>
      <color indexed="8"/>
      <name val="Calibri"/>
      <family val="2"/>
    </font>
    <font>
      <b/>
      <sz val="14"/>
      <color indexed="8"/>
      <name val="Calibri"/>
      <family val="2"/>
    </font>
    <font>
      <sz val="8"/>
      <name val="Arial"/>
      <family val="2"/>
    </font>
    <font>
      <b/>
      <sz val="8"/>
      <name val="Arial"/>
      <family val="2"/>
    </font>
  </fonts>
  <fills count="34">
    <fill>
      <patternFill patternType="none"/>
    </fill>
    <fill>
      <patternFill patternType="gray125"/>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FFFF"/>
        <bgColor indexed="64"/>
      </patternFill>
    </fill>
    <fill>
      <patternFill patternType="solid">
        <fgColor theme="0"/>
        <bgColor indexed="64"/>
      </patternFill>
    </fill>
  </fills>
  <borders count="18">
    <border>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right/>
      <top/>
      <bottom style="thin">
        <color indexed="64"/>
      </bottom>
      <diagonal/>
    </border>
    <border>
      <left/>
      <right/>
      <top style="thin">
        <color indexed="8"/>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s>
  <cellStyleXfs count="41">
    <xf numFmtId="0" fontId="0" fillId="0" borderId="0"/>
    <xf numFmtId="0" fontId="1" fillId="9"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5" fillId="11" borderId="0" applyNumberFormat="0" applyBorder="0" applyAlignment="0" applyProtection="0"/>
    <xf numFmtId="0" fontId="15" fillId="15" borderId="0" applyNumberFormat="0" applyBorder="0" applyAlignment="0" applyProtection="0"/>
    <xf numFmtId="0" fontId="15" fillId="19" borderId="0" applyNumberFormat="0" applyBorder="0" applyAlignment="0" applyProtection="0"/>
    <xf numFmtId="0" fontId="15" fillId="23" borderId="0" applyNumberFormat="0" applyBorder="0" applyAlignment="0" applyProtection="0"/>
    <xf numFmtId="0" fontId="15" fillId="27" borderId="0" applyNumberFormat="0" applyBorder="0" applyAlignment="0" applyProtection="0"/>
    <xf numFmtId="0" fontId="15" fillId="31" borderId="0" applyNumberFormat="0" applyBorder="0" applyAlignment="0" applyProtection="0"/>
    <xf numFmtId="0" fontId="9" fillId="5" borderId="3" applyNumberFormat="0" applyAlignment="0" applyProtection="0"/>
    <xf numFmtId="0" fontId="11" fillId="6" borderId="6" applyNumberFormat="0" applyAlignment="0" applyProtection="0"/>
    <xf numFmtId="0" fontId="10" fillId="0" borderId="5" applyNumberFormat="0" applyFill="0" applyAlignment="0" applyProtection="0"/>
    <xf numFmtId="0" fontId="4" fillId="0" borderId="0" applyNumberFormat="0" applyFill="0" applyBorder="0" applyAlignment="0" applyProtection="0"/>
    <xf numFmtId="0" fontId="15" fillId="8"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7" fillId="4" borderId="3" applyNumberFormat="0" applyAlignment="0" applyProtection="0"/>
    <xf numFmtId="0" fontId="5" fillId="2" borderId="0" applyNumberFormat="0" applyBorder="0" applyAlignment="0" applyProtection="0"/>
    <xf numFmtId="0" fontId="6" fillId="3" borderId="0" applyNumberFormat="0" applyBorder="0" applyAlignment="0" applyProtection="0"/>
    <xf numFmtId="0" fontId="1" fillId="7" borderId="7" applyNumberFormat="0" applyFont="0" applyAlignment="0" applyProtection="0"/>
    <xf numFmtId="0" fontId="8" fillId="5" borderId="4"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14" fillId="0" borderId="8" applyNumberFormat="0" applyFill="0" applyAlignment="0" applyProtection="0"/>
    <xf numFmtId="0" fontId="28" fillId="0" borderId="0"/>
  </cellStyleXfs>
  <cellXfs count="101">
    <xf numFmtId="0" fontId="0" fillId="0" borderId="0" xfId="0"/>
    <xf numFmtId="0" fontId="0" fillId="32" borderId="9" xfId="0" applyFill="1" applyBorder="1" applyAlignment="1">
      <alignment wrapText="1"/>
    </xf>
    <xf numFmtId="3" fontId="0" fillId="0" borderId="9" xfId="0" applyNumberFormat="1" applyBorder="1" applyAlignment="1">
      <alignment wrapText="1"/>
    </xf>
    <xf numFmtId="3" fontId="0" fillId="0" borderId="0" xfId="0" applyNumberFormat="1"/>
    <xf numFmtId="0" fontId="14" fillId="0" borderId="0" xfId="0" applyFont="1"/>
    <xf numFmtId="165" fontId="0" fillId="0" borderId="0" xfId="0" applyNumberFormat="1"/>
    <xf numFmtId="3" fontId="0" fillId="32" borderId="10" xfId="0" applyNumberFormat="1" applyFill="1" applyBorder="1" applyAlignment="1">
      <alignment wrapText="1"/>
    </xf>
    <xf numFmtId="164" fontId="0" fillId="32" borderId="9" xfId="0" applyNumberFormat="1" applyFill="1" applyBorder="1" applyAlignment="1">
      <alignment wrapText="1"/>
    </xf>
    <xf numFmtId="0" fontId="0" fillId="0" borderId="9" xfId="0" applyBorder="1" applyAlignment="1">
      <alignment wrapText="1"/>
    </xf>
    <xf numFmtId="4" fontId="0" fillId="32" borderId="9" xfId="0" applyNumberFormat="1" applyFill="1" applyBorder="1" applyAlignment="1">
      <alignment wrapText="1"/>
    </xf>
    <xf numFmtId="166" fontId="0" fillId="0" borderId="9" xfId="0" applyNumberFormat="1" applyBorder="1" applyAlignment="1">
      <alignment wrapText="1"/>
    </xf>
    <xf numFmtId="4" fontId="0" fillId="0" borderId="9" xfId="0" applyNumberFormat="1" applyBorder="1" applyAlignment="1">
      <alignment wrapText="1"/>
    </xf>
    <xf numFmtId="166" fontId="0" fillId="0" borderId="0" xfId="0" applyNumberFormat="1"/>
    <xf numFmtId="4" fontId="0" fillId="0" borderId="0" xfId="0" applyNumberFormat="1"/>
    <xf numFmtId="0" fontId="0" fillId="0" borderId="0" xfId="0" applyFont="1"/>
    <xf numFmtId="2" fontId="0" fillId="0" borderId="0" xfId="0" applyNumberFormat="1" applyFont="1"/>
    <xf numFmtId="0" fontId="16" fillId="33" borderId="0" xfId="0" applyFont="1" applyFill="1" applyAlignment="1">
      <alignment vertical="center"/>
    </xf>
    <xf numFmtId="0" fontId="0" fillId="0" borderId="12" xfId="0" applyFont="1" applyBorder="1"/>
    <xf numFmtId="0" fontId="0" fillId="0" borderId="12" xfId="0" applyFont="1" applyBorder="1" applyAlignment="1">
      <alignment horizontal="center"/>
    </xf>
    <xf numFmtId="0" fontId="21" fillId="0" borderId="12" xfId="0" applyFont="1" applyFill="1" applyBorder="1" applyAlignment="1">
      <alignment horizontal="right" vertical="top" wrapText="1"/>
    </xf>
    <xf numFmtId="0" fontId="21" fillId="0" borderId="12" xfId="0" applyFont="1" applyFill="1" applyBorder="1" applyAlignment="1">
      <alignment horizontal="left" vertical="top" wrapText="1"/>
    </xf>
    <xf numFmtId="167" fontId="0" fillId="0" borderId="0" xfId="0" applyNumberFormat="1" applyFont="1"/>
    <xf numFmtId="168" fontId="22" fillId="0" borderId="0" xfId="0" applyNumberFormat="1" applyFont="1" applyAlignment="1">
      <alignment horizontal="center"/>
    </xf>
    <xf numFmtId="2" fontId="22" fillId="0" borderId="0" xfId="0" applyNumberFormat="1" applyFont="1" applyAlignment="1">
      <alignment horizontal="center"/>
    </xf>
    <xf numFmtId="17" fontId="23" fillId="0" borderId="0" xfId="0" applyNumberFormat="1" applyFont="1" applyFill="1" applyBorder="1" applyAlignment="1">
      <alignment horizontal="center" vertical="center" wrapText="1"/>
    </xf>
    <xf numFmtId="0" fontId="24" fillId="0" borderId="0" xfId="0" applyFont="1"/>
    <xf numFmtId="168" fontId="0" fillId="0" borderId="0" xfId="0" applyNumberFormat="1" applyFont="1"/>
    <xf numFmtId="0" fontId="23" fillId="0" borderId="0"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4" xfId="0" applyFont="1" applyFill="1" applyBorder="1" applyAlignment="1">
      <alignment vertical="center" wrapText="1"/>
    </xf>
    <xf numFmtId="0" fontId="26" fillId="0" borderId="12" xfId="0" applyFont="1" applyFill="1" applyBorder="1" applyAlignment="1">
      <alignment horizontal="center" vertical="center" wrapText="1"/>
    </xf>
    <xf numFmtId="49" fontId="27" fillId="0" borderId="0" xfId="0" applyNumberFormat="1" applyFont="1" applyFill="1" applyBorder="1" applyAlignment="1">
      <alignment vertical="center" wrapText="1"/>
    </xf>
    <xf numFmtId="0" fontId="27" fillId="0" borderId="0" xfId="0" applyFont="1" applyFill="1" applyBorder="1" applyAlignment="1">
      <alignment horizontal="center" vertical="center" wrapText="1"/>
    </xf>
    <xf numFmtId="0" fontId="27" fillId="0" borderId="0" xfId="0" applyFont="1" applyFill="1" applyBorder="1" applyAlignment="1">
      <alignment vertical="center" wrapText="1"/>
    </xf>
    <xf numFmtId="0" fontId="26" fillId="0" borderId="0" xfId="0" applyFont="1" applyFill="1" applyBorder="1" applyAlignment="1">
      <alignment vertical="center" wrapText="1"/>
    </xf>
    <xf numFmtId="0" fontId="21" fillId="0" borderId="0" xfId="0" applyFont="1" applyFill="1" applyBorder="1" applyAlignment="1">
      <alignment vertical="top" wrapText="1"/>
    </xf>
    <xf numFmtId="4" fontId="0" fillId="32" borderId="10" xfId="0" applyNumberFormat="1" applyFill="1" applyBorder="1" applyAlignment="1">
      <alignment wrapText="1"/>
    </xf>
    <xf numFmtId="4" fontId="0" fillId="0" borderId="0" xfId="0" applyNumberFormat="1" applyBorder="1" applyAlignment="1">
      <alignment wrapText="1"/>
    </xf>
    <xf numFmtId="3" fontId="0" fillId="0" borderId="0" xfId="0" applyNumberFormat="1" applyBorder="1" applyAlignment="1">
      <alignment wrapText="1"/>
    </xf>
    <xf numFmtId="0" fontId="28" fillId="0" borderId="0" xfId="40"/>
    <xf numFmtId="0" fontId="28" fillId="0" borderId="0" xfId="40" applyFont="1" applyAlignment="1" applyProtection="1">
      <alignment vertical="top" wrapText="1" readingOrder="1"/>
      <protection locked="0"/>
    </xf>
    <xf numFmtId="0" fontId="29" fillId="0" borderId="0" xfId="40" applyFont="1" applyAlignment="1" applyProtection="1">
      <alignment vertical="top" wrapText="1" readingOrder="1"/>
      <protection locked="0"/>
    </xf>
    <xf numFmtId="0" fontId="29" fillId="0" borderId="15" xfId="40" applyFont="1" applyBorder="1" applyAlignment="1" applyProtection="1">
      <alignment vertical="top" wrapText="1" readingOrder="1"/>
      <protection locked="0"/>
    </xf>
    <xf numFmtId="0" fontId="31" fillId="0" borderId="16" xfId="40" applyFont="1" applyBorder="1" applyAlignment="1" applyProtection="1">
      <alignment horizontal="right" vertical="top" wrapText="1" readingOrder="1"/>
      <protection locked="0"/>
    </xf>
    <xf numFmtId="0" fontId="31" fillId="0" borderId="16" xfId="40" applyFont="1" applyBorder="1" applyAlignment="1" applyProtection="1">
      <alignment vertical="top" wrapText="1" readingOrder="1"/>
      <protection locked="0"/>
    </xf>
    <xf numFmtId="169" fontId="31" fillId="0" borderId="0" xfId="40" applyNumberFormat="1" applyFont="1" applyAlignment="1" applyProtection="1">
      <alignment horizontal="center" vertical="top" wrapText="1" readingOrder="1"/>
      <protection locked="0"/>
    </xf>
    <xf numFmtId="170" fontId="31" fillId="0" borderId="0" xfId="40" applyNumberFormat="1" applyFont="1" applyAlignment="1" applyProtection="1">
      <alignment horizontal="center" vertical="top" wrapText="1" readingOrder="1"/>
      <protection locked="0"/>
    </xf>
    <xf numFmtId="0" fontId="31" fillId="0" borderId="0" xfId="40" applyFont="1" applyAlignment="1" applyProtection="1">
      <alignment vertical="top" wrapText="1" readingOrder="1"/>
      <protection locked="0"/>
    </xf>
    <xf numFmtId="0" fontId="31" fillId="0" borderId="0" xfId="40" applyFont="1" applyAlignment="1" applyProtection="1">
      <alignment horizontal="center" vertical="top" wrapText="1" readingOrder="1"/>
      <protection locked="0"/>
    </xf>
    <xf numFmtId="0" fontId="32" fillId="0" borderId="0" xfId="40" applyFont="1" applyAlignment="1" applyProtection="1">
      <alignment horizontal="left" vertical="top" wrapText="1" readingOrder="1"/>
      <protection locked="0"/>
    </xf>
    <xf numFmtId="0" fontId="32" fillId="0" borderId="0" xfId="40" applyFont="1" applyAlignment="1" applyProtection="1">
      <alignment horizontal="center" vertical="top" wrapText="1" readingOrder="1"/>
      <protection locked="0"/>
    </xf>
    <xf numFmtId="170" fontId="32" fillId="0" borderId="0" xfId="40" applyNumberFormat="1" applyFont="1" applyAlignment="1" applyProtection="1">
      <alignment horizontal="center" vertical="top" wrapText="1" readingOrder="1"/>
      <protection locked="0"/>
    </xf>
    <xf numFmtId="0" fontId="32" fillId="0" borderId="0" xfId="40" applyFont="1" applyAlignment="1" applyProtection="1">
      <alignment vertical="top" wrapText="1" readingOrder="1"/>
      <protection locked="0"/>
    </xf>
    <xf numFmtId="0" fontId="31" fillId="0" borderId="16" xfId="40" applyFont="1" applyBorder="1" applyAlignment="1" applyProtection="1">
      <alignment horizontal="center" vertical="top" wrapText="1" readingOrder="1"/>
      <protection locked="0"/>
    </xf>
    <xf numFmtId="0" fontId="32" fillId="0" borderId="16" xfId="40" applyFont="1" applyBorder="1" applyAlignment="1" applyProtection="1">
      <alignment horizontal="center" vertical="top" wrapText="1" readingOrder="1"/>
      <protection locked="0"/>
    </xf>
    <xf numFmtId="0" fontId="32" fillId="0" borderId="16" xfId="40" applyFont="1" applyBorder="1" applyAlignment="1" applyProtection="1">
      <alignment vertical="top" wrapText="1" readingOrder="1"/>
      <protection locked="0"/>
    </xf>
    <xf numFmtId="0" fontId="32" fillId="0" borderId="15" xfId="40" applyFont="1" applyBorder="1" applyAlignment="1" applyProtection="1">
      <alignment horizontal="center" wrapText="1" readingOrder="1"/>
      <protection locked="0"/>
    </xf>
    <xf numFmtId="0" fontId="32" fillId="0" borderId="0" xfId="40" applyFont="1" applyAlignment="1" applyProtection="1">
      <alignment horizontal="center" wrapText="1" readingOrder="1"/>
      <protection locked="0"/>
    </xf>
    <xf numFmtId="0" fontId="33" fillId="0" borderId="0" xfId="40" applyFont="1" applyAlignment="1" applyProtection="1">
      <alignment vertical="top" wrapText="1" readingOrder="1"/>
      <protection locked="0"/>
    </xf>
    <xf numFmtId="0" fontId="33" fillId="0" borderId="16" xfId="40" applyFont="1" applyBorder="1" applyAlignment="1" applyProtection="1">
      <alignment vertical="top" wrapText="1" readingOrder="1"/>
      <protection locked="0"/>
    </xf>
    <xf numFmtId="0" fontId="34" fillId="0" borderId="0" xfId="40" applyFont="1" applyAlignment="1" applyProtection="1">
      <alignment horizontal="center" vertical="top" wrapText="1" readingOrder="1"/>
      <protection locked="0"/>
    </xf>
    <xf numFmtId="0" fontId="35" fillId="0" borderId="0" xfId="40" applyFont="1" applyAlignment="1" applyProtection="1">
      <alignment horizontal="center" vertical="top" wrapText="1" readingOrder="1"/>
      <protection locked="0"/>
    </xf>
    <xf numFmtId="0" fontId="0" fillId="0" borderId="0" xfId="0" applyFill="1"/>
    <xf numFmtId="0" fontId="36" fillId="0" borderId="0" xfId="0" applyFont="1" applyFill="1"/>
    <xf numFmtId="0" fontId="37" fillId="0" borderId="0" xfId="0" applyFont="1" applyFill="1"/>
    <xf numFmtId="0" fontId="36" fillId="0" borderId="0" xfId="0" quotePrefix="1" applyFont="1" applyFill="1"/>
    <xf numFmtId="0" fontId="36" fillId="0" borderId="0" xfId="0" applyFont="1" applyFill="1" applyAlignment="1">
      <alignment horizontal="justify" vertical="justify" wrapText="1"/>
    </xf>
    <xf numFmtId="0" fontId="29" fillId="0" borderId="0" xfId="40" applyFont="1" applyAlignment="1" applyProtection="1">
      <alignment vertical="top" wrapText="1" readingOrder="1"/>
      <protection locked="0"/>
    </xf>
    <xf numFmtId="0" fontId="28" fillId="0" borderId="0" xfId="40"/>
    <xf numFmtId="0" fontId="30" fillId="0" borderId="0" xfId="40" applyFont="1" applyAlignment="1" applyProtection="1">
      <alignment vertical="top" wrapText="1" readingOrder="1"/>
      <protection locked="0"/>
    </xf>
    <xf numFmtId="0" fontId="33" fillId="0" borderId="16" xfId="40" applyFont="1" applyBorder="1" applyAlignment="1" applyProtection="1">
      <alignment vertical="top" wrapText="1" readingOrder="1"/>
      <protection locked="0"/>
    </xf>
    <xf numFmtId="0" fontId="28" fillId="0" borderId="16" xfId="40" applyBorder="1" applyAlignment="1" applyProtection="1">
      <alignment vertical="top" wrapText="1"/>
      <protection locked="0"/>
    </xf>
    <xf numFmtId="0" fontId="32" fillId="0" borderId="16" xfId="40" applyFont="1" applyBorder="1" applyAlignment="1" applyProtection="1">
      <alignment horizontal="center" vertical="top" wrapText="1" readingOrder="1"/>
      <protection locked="0"/>
    </xf>
    <xf numFmtId="0" fontId="32" fillId="0" borderId="16" xfId="40" applyFont="1" applyBorder="1" applyAlignment="1" applyProtection="1">
      <alignment horizontal="center" wrapText="1" readingOrder="1"/>
      <protection locked="0"/>
    </xf>
    <xf numFmtId="0" fontId="34" fillId="0" borderId="0" xfId="40" applyFont="1" applyAlignment="1" applyProtection="1">
      <alignment horizontal="center" vertical="top" wrapText="1" readingOrder="1"/>
      <protection locked="0"/>
    </xf>
    <xf numFmtId="0" fontId="35" fillId="0" borderId="0" xfId="40" applyFont="1" applyAlignment="1" applyProtection="1">
      <alignment horizontal="center" vertical="top" wrapText="1" readingOrder="1"/>
      <protection locked="0"/>
    </xf>
    <xf numFmtId="0" fontId="33" fillId="0" borderId="0" xfId="40" applyFont="1" applyAlignment="1" applyProtection="1">
      <alignment vertical="top" wrapText="1" readingOrder="1"/>
      <protection locked="0"/>
    </xf>
    <xf numFmtId="0" fontId="17" fillId="0" borderId="0" xfId="0" applyFont="1" applyFill="1" applyAlignment="1">
      <alignment horizontal="left" vertical="center" wrapText="1"/>
    </xf>
    <xf numFmtId="0" fontId="20" fillId="0" borderId="0" xfId="0" applyFont="1" applyFill="1" applyAlignment="1">
      <alignment horizontal="left" vertical="center" wrapText="1"/>
    </xf>
    <xf numFmtId="0" fontId="23" fillId="0" borderId="14" xfId="0" applyFont="1" applyFill="1" applyBorder="1" applyAlignment="1">
      <alignment horizontal="center" vertical="center" wrapText="1"/>
    </xf>
    <xf numFmtId="0" fontId="0" fillId="0" borderId="14" xfId="0" applyBorder="1" applyAlignment="1">
      <alignment horizontal="center" vertical="center" wrapText="1"/>
    </xf>
    <xf numFmtId="0" fontId="27"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0" fillId="0" borderId="0" xfId="0" applyAlignment="1"/>
    <xf numFmtId="0" fontId="17" fillId="0" borderId="11" xfId="0" applyFont="1" applyFill="1" applyBorder="1" applyAlignment="1">
      <alignment horizontal="left" vertical="center" wrapText="1"/>
    </xf>
    <xf numFmtId="0" fontId="20" fillId="33" borderId="0" xfId="0" applyFont="1" applyFill="1" applyAlignment="1">
      <alignment horizontal="left" vertical="center" wrapText="1"/>
    </xf>
    <xf numFmtId="0" fontId="0" fillId="33" borderId="0" xfId="0" applyFill="1" applyAlignment="1"/>
    <xf numFmtId="0" fontId="26" fillId="0" borderId="0" xfId="0" applyFont="1" applyFill="1" applyBorder="1" applyAlignment="1">
      <alignment horizontal="center" vertical="top" wrapText="1"/>
    </xf>
    <xf numFmtId="49" fontId="27" fillId="0" borderId="0" xfId="0" applyNumberFormat="1" applyFont="1" applyFill="1" applyBorder="1" applyAlignment="1">
      <alignment horizontal="center" vertical="center" wrapText="1"/>
    </xf>
    <xf numFmtId="0" fontId="14" fillId="0" borderId="0" xfId="0" applyFont="1" applyFill="1"/>
    <xf numFmtId="165" fontId="0" fillId="0" borderId="0" xfId="0" applyNumberFormat="1" applyFill="1"/>
    <xf numFmtId="0" fontId="0" fillId="0" borderId="0" xfId="0" applyFill="1" applyAlignment="1">
      <alignment horizontal="justify" vertical="justify" wrapText="1"/>
    </xf>
    <xf numFmtId="166" fontId="0" fillId="0" borderId="0" xfId="0" applyNumberFormat="1" applyFill="1"/>
    <xf numFmtId="3" fontId="0" fillId="0" borderId="0" xfId="0" applyNumberFormat="1" applyFill="1" applyBorder="1" applyAlignment="1">
      <alignment wrapText="1"/>
    </xf>
    <xf numFmtId="0" fontId="0" fillId="0" borderId="17" xfId="0" applyFill="1" applyBorder="1" applyAlignment="1">
      <alignment wrapText="1"/>
    </xf>
    <xf numFmtId="3" fontId="0" fillId="0" borderId="17" xfId="0" applyNumberFormat="1" applyFill="1" applyBorder="1" applyAlignment="1">
      <alignment wrapText="1"/>
    </xf>
    <xf numFmtId="166" fontId="0" fillId="0" borderId="17" xfId="0" applyNumberFormat="1" applyFill="1" applyBorder="1" applyAlignment="1">
      <alignment wrapText="1"/>
    </xf>
    <xf numFmtId="165" fontId="0" fillId="0" borderId="17" xfId="0" applyNumberFormat="1" applyFill="1" applyBorder="1"/>
    <xf numFmtId="0" fontId="0" fillId="0" borderId="0" xfId="0" applyFill="1" applyAlignment="1">
      <alignment vertical="center"/>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40"/>
    <cellStyle name="Notas" xfId="32" builtinId="10" customBuiltin="1"/>
    <cellStyle name="Salida" xfId="33" builtinId="21" customBuiltin="1"/>
    <cellStyle name="Texto de advertencia" xfId="34" builtinId="11" customBuiltin="1"/>
    <cellStyle name="Texto explicativo" xfId="35" builtinId="53" customBuiltin="1"/>
    <cellStyle name="Título" xfId="36" builtinId="15" customBuiltin="1"/>
    <cellStyle name="Título 2" xfId="37" builtinId="17" customBuiltin="1"/>
    <cellStyle name="Título 3" xfId="38" builtinId="18" customBuiltin="1"/>
    <cellStyle name="Total" xfId="39" builtinId="25" customBuiltin="1"/>
  </cellStyles>
  <dxfs count="0"/>
  <tableStyles count="0" defaultTableStyle="TableStyleMedium2" defaultPivotStyle="PivotStyleLight16"/>
  <colors>
    <mruColors>
      <color rgb="FFE65CE6"/>
      <color rgb="FFEA58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996866949037395"/>
          <c:y val="0.24129449444765247"/>
          <c:w val="0.47956041909760722"/>
          <c:h val="0.52751652090357992"/>
        </c:manualLayout>
      </c:layout>
      <c:pieChart>
        <c:varyColors val="1"/>
        <c:ser>
          <c:idx val="0"/>
          <c:order val="0"/>
          <c:spPr>
            <a:ln>
              <a:noFill/>
            </a:ln>
          </c:spPr>
          <c:dPt>
            <c:idx val="0"/>
            <c:bubble3D val="0"/>
            <c:spPr>
              <a:solidFill>
                <a:srgbClr val="0070C0"/>
              </a:solidFill>
              <a:ln>
                <a:noFill/>
              </a:ln>
            </c:spPr>
            <c:extLst>
              <c:ext xmlns:c16="http://schemas.microsoft.com/office/drawing/2014/chart" uri="{C3380CC4-5D6E-409C-BE32-E72D297353CC}">
                <c16:uniqueId val="{00000001-24F0-4BCB-A6DF-54DD2817175A}"/>
              </c:ext>
            </c:extLst>
          </c:dPt>
          <c:dPt>
            <c:idx val="1"/>
            <c:bubble3D val="0"/>
            <c:spPr>
              <a:solidFill>
                <a:schemeClr val="accent2">
                  <a:lumMod val="60000"/>
                  <a:lumOff val="40000"/>
                </a:schemeClr>
              </a:solidFill>
              <a:ln>
                <a:noFill/>
              </a:ln>
            </c:spPr>
            <c:extLst>
              <c:ext xmlns:c16="http://schemas.microsoft.com/office/drawing/2014/chart" uri="{C3380CC4-5D6E-409C-BE32-E72D297353CC}">
                <c16:uniqueId val="{00000003-24F0-4BCB-A6DF-54DD2817175A}"/>
              </c:ext>
            </c:extLst>
          </c:dPt>
          <c:dPt>
            <c:idx val="2"/>
            <c:bubble3D val="0"/>
            <c:spPr>
              <a:solidFill>
                <a:srgbClr val="FFC000"/>
              </a:solidFill>
              <a:ln>
                <a:noFill/>
              </a:ln>
            </c:spPr>
            <c:extLst>
              <c:ext xmlns:c16="http://schemas.microsoft.com/office/drawing/2014/chart" uri="{C3380CC4-5D6E-409C-BE32-E72D297353CC}">
                <c16:uniqueId val="{00000005-24F0-4BCB-A6DF-54DD2817175A}"/>
              </c:ext>
            </c:extLst>
          </c:dPt>
          <c:dPt>
            <c:idx val="3"/>
            <c:bubble3D val="0"/>
            <c:spPr>
              <a:solidFill>
                <a:srgbClr val="00B050"/>
              </a:solidFill>
              <a:ln>
                <a:noFill/>
              </a:ln>
            </c:spPr>
            <c:extLst>
              <c:ext xmlns:c16="http://schemas.microsoft.com/office/drawing/2014/chart" uri="{C3380CC4-5D6E-409C-BE32-E72D297353CC}">
                <c16:uniqueId val="{00000007-24F0-4BCB-A6DF-54DD2817175A}"/>
              </c:ext>
            </c:extLst>
          </c:dPt>
          <c:dLbls>
            <c:dLbl>
              <c:idx val="0"/>
              <c:layout>
                <c:manualLayout>
                  <c:x val="0.18997322191796973"/>
                  <c:y val="-0.17860173673788771"/>
                </c:manualLayout>
              </c:layout>
              <c:tx>
                <c:rich>
                  <a:bodyPr/>
                  <a:lstStyle/>
                  <a:p>
                    <a:r>
                      <a:rPr lang="en-US"/>
                      <a:t>Compras de turistas (3) </a:t>
                    </a:r>
                  </a:p>
                </c:rich>
              </c:tx>
              <c:showLegendKey val="0"/>
              <c:showVal val="0"/>
              <c:showCatName val="1"/>
              <c:showSerName val="0"/>
              <c:showPercent val="0"/>
              <c:showBubbleSize val="0"/>
              <c:extLst>
                <c:ext xmlns:c15="http://schemas.microsoft.com/office/drawing/2012/chart" uri="{CE6537A1-D6FC-4f65-9D91-7224C49458BB}">
                  <c15:layout>
                    <c:manualLayout>
                      <c:w val="0.3274072319051925"/>
                      <c:h val="0.14207123607958008"/>
                    </c:manualLayout>
                  </c15:layout>
                </c:ext>
                <c:ext xmlns:c16="http://schemas.microsoft.com/office/drawing/2014/chart" uri="{C3380CC4-5D6E-409C-BE32-E72D297353CC}">
                  <c16:uniqueId val="{00000001-24F0-4BCB-A6DF-54DD2817175A}"/>
                </c:ext>
              </c:extLst>
            </c:dLbl>
            <c:dLbl>
              <c:idx val="1"/>
              <c:layout>
                <c:manualLayout>
                  <c:x val="-9.2074692936345542E-2"/>
                  <c:y val="-0.18813629342607885"/>
                </c:manualLayout>
              </c:layout>
              <c:showLegendKey val="0"/>
              <c:showVal val="0"/>
              <c:showCatName val="1"/>
              <c:showSerName val="0"/>
              <c:showPercent val="0"/>
              <c:showBubbleSize val="0"/>
              <c:extLst>
                <c:ext xmlns:c15="http://schemas.microsoft.com/office/drawing/2012/chart" uri="{CE6537A1-D6FC-4f65-9D91-7224C49458BB}">
                  <c15:layout>
                    <c:manualLayout>
                      <c:w val="0.37439277740539623"/>
                      <c:h val="0.17271416599048192"/>
                    </c:manualLayout>
                  </c15:layout>
                </c:ext>
                <c:ext xmlns:c16="http://schemas.microsoft.com/office/drawing/2014/chart" uri="{C3380CC4-5D6E-409C-BE32-E72D297353CC}">
                  <c16:uniqueId val="{00000003-24F0-4BCB-A6DF-54DD2817175A}"/>
                </c:ext>
              </c:extLst>
            </c:dLbl>
            <c:dLbl>
              <c:idx val="2"/>
              <c:layout>
                <c:manualLayout>
                  <c:x val="0.23388539573597744"/>
                  <c:y val="-4.7989882307184546E-2"/>
                </c:manualLayout>
              </c:layout>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4F0-4BCB-A6DF-54DD2817175A}"/>
                </c:ext>
              </c:extLst>
            </c:dLbl>
            <c:dLbl>
              <c:idx val="3"/>
              <c:layout>
                <c:manualLayout>
                  <c:x val="-0.25843299006529902"/>
                  <c:y val="-4.7827256965842516E-2"/>
                </c:manualLayout>
              </c:layout>
              <c:tx>
                <c:rich>
                  <a:bodyPr/>
                  <a:lstStyle/>
                  <a:p>
                    <a:r>
                      <a:rPr lang="en-US"/>
                      <a:t>Ventas</a:t>
                    </a:r>
                    <a:r>
                      <a:rPr lang="en-US" baseline="0"/>
                      <a:t> mayoristas</a:t>
                    </a:r>
                    <a:endParaRPr lang="en-US"/>
                  </a:p>
                </c:rich>
              </c:tx>
              <c:showLegendKey val="0"/>
              <c:showVal val="0"/>
              <c:showCatName val="1"/>
              <c:showSerName val="0"/>
              <c:showPercent val="0"/>
              <c:showBubbleSize val="0"/>
              <c:extLst>
                <c:ext xmlns:c15="http://schemas.microsoft.com/office/drawing/2012/chart" uri="{CE6537A1-D6FC-4f65-9D91-7224C49458BB}">
                  <c15:layout>
                    <c:manualLayout>
                      <c:w val="0.23014412867082257"/>
                      <c:h val="0.13857356691125519"/>
                    </c:manualLayout>
                  </c15:layout>
                </c:ext>
                <c:ext xmlns:c16="http://schemas.microsoft.com/office/drawing/2014/chart" uri="{C3380CC4-5D6E-409C-BE32-E72D297353CC}">
                  <c16:uniqueId val="{00000007-24F0-4BCB-A6DF-54DD2817175A}"/>
                </c:ext>
              </c:extLst>
            </c:dLbl>
            <c:spPr>
              <a:noFill/>
              <a:ln>
                <a:noFill/>
              </a:ln>
              <a:effectLst/>
            </c:spPr>
            <c:txPr>
              <a:bodyPr/>
              <a:lstStyle/>
              <a:p>
                <a:pPr>
                  <a:defRPr>
                    <a:solidFill>
                      <a:schemeClr val="tx1"/>
                    </a:solidFill>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Lit>
              <c:ptCount val="4"/>
              <c:pt idx="0">
                <c:v>Ventas turistas con TC extranjeras (4)</c:v>
              </c:pt>
              <c:pt idx="1">
                <c:v>Ventas Comercio electrónico minorista</c:v>
              </c:pt>
              <c:pt idx="2">
                <c:v>Ventas minoristas </c:v>
              </c:pt>
              <c:pt idx="3">
                <c:v>Ventas mayorista (6)</c:v>
              </c:pt>
            </c:strLit>
          </c:cat>
          <c:val>
            <c:numLit>
              <c:formatCode>#,##0</c:formatCode>
              <c:ptCount val="4"/>
              <c:pt idx="0">
                <c:v>1371.7302495728343</c:v>
              </c:pt>
              <c:pt idx="1">
                <c:v>3338.1952491843904</c:v>
              </c:pt>
              <c:pt idx="2">
                <c:v>52466.991498435782</c:v>
              </c:pt>
              <c:pt idx="3" formatCode="0">
                <c:v>64761.054239952471</c:v>
              </c:pt>
            </c:numLit>
          </c:val>
          <c:extLst>
            <c:ext xmlns:c16="http://schemas.microsoft.com/office/drawing/2014/chart" uri="{C3380CC4-5D6E-409C-BE32-E72D297353CC}">
              <c16:uniqueId val="{00000008-24F0-4BCB-A6DF-54DD2817175A}"/>
            </c:ext>
          </c:extLst>
        </c:ser>
        <c:dLbls>
          <c:showLegendKey val="0"/>
          <c:showVal val="0"/>
          <c:showCatName val="0"/>
          <c:showSerName val="0"/>
          <c:showPercent val="0"/>
          <c:showBubbleSize val="0"/>
          <c:showLeaderLines val="0"/>
        </c:dLbls>
        <c:firstSliceAng val="180"/>
      </c:pieChart>
      <c:spPr>
        <a:noFill/>
        <a:ln w="25400">
          <a:noFill/>
        </a:ln>
      </c:spPr>
    </c:plotArea>
    <c:plotVisOnly val="1"/>
    <c:dispBlanksAs val="gap"/>
    <c:showDLblsOverMax val="0"/>
  </c:chart>
  <c:spPr>
    <a:noFill/>
    <a:ln w="9525" cap="flat" cmpd="sng" algn="ctr">
      <a:noFill/>
      <a:round/>
    </a:ln>
    <a:effectLst/>
  </c:spPr>
  <c:txPr>
    <a:bodyPr/>
    <a:lstStyle/>
    <a:p>
      <a:pPr>
        <a:defRPr sz="80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043914260278522"/>
          <c:y val="0.23382494433124681"/>
          <c:w val="0.48642109321684573"/>
          <c:h val="0.53023662798585536"/>
        </c:manualLayout>
      </c:layout>
      <c:pieChart>
        <c:varyColors val="1"/>
        <c:ser>
          <c:idx val="0"/>
          <c:order val="0"/>
          <c:explosion val="2"/>
          <c:dPt>
            <c:idx val="0"/>
            <c:bubble3D val="0"/>
            <c:explosion val="0"/>
            <c:spPr>
              <a:solidFill>
                <a:srgbClr val="00B0F0"/>
              </a:solidFill>
            </c:spPr>
            <c:extLst>
              <c:ext xmlns:c16="http://schemas.microsoft.com/office/drawing/2014/chart" uri="{C3380CC4-5D6E-409C-BE32-E72D297353CC}">
                <c16:uniqueId val="{00000000-CFB7-4261-9F7D-B78CB9E081BC}"/>
              </c:ext>
            </c:extLst>
          </c:dPt>
          <c:dPt>
            <c:idx val="1"/>
            <c:bubble3D val="0"/>
            <c:explosion val="0"/>
            <c:spPr>
              <a:solidFill>
                <a:srgbClr val="FF0000"/>
              </a:solidFill>
            </c:spPr>
            <c:extLst>
              <c:ext xmlns:c16="http://schemas.microsoft.com/office/drawing/2014/chart" uri="{C3380CC4-5D6E-409C-BE32-E72D297353CC}">
                <c16:uniqueId val="{00000001-CFB7-4261-9F7D-B78CB9E081BC}"/>
              </c:ext>
            </c:extLst>
          </c:dPt>
          <c:dPt>
            <c:idx val="2"/>
            <c:bubble3D val="0"/>
            <c:explosion val="0"/>
            <c:spPr>
              <a:solidFill>
                <a:schemeClr val="accent6"/>
              </a:solidFill>
            </c:spPr>
            <c:extLst>
              <c:ext xmlns:c16="http://schemas.microsoft.com/office/drawing/2014/chart" uri="{C3380CC4-5D6E-409C-BE32-E72D297353CC}">
                <c16:uniqueId val="{00000002-CFB7-4261-9F7D-B78CB9E081BC}"/>
              </c:ext>
            </c:extLst>
          </c:dPt>
          <c:dLbls>
            <c:dLbl>
              <c:idx val="0"/>
              <c:layout>
                <c:manualLayout>
                  <c:x val="-7.1112762206242658E-2"/>
                  <c:y val="0.10511714449430537"/>
                </c:manualLayout>
              </c:layout>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FB7-4261-9F7D-B78CB9E081BC}"/>
                </c:ext>
              </c:extLst>
            </c:dLbl>
            <c:dLbl>
              <c:idx val="1"/>
              <c:layout>
                <c:manualLayout>
                  <c:x val="-0.20565530452272623"/>
                  <c:y val="-4.6578615638611841E-2"/>
                </c:manualLayout>
              </c:layout>
              <c:showLegendKey val="0"/>
              <c:showVal val="0"/>
              <c:showCatName val="1"/>
              <c:showSerName val="0"/>
              <c:showPercent val="0"/>
              <c:showBubbleSize val="0"/>
              <c:extLst>
                <c:ext xmlns:c15="http://schemas.microsoft.com/office/drawing/2012/chart" uri="{CE6537A1-D6FC-4f65-9D91-7224C49458BB}">
                  <c15:layout>
                    <c:manualLayout>
                      <c:w val="0.26990583844251409"/>
                      <c:h val="0.16422770544360113"/>
                    </c:manualLayout>
                  </c15:layout>
                </c:ext>
                <c:ext xmlns:c16="http://schemas.microsoft.com/office/drawing/2014/chart" uri="{C3380CC4-5D6E-409C-BE32-E72D297353CC}">
                  <c16:uniqueId val="{00000001-CFB7-4261-9F7D-B78CB9E081BC}"/>
                </c:ext>
              </c:extLst>
            </c:dLbl>
            <c:dLbl>
              <c:idx val="2"/>
              <c:layout>
                <c:manualLayout>
                  <c:x val="0.18200704846818225"/>
                  <c:y val="-1.2320935353236201E-2"/>
                </c:manualLayout>
              </c:layout>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FB7-4261-9F7D-B78CB9E081BC}"/>
                </c:ext>
              </c:extLst>
            </c:dLbl>
            <c:spPr>
              <a:noFill/>
              <a:ln>
                <a:noFill/>
              </a:ln>
              <a:effectLst/>
            </c:spPr>
            <c:txPr>
              <a:bodyPr/>
              <a:lstStyle/>
              <a:p>
                <a:pPr>
                  <a:defRPr>
                    <a:solidFill>
                      <a:schemeClr val="tx1"/>
                    </a:solidFill>
                  </a:defRPr>
                </a:pPr>
                <a:endParaRPr lang="es-CL"/>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Durables</c:v>
              </c:pt>
              <c:pt idx="1">
                <c:v>No durables (2)</c:v>
              </c:pt>
              <c:pt idx="2">
                <c:v>Servicios</c:v>
              </c:pt>
            </c:strLit>
          </c:cat>
          <c:val>
            <c:numLit>
              <c:formatCode>#,##0</c:formatCode>
              <c:ptCount val="3"/>
              <c:pt idx="0">
                <c:v>10924.942805806</c:v>
              </c:pt>
              <c:pt idx="1">
                <c:v>49907.363134296596</c:v>
              </c:pt>
              <c:pt idx="2">
                <c:v>59704.250590231597</c:v>
              </c:pt>
            </c:numLit>
          </c:val>
          <c:extLst>
            <c:ext xmlns:c16="http://schemas.microsoft.com/office/drawing/2014/chart" uri="{C3380CC4-5D6E-409C-BE32-E72D297353CC}">
              <c16:uniqueId val="{00000006-6B59-48BD-B22B-763950A1B819}"/>
            </c:ext>
          </c:extLst>
        </c:ser>
        <c:dLbls>
          <c:showLegendKey val="0"/>
          <c:showVal val="0"/>
          <c:showCatName val="0"/>
          <c:showSerName val="0"/>
          <c:showPercent val="0"/>
          <c:showBubbleSize val="0"/>
          <c:showLeaderLines val="1"/>
        </c:dLbls>
        <c:firstSliceAng val="360"/>
      </c:pieChart>
      <c:spPr>
        <a:noFill/>
        <a:ln w="25400">
          <a:noFill/>
        </a:ln>
      </c:spPr>
    </c:plotArea>
    <c:plotVisOnly val="1"/>
    <c:dispBlanksAs val="gap"/>
    <c:showDLblsOverMax val="0"/>
  </c:chart>
  <c:spPr>
    <a:noFill/>
    <a:ln w="9525" cap="flat" cmpd="sng" algn="ctr">
      <a:noFill/>
      <a:round/>
    </a:ln>
    <a:effectLst/>
  </c:spPr>
  <c:txPr>
    <a:bodyPr/>
    <a:lstStyle/>
    <a:p>
      <a:pPr>
        <a:defRPr sz="80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solidFill>
                <a:latin typeface="Frutiger LT 45 Light" panose="020B0402020204020204" pitchFamily="34" charset="0"/>
                <a:ea typeface="+mn-ea"/>
                <a:cs typeface="Arial" panose="020B0604020202020204" pitchFamily="34" charset="0"/>
              </a:defRPr>
            </a:pPr>
            <a:r>
              <a:rPr lang="es-CL" sz="800">
                <a:solidFill>
                  <a:schemeClr val="tx1"/>
                </a:solidFill>
              </a:rPr>
              <a:t>Valor Agregado Sector Comercio</a:t>
            </a:r>
          </a:p>
        </c:rich>
      </c:tx>
      <c:layout>
        <c:manualLayout>
          <c:xMode val="edge"/>
          <c:yMode val="edge"/>
          <c:x val="9.9000650628411846E-2"/>
          <c:y val="0.36967812783741377"/>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solidFill>
              <a:latin typeface="Frutiger LT 45 Light" panose="020B0402020204020204" pitchFamily="34" charset="0"/>
              <a:ea typeface="+mn-ea"/>
              <a:cs typeface="Arial" panose="020B0604020202020204" pitchFamily="34" charset="0"/>
            </a:defRPr>
          </a:pPr>
          <a:endParaRPr lang="es-CL"/>
        </a:p>
      </c:txPr>
    </c:title>
    <c:autoTitleDeleted val="0"/>
    <c:plotArea>
      <c:layout>
        <c:manualLayout>
          <c:layoutTarget val="inner"/>
          <c:xMode val="edge"/>
          <c:yMode val="edge"/>
          <c:x val="0.10961473247556219"/>
          <c:y val="3.0690206025060875E-2"/>
          <c:w val="0.78077061795846947"/>
          <c:h val="0.99370851084910339"/>
        </c:manualLayout>
      </c:layout>
      <c:pieChart>
        <c:varyColors val="1"/>
        <c:ser>
          <c:idx val="0"/>
          <c:order val="0"/>
          <c:spPr>
            <a:solidFill>
              <a:schemeClr val="bg2">
                <a:lumMod val="75000"/>
              </a:schemeClr>
            </a:solidFill>
            <a:ln w="3175"/>
          </c:spPr>
          <c:explosion val="9"/>
          <c:dPt>
            <c:idx val="0"/>
            <c:bubble3D val="0"/>
            <c:explosion val="0"/>
            <c:spPr>
              <a:solidFill>
                <a:schemeClr val="bg2">
                  <a:lumMod val="75000"/>
                </a:schemeClr>
              </a:solidFill>
              <a:ln w="3175">
                <a:solidFill>
                  <a:schemeClr val="lt1"/>
                </a:solidFill>
              </a:ln>
              <a:effectLst/>
            </c:spPr>
            <c:extLst>
              <c:ext xmlns:c16="http://schemas.microsoft.com/office/drawing/2014/chart" uri="{C3380CC4-5D6E-409C-BE32-E72D297353CC}">
                <c16:uniqueId val="{00000001-E33E-47DF-B5F2-DD83A4826E73}"/>
              </c:ext>
            </c:extLst>
          </c:dPt>
          <c:dPt>
            <c:idx val="1"/>
            <c:bubble3D val="0"/>
            <c:spPr>
              <a:solidFill>
                <a:schemeClr val="bg2">
                  <a:lumMod val="75000"/>
                </a:schemeClr>
              </a:solidFill>
              <a:ln w="3175">
                <a:solidFill>
                  <a:schemeClr val="lt1"/>
                </a:solidFill>
              </a:ln>
              <a:effectLst/>
            </c:spPr>
            <c:extLst>
              <c:ext xmlns:c16="http://schemas.microsoft.com/office/drawing/2014/chart" uri="{C3380CC4-5D6E-409C-BE32-E72D297353CC}">
                <c16:uniqueId val="{00000003-E33E-47DF-B5F2-DD83A4826E73}"/>
              </c:ext>
            </c:extLst>
          </c:dPt>
          <c:val>
            <c:numLit>
              <c:formatCode>0.00</c:formatCode>
              <c:ptCount val="2"/>
              <c:pt idx="0">
                <c:v>0.53109834109019993</c:v>
              </c:pt>
              <c:pt idx="1">
                <c:v>0.46890165890980012</c:v>
              </c:pt>
            </c:numLit>
          </c:val>
          <c:extLst>
            <c:ext xmlns:c16="http://schemas.microsoft.com/office/drawing/2014/chart" uri="{C3380CC4-5D6E-409C-BE32-E72D297353CC}">
              <c16:uniqueId val="{00000004-E33E-47DF-B5F2-DD83A4826E7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800">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398075240594933E-2"/>
          <c:y val="1.9537157062302569E-2"/>
          <c:w val="0.88747681539807532"/>
          <c:h val="0.91463741784034447"/>
        </c:manualLayout>
      </c:layout>
      <c:lineChart>
        <c:grouping val="standard"/>
        <c:varyColors val="0"/>
        <c:ser>
          <c:idx val="1"/>
          <c:order val="0"/>
          <c:tx>
            <c:strRef>
              <c:f>III.12!$B$3</c:f>
              <c:strCache>
                <c:ptCount val="1"/>
                <c:pt idx="0">
                  <c:v>Consumo privado</c:v>
                </c:pt>
              </c:strCache>
            </c:strRef>
          </c:tx>
          <c:spPr>
            <a:ln>
              <a:solidFill>
                <a:srgbClr val="FF0000"/>
              </a:solidFill>
            </a:ln>
          </c:spPr>
          <c:marker>
            <c:symbol val="none"/>
          </c:marker>
          <c:cat>
            <c:numRef>
              <c:f>III.12!$A$4:$A$24</c:f>
              <c:numCache>
                <c:formatCode>mmm\.yyyy</c:formatCode>
                <c:ptCount val="21"/>
                <c:pt idx="0">
                  <c:v>41699</c:v>
                </c:pt>
                <c:pt idx="1">
                  <c:v>41791</c:v>
                </c:pt>
                <c:pt idx="2">
                  <c:v>41883</c:v>
                </c:pt>
                <c:pt idx="3">
                  <c:v>41974</c:v>
                </c:pt>
                <c:pt idx="4">
                  <c:v>42064</c:v>
                </c:pt>
                <c:pt idx="5">
                  <c:v>42156</c:v>
                </c:pt>
                <c:pt idx="6">
                  <c:v>42248</c:v>
                </c:pt>
                <c:pt idx="7">
                  <c:v>42339</c:v>
                </c:pt>
                <c:pt idx="8">
                  <c:v>42430</c:v>
                </c:pt>
                <c:pt idx="9">
                  <c:v>42522</c:v>
                </c:pt>
                <c:pt idx="10">
                  <c:v>42614</c:v>
                </c:pt>
                <c:pt idx="11">
                  <c:v>42705</c:v>
                </c:pt>
                <c:pt idx="12">
                  <c:v>42795</c:v>
                </c:pt>
                <c:pt idx="13">
                  <c:v>42887</c:v>
                </c:pt>
                <c:pt idx="14">
                  <c:v>42979</c:v>
                </c:pt>
                <c:pt idx="15">
                  <c:v>43070</c:v>
                </c:pt>
                <c:pt idx="16">
                  <c:v>43160</c:v>
                </c:pt>
                <c:pt idx="17">
                  <c:v>43252</c:v>
                </c:pt>
                <c:pt idx="18">
                  <c:v>43344</c:v>
                </c:pt>
                <c:pt idx="19">
                  <c:v>43435</c:v>
                </c:pt>
                <c:pt idx="20">
                  <c:v>43525</c:v>
                </c:pt>
              </c:numCache>
            </c:numRef>
          </c:cat>
          <c:val>
            <c:numRef>
              <c:f>III.12!$B$4:$B$24</c:f>
              <c:numCache>
                <c:formatCode>#,##0.0</c:formatCode>
                <c:ptCount val="21"/>
                <c:pt idx="0">
                  <c:v>4.4326739631929346</c:v>
                </c:pt>
                <c:pt idx="1">
                  <c:v>2.649537306955585</c:v>
                </c:pt>
                <c:pt idx="2">
                  <c:v>1.846003336076385</c:v>
                </c:pt>
                <c:pt idx="3">
                  <c:v>1.9059795623232123</c:v>
                </c:pt>
                <c:pt idx="4">
                  <c:v>2.0416421747253999</c:v>
                </c:pt>
                <c:pt idx="5">
                  <c:v>2.388169739273116</c:v>
                </c:pt>
                <c:pt idx="6">
                  <c:v>2.4853135351036171</c:v>
                </c:pt>
                <c:pt idx="7">
                  <c:v>1.6188130120805555</c:v>
                </c:pt>
                <c:pt idx="8">
                  <c:v>3.4624369557625601</c:v>
                </c:pt>
                <c:pt idx="9">
                  <c:v>2.2851645239293061</c:v>
                </c:pt>
                <c:pt idx="10">
                  <c:v>2.129296479260856</c:v>
                </c:pt>
                <c:pt idx="11">
                  <c:v>2.7098668908632773</c:v>
                </c:pt>
                <c:pt idx="12">
                  <c:v>2.9429923095435795</c:v>
                </c:pt>
                <c:pt idx="13">
                  <c:v>2.7681518125628468</c:v>
                </c:pt>
                <c:pt idx="14">
                  <c:v>2.93931885113905</c:v>
                </c:pt>
                <c:pt idx="15">
                  <c:v>3.2075092201199196</c:v>
                </c:pt>
                <c:pt idx="16">
                  <c:v>3.6676830958655149</c:v>
                </c:pt>
                <c:pt idx="17">
                  <c:v>4.8905534592035504</c:v>
                </c:pt>
                <c:pt idx="18">
                  <c:v>4.0577218438241358</c:v>
                </c:pt>
                <c:pt idx="19">
                  <c:v>3.5505287574459699</c:v>
                </c:pt>
                <c:pt idx="20">
                  <c:v>3.169509379437585</c:v>
                </c:pt>
              </c:numCache>
            </c:numRef>
          </c:val>
          <c:smooth val="0"/>
          <c:extLst>
            <c:ext xmlns:c16="http://schemas.microsoft.com/office/drawing/2014/chart" uri="{C3380CC4-5D6E-409C-BE32-E72D297353CC}">
              <c16:uniqueId val="{00000003-6ED4-4E09-A808-ACC3602E534E}"/>
            </c:ext>
          </c:extLst>
        </c:ser>
        <c:ser>
          <c:idx val="2"/>
          <c:order val="1"/>
          <c:tx>
            <c:strRef>
              <c:f>III.12!$C$3</c:f>
              <c:strCache>
                <c:ptCount val="1"/>
                <c:pt idx="0">
                  <c:v>VA comercio</c:v>
                </c:pt>
              </c:strCache>
            </c:strRef>
          </c:tx>
          <c:spPr>
            <a:ln w="25400">
              <a:solidFill>
                <a:srgbClr val="00B050"/>
              </a:solidFill>
            </a:ln>
          </c:spPr>
          <c:marker>
            <c:symbol val="none"/>
          </c:marker>
          <c:cat>
            <c:numRef>
              <c:f>III.12!$A$4:$A$24</c:f>
              <c:numCache>
                <c:formatCode>mmm\.yyyy</c:formatCode>
                <c:ptCount val="21"/>
                <c:pt idx="0">
                  <c:v>41699</c:v>
                </c:pt>
                <c:pt idx="1">
                  <c:v>41791</c:v>
                </c:pt>
                <c:pt idx="2">
                  <c:v>41883</c:v>
                </c:pt>
                <c:pt idx="3">
                  <c:v>41974</c:v>
                </c:pt>
                <c:pt idx="4">
                  <c:v>42064</c:v>
                </c:pt>
                <c:pt idx="5">
                  <c:v>42156</c:v>
                </c:pt>
                <c:pt idx="6">
                  <c:v>42248</c:v>
                </c:pt>
                <c:pt idx="7">
                  <c:v>42339</c:v>
                </c:pt>
                <c:pt idx="8">
                  <c:v>42430</c:v>
                </c:pt>
                <c:pt idx="9">
                  <c:v>42522</c:v>
                </c:pt>
                <c:pt idx="10">
                  <c:v>42614</c:v>
                </c:pt>
                <c:pt idx="11">
                  <c:v>42705</c:v>
                </c:pt>
                <c:pt idx="12">
                  <c:v>42795</c:v>
                </c:pt>
                <c:pt idx="13">
                  <c:v>42887</c:v>
                </c:pt>
                <c:pt idx="14">
                  <c:v>42979</c:v>
                </c:pt>
                <c:pt idx="15">
                  <c:v>43070</c:v>
                </c:pt>
                <c:pt idx="16">
                  <c:v>43160</c:v>
                </c:pt>
                <c:pt idx="17">
                  <c:v>43252</c:v>
                </c:pt>
                <c:pt idx="18">
                  <c:v>43344</c:v>
                </c:pt>
                <c:pt idx="19">
                  <c:v>43435</c:v>
                </c:pt>
                <c:pt idx="20">
                  <c:v>43525</c:v>
                </c:pt>
              </c:numCache>
            </c:numRef>
          </c:cat>
          <c:val>
            <c:numRef>
              <c:f>III.12!$C$4:$C$24</c:f>
              <c:numCache>
                <c:formatCode>#,##0.0</c:formatCode>
                <c:ptCount val="21"/>
                <c:pt idx="0">
                  <c:v>5.6591754953039253</c:v>
                </c:pt>
                <c:pt idx="1">
                  <c:v>1.4747560302516893</c:v>
                </c:pt>
                <c:pt idx="2">
                  <c:v>2.2937572263193706</c:v>
                </c:pt>
                <c:pt idx="3">
                  <c:v>0.83436587314313915</c:v>
                </c:pt>
                <c:pt idx="4">
                  <c:v>3.0961219040249732</c:v>
                </c:pt>
                <c:pt idx="5">
                  <c:v>1.5460778845516332</c:v>
                </c:pt>
                <c:pt idx="6">
                  <c:v>1.7553854400199853</c:v>
                </c:pt>
                <c:pt idx="7">
                  <c:v>0.89634561057263529</c:v>
                </c:pt>
                <c:pt idx="8">
                  <c:v>1.789674391170637</c:v>
                </c:pt>
                <c:pt idx="9">
                  <c:v>1.178006365411588</c:v>
                </c:pt>
                <c:pt idx="10">
                  <c:v>1.4156986504796132</c:v>
                </c:pt>
                <c:pt idx="11">
                  <c:v>1.5252483515134863</c:v>
                </c:pt>
                <c:pt idx="12">
                  <c:v>1.341033975752115</c:v>
                </c:pt>
                <c:pt idx="13">
                  <c:v>2.0438667895429807</c:v>
                </c:pt>
                <c:pt idx="14">
                  <c:v>3.4740810509508613</c:v>
                </c:pt>
                <c:pt idx="15">
                  <c:v>3.5248922476237343</c:v>
                </c:pt>
                <c:pt idx="16">
                  <c:v>5.3988676884783704</c:v>
                </c:pt>
                <c:pt idx="17">
                  <c:v>7.9207937168402243</c:v>
                </c:pt>
                <c:pt idx="18">
                  <c:v>2.866215598977373</c:v>
                </c:pt>
                <c:pt idx="19">
                  <c:v>3.8124258870864791</c:v>
                </c:pt>
                <c:pt idx="20">
                  <c:v>2.5968371718647854</c:v>
                </c:pt>
              </c:numCache>
            </c:numRef>
          </c:val>
          <c:smooth val="0"/>
          <c:extLst>
            <c:ext xmlns:c16="http://schemas.microsoft.com/office/drawing/2014/chart" uri="{C3380CC4-5D6E-409C-BE32-E72D297353CC}">
              <c16:uniqueId val="{00000000-6ED4-4E09-A808-ACC3602E534E}"/>
            </c:ext>
          </c:extLst>
        </c:ser>
        <c:ser>
          <c:idx val="0"/>
          <c:order val="2"/>
          <c:tx>
            <c:strRef>
              <c:f>III.12!$D$3</c:f>
              <c:strCache>
                <c:ptCount val="1"/>
                <c:pt idx="0">
                  <c:v>IACM</c:v>
                </c:pt>
              </c:strCache>
            </c:strRef>
          </c:tx>
          <c:spPr>
            <a:ln w="28575" cmpd="sng">
              <a:solidFill>
                <a:srgbClr val="00B0F0"/>
              </a:solidFill>
              <a:prstDash val="solid"/>
            </a:ln>
          </c:spPr>
          <c:marker>
            <c:symbol val="none"/>
          </c:marker>
          <c:cat>
            <c:numRef>
              <c:f>III.12!$A$4:$A$24</c:f>
              <c:numCache>
                <c:formatCode>mmm\.yyyy</c:formatCode>
                <c:ptCount val="21"/>
                <c:pt idx="0">
                  <c:v>41699</c:v>
                </c:pt>
                <c:pt idx="1">
                  <c:v>41791</c:v>
                </c:pt>
                <c:pt idx="2">
                  <c:v>41883</c:v>
                </c:pt>
                <c:pt idx="3">
                  <c:v>41974</c:v>
                </c:pt>
                <c:pt idx="4">
                  <c:v>42064</c:v>
                </c:pt>
                <c:pt idx="5">
                  <c:v>42156</c:v>
                </c:pt>
                <c:pt idx="6">
                  <c:v>42248</c:v>
                </c:pt>
                <c:pt idx="7">
                  <c:v>42339</c:v>
                </c:pt>
                <c:pt idx="8">
                  <c:v>42430</c:v>
                </c:pt>
                <c:pt idx="9">
                  <c:v>42522</c:v>
                </c:pt>
                <c:pt idx="10">
                  <c:v>42614</c:v>
                </c:pt>
                <c:pt idx="11">
                  <c:v>42705</c:v>
                </c:pt>
                <c:pt idx="12">
                  <c:v>42795</c:v>
                </c:pt>
                <c:pt idx="13">
                  <c:v>42887</c:v>
                </c:pt>
                <c:pt idx="14">
                  <c:v>42979</c:v>
                </c:pt>
                <c:pt idx="15">
                  <c:v>43070</c:v>
                </c:pt>
                <c:pt idx="16">
                  <c:v>43160</c:v>
                </c:pt>
                <c:pt idx="17">
                  <c:v>43252</c:v>
                </c:pt>
                <c:pt idx="18">
                  <c:v>43344</c:v>
                </c:pt>
                <c:pt idx="19">
                  <c:v>43435</c:v>
                </c:pt>
                <c:pt idx="20">
                  <c:v>43525</c:v>
                </c:pt>
              </c:numCache>
            </c:numRef>
          </c:cat>
          <c:val>
            <c:numRef>
              <c:f>III.12!$D$4:$D$24</c:f>
              <c:numCache>
                <c:formatCode>#,##0.0</c:formatCode>
                <c:ptCount val="21"/>
                <c:pt idx="0">
                  <c:v>6.6188953963763009</c:v>
                </c:pt>
                <c:pt idx="1">
                  <c:v>2.5852866186993895</c:v>
                </c:pt>
                <c:pt idx="2">
                  <c:v>1.8452854336856728</c:v>
                </c:pt>
                <c:pt idx="3">
                  <c:v>-0.4944575153459585</c:v>
                </c:pt>
                <c:pt idx="4">
                  <c:v>2.5120370450395724</c:v>
                </c:pt>
                <c:pt idx="5">
                  <c:v>3.1019415312494525</c:v>
                </c:pt>
                <c:pt idx="6">
                  <c:v>2.1380397570508691</c:v>
                </c:pt>
                <c:pt idx="7">
                  <c:v>2.0963846585090096</c:v>
                </c:pt>
                <c:pt idx="8">
                  <c:v>3.6472152525773405</c:v>
                </c:pt>
                <c:pt idx="9">
                  <c:v>2.6411050078285925</c:v>
                </c:pt>
                <c:pt idx="10">
                  <c:v>2.9351540179390678</c:v>
                </c:pt>
                <c:pt idx="11">
                  <c:v>3.2728126109871747</c:v>
                </c:pt>
                <c:pt idx="12">
                  <c:v>4.2658413438491749</c:v>
                </c:pt>
                <c:pt idx="13">
                  <c:v>3.8920826230393279</c:v>
                </c:pt>
                <c:pt idx="14">
                  <c:v>5.1402732712569454</c:v>
                </c:pt>
                <c:pt idx="15">
                  <c:v>5.1811485112148059</c:v>
                </c:pt>
                <c:pt idx="16">
                  <c:v>4.9157772664135457</c:v>
                </c:pt>
                <c:pt idx="17">
                  <c:v>5.9173856871493236</c:v>
                </c:pt>
                <c:pt idx="18">
                  <c:v>2.4892036492751846</c:v>
                </c:pt>
                <c:pt idx="19">
                  <c:v>2.9261473307249375</c:v>
                </c:pt>
                <c:pt idx="20">
                  <c:v>0.28119344394130774</c:v>
                </c:pt>
              </c:numCache>
            </c:numRef>
          </c:val>
          <c:smooth val="0"/>
          <c:extLst>
            <c:ext xmlns:c16="http://schemas.microsoft.com/office/drawing/2014/chart" uri="{C3380CC4-5D6E-409C-BE32-E72D297353CC}">
              <c16:uniqueId val="{00000002-6ED4-4E09-A808-ACC3602E534E}"/>
            </c:ext>
          </c:extLst>
        </c:ser>
        <c:dLbls>
          <c:showLegendKey val="0"/>
          <c:showVal val="0"/>
          <c:showCatName val="0"/>
          <c:showSerName val="0"/>
          <c:showPercent val="0"/>
          <c:showBubbleSize val="0"/>
        </c:dLbls>
        <c:smooth val="0"/>
        <c:axId val="643301424"/>
        <c:axId val="643302600"/>
      </c:lineChart>
      <c:catAx>
        <c:axId val="643301424"/>
        <c:scaling>
          <c:orientation val="minMax"/>
        </c:scaling>
        <c:delete val="0"/>
        <c:axPos val="b"/>
        <c:numFmt formatCode="yy" sourceLinked="0"/>
        <c:majorTickMark val="out"/>
        <c:minorTickMark val="none"/>
        <c:tickLblPos val="low"/>
        <c:spPr>
          <a:ln w="12700">
            <a:solidFill>
              <a:srgbClr val="000000"/>
            </a:solidFill>
            <a:prstDash val="solid"/>
          </a:ln>
          <a:effectLst/>
        </c:spPr>
        <c:txPr>
          <a:bodyPr/>
          <a:lstStyle/>
          <a:p>
            <a:pPr algn="ctr">
              <a:defRPr sz="800" b="0" i="0" u="none" strike="noStrike" baseline="0">
                <a:solidFill>
                  <a:srgbClr val="000000"/>
                </a:solidFill>
                <a:latin typeface="Frutiger LT 45 Light"/>
                <a:ea typeface="Frutiger LT 45 Light"/>
                <a:cs typeface="Frutiger LT 45 Light"/>
              </a:defRPr>
            </a:pPr>
            <a:endParaRPr lang="es-CL"/>
          </a:p>
        </c:txPr>
        <c:crossAx val="643302600"/>
        <c:crosses val="autoZero"/>
        <c:auto val="0"/>
        <c:lblAlgn val="ctr"/>
        <c:lblOffset val="100"/>
        <c:tickLblSkip val="4"/>
        <c:tickMarkSkip val="4"/>
        <c:noMultiLvlLbl val="0"/>
      </c:catAx>
      <c:valAx>
        <c:axId val="643302600"/>
        <c:scaling>
          <c:orientation val="minMax"/>
          <c:max val="8"/>
          <c:min val="-2"/>
        </c:scaling>
        <c:delete val="0"/>
        <c:axPos val="l"/>
        <c:numFmt formatCode="#,##0" sourceLinked="0"/>
        <c:majorTickMark val="out"/>
        <c:minorTickMark val="none"/>
        <c:tickLblPos val="nextTo"/>
        <c:spPr>
          <a:noFill/>
          <a:ln w="127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643301424"/>
        <c:crosses val="autoZero"/>
        <c:crossBetween val="midCat"/>
        <c:majorUnit val="2"/>
      </c:valAx>
      <c:spPr>
        <a:noFill/>
        <a:ln w="25400">
          <a:noFill/>
        </a:ln>
      </c:spPr>
    </c:plotArea>
    <c:legend>
      <c:legendPos val="t"/>
      <c:layout>
        <c:manualLayout>
          <c:xMode val="edge"/>
          <c:yMode val="edge"/>
          <c:x val="0.17819216523168249"/>
          <c:y val="8.4121949006201839E-3"/>
          <c:w val="0.4068552178641221"/>
          <c:h val="0.23509567712538737"/>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c:spPr>
  <c:txPr>
    <a:bodyPr/>
    <a:lstStyle/>
    <a:p>
      <a:pPr>
        <a:defRPr sz="800">
          <a:solidFill>
            <a:sysClr val="windowText" lastClr="000000"/>
          </a:solidFill>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510382404731056E-2"/>
          <c:y val="3.0930718565839649E-2"/>
          <c:w val="0.86339679059104957"/>
          <c:h val="0.90365663576082222"/>
        </c:manualLayout>
      </c:layout>
      <c:lineChart>
        <c:grouping val="standard"/>
        <c:varyColors val="0"/>
        <c:ser>
          <c:idx val="1"/>
          <c:order val="0"/>
          <c:tx>
            <c:strRef>
              <c:f>III.13!$B$3</c:f>
              <c:strCache>
                <c:ptCount val="1"/>
                <c:pt idx="0">
                  <c:v>Consumo privado</c:v>
                </c:pt>
              </c:strCache>
            </c:strRef>
          </c:tx>
          <c:spPr>
            <a:ln>
              <a:solidFill>
                <a:srgbClr val="FF0000"/>
              </a:solidFill>
            </a:ln>
          </c:spPr>
          <c:marker>
            <c:symbol val="none"/>
          </c:marker>
          <c:cat>
            <c:numRef>
              <c:f>III.13!$A$4:$A$24</c:f>
              <c:numCache>
                <c:formatCode>mmm\.yyyy</c:formatCode>
                <c:ptCount val="21"/>
                <c:pt idx="0">
                  <c:v>41699</c:v>
                </c:pt>
                <c:pt idx="1">
                  <c:v>41791</c:v>
                </c:pt>
                <c:pt idx="2">
                  <c:v>41883</c:v>
                </c:pt>
                <c:pt idx="3">
                  <c:v>41974</c:v>
                </c:pt>
                <c:pt idx="4">
                  <c:v>42064</c:v>
                </c:pt>
                <c:pt idx="5">
                  <c:v>42156</c:v>
                </c:pt>
                <c:pt idx="6">
                  <c:v>42248</c:v>
                </c:pt>
                <c:pt idx="7">
                  <c:v>42339</c:v>
                </c:pt>
                <c:pt idx="8">
                  <c:v>42430</c:v>
                </c:pt>
                <c:pt idx="9">
                  <c:v>42522</c:v>
                </c:pt>
                <c:pt idx="10">
                  <c:v>42614</c:v>
                </c:pt>
                <c:pt idx="11">
                  <c:v>42705</c:v>
                </c:pt>
                <c:pt idx="12">
                  <c:v>42795</c:v>
                </c:pt>
                <c:pt idx="13">
                  <c:v>42887</c:v>
                </c:pt>
                <c:pt idx="14">
                  <c:v>42979</c:v>
                </c:pt>
                <c:pt idx="15">
                  <c:v>43070</c:v>
                </c:pt>
                <c:pt idx="16">
                  <c:v>43160</c:v>
                </c:pt>
                <c:pt idx="17">
                  <c:v>43252</c:v>
                </c:pt>
                <c:pt idx="18">
                  <c:v>43344</c:v>
                </c:pt>
                <c:pt idx="19">
                  <c:v>43435</c:v>
                </c:pt>
                <c:pt idx="20">
                  <c:v>43525</c:v>
                </c:pt>
              </c:numCache>
            </c:numRef>
          </c:cat>
          <c:val>
            <c:numRef>
              <c:f>III.13!$B$4:$B$24</c:f>
              <c:numCache>
                <c:formatCode>#,##0.0</c:formatCode>
                <c:ptCount val="21"/>
                <c:pt idx="0">
                  <c:v>102.04771548502052</c:v>
                </c:pt>
                <c:pt idx="1">
                  <c:v>102.21466578200216</c:v>
                </c:pt>
                <c:pt idx="2">
                  <c:v>102.75801669873563</c:v>
                </c:pt>
                <c:pt idx="3">
                  <c:v>103.81653078873978</c:v>
                </c:pt>
                <c:pt idx="4">
                  <c:v>103.82424235929119</c:v>
                </c:pt>
                <c:pt idx="5">
                  <c:v>104.67304290285749</c:v>
                </c:pt>
                <c:pt idx="6">
                  <c:v>105.45310438404181</c:v>
                </c:pt>
                <c:pt idx="7">
                  <c:v>105.59862207601682</c:v>
                </c:pt>
                <c:pt idx="8">
                  <c:v>107.19786757310345</c:v>
                </c:pt>
                <c:pt idx="9">
                  <c:v>107.0143053768336</c:v>
                </c:pt>
                <c:pt idx="10">
                  <c:v>107.82694988664045</c:v>
                </c:pt>
                <c:pt idx="11">
                  <c:v>108.62389020786141</c:v>
                </c:pt>
                <c:pt idx="12">
                  <c:v>110.11721805753079</c:v>
                </c:pt>
                <c:pt idx="13">
                  <c:v>109.92117878362949</c:v>
                </c:pt>
                <c:pt idx="14">
                  <c:v>111.15256011778601</c:v>
                </c:pt>
                <c:pt idx="15">
                  <c:v>112.23103907094709</c:v>
                </c:pt>
                <c:pt idx="16">
                  <c:v>113.98739336598307</c:v>
                </c:pt>
                <c:pt idx="17">
                  <c:v>115.18375063003081</c:v>
                </c:pt>
                <c:pt idx="18">
                  <c:v>115.69724864761764</c:v>
                </c:pt>
                <c:pt idx="19">
                  <c:v>116.44102503600675</c:v>
                </c:pt>
                <c:pt idx="20">
                  <c:v>117.44534170456953</c:v>
                </c:pt>
              </c:numCache>
            </c:numRef>
          </c:val>
          <c:smooth val="0"/>
          <c:extLst>
            <c:ext xmlns:c16="http://schemas.microsoft.com/office/drawing/2014/chart" uri="{C3380CC4-5D6E-409C-BE32-E72D297353CC}">
              <c16:uniqueId val="{00000003-6ED4-4E09-A808-ACC3602E534E}"/>
            </c:ext>
          </c:extLst>
        </c:ser>
        <c:ser>
          <c:idx val="2"/>
          <c:order val="1"/>
          <c:tx>
            <c:strRef>
              <c:f>III.13!$C$3</c:f>
              <c:strCache>
                <c:ptCount val="1"/>
                <c:pt idx="0">
                  <c:v>VA Comercio</c:v>
                </c:pt>
              </c:strCache>
            </c:strRef>
          </c:tx>
          <c:spPr>
            <a:ln w="25400">
              <a:solidFill>
                <a:srgbClr val="00B050"/>
              </a:solidFill>
            </a:ln>
          </c:spPr>
          <c:marker>
            <c:symbol val="none"/>
          </c:marker>
          <c:cat>
            <c:numRef>
              <c:f>III.13!$A$4:$A$24</c:f>
              <c:numCache>
                <c:formatCode>mmm\.yyyy</c:formatCode>
                <c:ptCount val="21"/>
                <c:pt idx="0">
                  <c:v>41699</c:v>
                </c:pt>
                <c:pt idx="1">
                  <c:v>41791</c:v>
                </c:pt>
                <c:pt idx="2">
                  <c:v>41883</c:v>
                </c:pt>
                <c:pt idx="3">
                  <c:v>41974</c:v>
                </c:pt>
                <c:pt idx="4">
                  <c:v>42064</c:v>
                </c:pt>
                <c:pt idx="5">
                  <c:v>42156</c:v>
                </c:pt>
                <c:pt idx="6">
                  <c:v>42248</c:v>
                </c:pt>
                <c:pt idx="7">
                  <c:v>42339</c:v>
                </c:pt>
                <c:pt idx="8">
                  <c:v>42430</c:v>
                </c:pt>
                <c:pt idx="9">
                  <c:v>42522</c:v>
                </c:pt>
                <c:pt idx="10">
                  <c:v>42614</c:v>
                </c:pt>
                <c:pt idx="11">
                  <c:v>42705</c:v>
                </c:pt>
                <c:pt idx="12">
                  <c:v>42795</c:v>
                </c:pt>
                <c:pt idx="13">
                  <c:v>42887</c:v>
                </c:pt>
                <c:pt idx="14">
                  <c:v>42979</c:v>
                </c:pt>
                <c:pt idx="15">
                  <c:v>43070</c:v>
                </c:pt>
                <c:pt idx="16">
                  <c:v>43160</c:v>
                </c:pt>
                <c:pt idx="17">
                  <c:v>43252</c:v>
                </c:pt>
                <c:pt idx="18">
                  <c:v>43344</c:v>
                </c:pt>
                <c:pt idx="19">
                  <c:v>43435</c:v>
                </c:pt>
                <c:pt idx="20">
                  <c:v>43525</c:v>
                </c:pt>
              </c:numCache>
            </c:numRef>
          </c:cat>
          <c:val>
            <c:numRef>
              <c:f>III.13!$C$4:$C$24</c:f>
              <c:numCache>
                <c:formatCode>#,##0.0</c:formatCode>
                <c:ptCount val="21"/>
                <c:pt idx="0">
                  <c:v>101.35069411254966</c:v>
                </c:pt>
                <c:pt idx="1">
                  <c:v>102.03657050793549</c:v>
                </c:pt>
                <c:pt idx="2">
                  <c:v>102.9634983781565</c:v>
                </c:pt>
                <c:pt idx="3">
                  <c:v>103.17022086148874</c:v>
                </c:pt>
                <c:pt idx="4">
                  <c:v>104.00192310827769</c:v>
                </c:pt>
                <c:pt idx="5">
                  <c:v>103.99889951803667</c:v>
                </c:pt>
                <c:pt idx="6">
                  <c:v>104.17219002220644</c:v>
                </c:pt>
                <c:pt idx="7">
                  <c:v>104.40650038008026</c:v>
                </c:pt>
                <c:pt idx="8">
                  <c:v>105.6693916433898</c:v>
                </c:pt>
                <c:pt idx="9">
                  <c:v>103.73083791512067</c:v>
                </c:pt>
                <c:pt idx="10">
                  <c:v>105.58319154291682</c:v>
                </c:pt>
                <c:pt idx="11">
                  <c:v>106.84120009481282</c:v>
                </c:pt>
                <c:pt idx="12">
                  <c:v>106.96430823119387</c:v>
                </c:pt>
                <c:pt idx="13">
                  <c:v>107.47749584459633</c:v>
                </c:pt>
                <c:pt idx="14">
                  <c:v>109.82745542185219</c:v>
                </c:pt>
                <c:pt idx="15">
                  <c:v>111.21254750112632</c:v>
                </c:pt>
                <c:pt idx="16">
                  <c:v>113.64742590904282</c:v>
                </c:pt>
                <c:pt idx="17">
                  <c:v>114.82190962555951</c:v>
                </c:pt>
                <c:pt idx="18">
                  <c:v>114.45117358107414</c:v>
                </c:pt>
                <c:pt idx="19">
                  <c:v>114.73840943297479</c:v>
                </c:pt>
                <c:pt idx="20">
                  <c:v>116.04094745198972</c:v>
                </c:pt>
              </c:numCache>
            </c:numRef>
          </c:val>
          <c:smooth val="0"/>
          <c:extLst>
            <c:ext xmlns:c16="http://schemas.microsoft.com/office/drawing/2014/chart" uri="{C3380CC4-5D6E-409C-BE32-E72D297353CC}">
              <c16:uniqueId val="{00000000-6ED4-4E09-A808-ACC3602E534E}"/>
            </c:ext>
          </c:extLst>
        </c:ser>
        <c:dLbls>
          <c:showLegendKey val="0"/>
          <c:showVal val="0"/>
          <c:showCatName val="0"/>
          <c:showSerName val="0"/>
          <c:showPercent val="0"/>
          <c:showBubbleSize val="0"/>
        </c:dLbls>
        <c:smooth val="0"/>
        <c:axId val="643304560"/>
        <c:axId val="643294368"/>
      </c:lineChart>
      <c:catAx>
        <c:axId val="643304560"/>
        <c:scaling>
          <c:orientation val="minMax"/>
        </c:scaling>
        <c:delete val="0"/>
        <c:axPos val="b"/>
        <c:numFmt formatCode="yy" sourceLinked="0"/>
        <c:majorTickMark val="out"/>
        <c:minorTickMark val="none"/>
        <c:tickLblPos val="nextTo"/>
        <c:spPr>
          <a:ln w="12700">
            <a:solidFill>
              <a:srgbClr val="000000"/>
            </a:solidFill>
            <a:prstDash val="solid"/>
          </a:ln>
          <a:effectLst/>
        </c:spPr>
        <c:txPr>
          <a:bodyPr/>
          <a:lstStyle/>
          <a:p>
            <a:pPr algn="ctr">
              <a:defRPr sz="800" b="0" i="0" u="none" strike="noStrike" baseline="0">
                <a:solidFill>
                  <a:srgbClr val="000000"/>
                </a:solidFill>
                <a:latin typeface="Frutiger LT 45 Light"/>
                <a:ea typeface="Frutiger LT 45 Light"/>
                <a:cs typeface="Frutiger LT 45 Light"/>
              </a:defRPr>
            </a:pPr>
            <a:endParaRPr lang="es-CL"/>
          </a:p>
        </c:txPr>
        <c:crossAx val="643294368"/>
        <c:crosses val="autoZero"/>
        <c:auto val="0"/>
        <c:lblAlgn val="ctr"/>
        <c:lblOffset val="100"/>
        <c:tickLblSkip val="4"/>
        <c:tickMarkSkip val="4"/>
        <c:noMultiLvlLbl val="0"/>
      </c:catAx>
      <c:valAx>
        <c:axId val="643294368"/>
        <c:scaling>
          <c:orientation val="minMax"/>
          <c:max val="120"/>
          <c:min val="100"/>
        </c:scaling>
        <c:delete val="0"/>
        <c:axPos val="l"/>
        <c:numFmt formatCode="#,##0" sourceLinked="0"/>
        <c:majorTickMark val="out"/>
        <c:minorTickMark val="none"/>
        <c:tickLblPos val="nextTo"/>
        <c:spPr>
          <a:noFill/>
          <a:ln w="127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643304560"/>
        <c:crosses val="autoZero"/>
        <c:crossBetween val="midCat"/>
        <c:majorUnit val="4"/>
      </c:valAx>
      <c:spPr>
        <a:noFill/>
        <a:ln w="25400">
          <a:noFill/>
        </a:ln>
      </c:spPr>
    </c:plotArea>
    <c:legend>
      <c:legendPos val="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c:spPr>
  <c:txPr>
    <a:bodyPr/>
    <a:lstStyle/>
    <a:p>
      <a:pPr>
        <a:defRPr sz="800">
          <a:solidFill>
            <a:sysClr val="windowText" lastClr="000000"/>
          </a:solidFill>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374978551516222E-2"/>
          <c:y val="3.0930718565839649E-2"/>
          <c:w val="0.89108336906713614"/>
          <c:h val="0.90324386158163839"/>
        </c:manualLayout>
      </c:layout>
      <c:lineChart>
        <c:grouping val="standard"/>
        <c:varyColors val="0"/>
        <c:ser>
          <c:idx val="1"/>
          <c:order val="0"/>
          <c:tx>
            <c:strRef>
              <c:f>III.14!$B$3</c:f>
              <c:strCache>
                <c:ptCount val="1"/>
                <c:pt idx="0">
                  <c:v>Consumo de bienes</c:v>
                </c:pt>
              </c:strCache>
            </c:strRef>
          </c:tx>
          <c:spPr>
            <a:ln>
              <a:solidFill>
                <a:schemeClr val="accent6">
                  <a:lumMod val="75000"/>
                </a:schemeClr>
              </a:solidFill>
            </a:ln>
          </c:spPr>
          <c:marker>
            <c:symbol val="none"/>
          </c:marker>
          <c:cat>
            <c:numRef>
              <c:f>III.14!$A$4:$A$24</c:f>
              <c:numCache>
                <c:formatCode>mmm\.yyyy</c:formatCode>
                <c:ptCount val="21"/>
                <c:pt idx="0">
                  <c:v>41699</c:v>
                </c:pt>
                <c:pt idx="1">
                  <c:v>41791</c:v>
                </c:pt>
                <c:pt idx="2">
                  <c:v>41883</c:v>
                </c:pt>
                <c:pt idx="3">
                  <c:v>41974</c:v>
                </c:pt>
                <c:pt idx="4">
                  <c:v>42064</c:v>
                </c:pt>
                <c:pt idx="5">
                  <c:v>42156</c:v>
                </c:pt>
                <c:pt idx="6">
                  <c:v>42248</c:v>
                </c:pt>
                <c:pt idx="7">
                  <c:v>42339</c:v>
                </c:pt>
                <c:pt idx="8">
                  <c:v>42430</c:v>
                </c:pt>
                <c:pt idx="9">
                  <c:v>42522</c:v>
                </c:pt>
                <c:pt idx="10">
                  <c:v>42614</c:v>
                </c:pt>
                <c:pt idx="11">
                  <c:v>42705</c:v>
                </c:pt>
                <c:pt idx="12">
                  <c:v>42795</c:v>
                </c:pt>
                <c:pt idx="13">
                  <c:v>42887</c:v>
                </c:pt>
                <c:pt idx="14">
                  <c:v>42979</c:v>
                </c:pt>
                <c:pt idx="15">
                  <c:v>43070</c:v>
                </c:pt>
                <c:pt idx="16">
                  <c:v>43160</c:v>
                </c:pt>
                <c:pt idx="17">
                  <c:v>43252</c:v>
                </c:pt>
                <c:pt idx="18">
                  <c:v>43344</c:v>
                </c:pt>
                <c:pt idx="19">
                  <c:v>43435</c:v>
                </c:pt>
                <c:pt idx="20">
                  <c:v>43525</c:v>
                </c:pt>
              </c:numCache>
            </c:numRef>
          </c:cat>
          <c:val>
            <c:numRef>
              <c:f>III.14!$B$4:$B$24</c:f>
              <c:numCache>
                <c:formatCode>#,##0.0</c:formatCode>
                <c:ptCount val="21"/>
                <c:pt idx="0">
                  <c:v>5.9936959676641477</c:v>
                </c:pt>
                <c:pt idx="1">
                  <c:v>3.2056939569027332</c:v>
                </c:pt>
                <c:pt idx="2">
                  <c:v>1.0980960937609918</c:v>
                </c:pt>
                <c:pt idx="3">
                  <c:v>1.409231329768712</c:v>
                </c:pt>
                <c:pt idx="4">
                  <c:v>1.2878374554326832</c:v>
                </c:pt>
                <c:pt idx="5">
                  <c:v>1.359850209664315</c:v>
                </c:pt>
                <c:pt idx="6">
                  <c:v>1.2551600432648469</c:v>
                </c:pt>
                <c:pt idx="7">
                  <c:v>0.68898817322340378</c:v>
                </c:pt>
                <c:pt idx="8">
                  <c:v>3.7463075689094349</c:v>
                </c:pt>
                <c:pt idx="9">
                  <c:v>2.0328934321030667</c:v>
                </c:pt>
                <c:pt idx="10">
                  <c:v>2.1884320792923351</c:v>
                </c:pt>
                <c:pt idx="11">
                  <c:v>3.0114747768759553</c:v>
                </c:pt>
                <c:pt idx="12">
                  <c:v>4.0533651948333471</c:v>
                </c:pt>
                <c:pt idx="13">
                  <c:v>4.4669456061306567</c:v>
                </c:pt>
                <c:pt idx="14">
                  <c:v>4.6077199329991103</c:v>
                </c:pt>
                <c:pt idx="15">
                  <c:v>4.244127419140753</c:v>
                </c:pt>
                <c:pt idx="16">
                  <c:v>3.331385299996481</c:v>
                </c:pt>
                <c:pt idx="17">
                  <c:v>4.9027360988578295</c:v>
                </c:pt>
                <c:pt idx="18">
                  <c:v>3.2338507961765295</c:v>
                </c:pt>
                <c:pt idx="19">
                  <c:v>2.717773650664479</c:v>
                </c:pt>
                <c:pt idx="20">
                  <c:v>1.2858502837732155</c:v>
                </c:pt>
              </c:numCache>
            </c:numRef>
          </c:val>
          <c:smooth val="0"/>
          <c:extLst>
            <c:ext xmlns:c16="http://schemas.microsoft.com/office/drawing/2014/chart" uri="{C3380CC4-5D6E-409C-BE32-E72D297353CC}">
              <c16:uniqueId val="{00000003-6ED4-4E09-A808-ACC3602E534E}"/>
            </c:ext>
          </c:extLst>
        </c:ser>
        <c:ser>
          <c:idx val="2"/>
          <c:order val="1"/>
          <c:tx>
            <c:strRef>
              <c:f>III.14!$C$3</c:f>
              <c:strCache>
                <c:ptCount val="1"/>
                <c:pt idx="0">
                  <c:v>Ventas del comercio RM</c:v>
                </c:pt>
              </c:strCache>
            </c:strRef>
          </c:tx>
          <c:spPr>
            <a:ln w="25400">
              <a:solidFill>
                <a:srgbClr val="E65CE6"/>
              </a:solidFill>
            </a:ln>
          </c:spPr>
          <c:marker>
            <c:symbol val="none"/>
          </c:marker>
          <c:cat>
            <c:numRef>
              <c:f>III.14!$A$4:$A$24</c:f>
              <c:numCache>
                <c:formatCode>mmm\.yyyy</c:formatCode>
                <c:ptCount val="21"/>
                <c:pt idx="0">
                  <c:v>41699</c:v>
                </c:pt>
                <c:pt idx="1">
                  <c:v>41791</c:v>
                </c:pt>
                <c:pt idx="2">
                  <c:v>41883</c:v>
                </c:pt>
                <c:pt idx="3">
                  <c:v>41974</c:v>
                </c:pt>
                <c:pt idx="4">
                  <c:v>42064</c:v>
                </c:pt>
                <c:pt idx="5">
                  <c:v>42156</c:v>
                </c:pt>
                <c:pt idx="6">
                  <c:v>42248</c:v>
                </c:pt>
                <c:pt idx="7">
                  <c:v>42339</c:v>
                </c:pt>
                <c:pt idx="8">
                  <c:v>42430</c:v>
                </c:pt>
                <c:pt idx="9">
                  <c:v>42522</c:v>
                </c:pt>
                <c:pt idx="10">
                  <c:v>42614</c:v>
                </c:pt>
                <c:pt idx="11">
                  <c:v>42705</c:v>
                </c:pt>
                <c:pt idx="12">
                  <c:v>42795</c:v>
                </c:pt>
                <c:pt idx="13">
                  <c:v>42887</c:v>
                </c:pt>
                <c:pt idx="14">
                  <c:v>42979</c:v>
                </c:pt>
                <c:pt idx="15">
                  <c:v>43070</c:v>
                </c:pt>
                <c:pt idx="16">
                  <c:v>43160</c:v>
                </c:pt>
                <c:pt idx="17">
                  <c:v>43252</c:v>
                </c:pt>
                <c:pt idx="18">
                  <c:v>43344</c:v>
                </c:pt>
                <c:pt idx="19">
                  <c:v>43435</c:v>
                </c:pt>
                <c:pt idx="20">
                  <c:v>43525</c:v>
                </c:pt>
              </c:numCache>
            </c:numRef>
          </c:cat>
          <c:val>
            <c:numRef>
              <c:f>III.14!$C$4:$C$24</c:f>
              <c:numCache>
                <c:formatCode>#,##0.0</c:formatCode>
                <c:ptCount val="21"/>
                <c:pt idx="0">
                  <c:v>3.7118137111712191</c:v>
                </c:pt>
                <c:pt idx="1">
                  <c:v>3.782367225820682</c:v>
                </c:pt>
                <c:pt idx="2">
                  <c:v>-3.1665520101235689</c:v>
                </c:pt>
                <c:pt idx="3">
                  <c:v>0.55340162535741921</c:v>
                </c:pt>
                <c:pt idx="4">
                  <c:v>1.0133033707612427</c:v>
                </c:pt>
                <c:pt idx="5">
                  <c:v>0.94797647450628464</c:v>
                </c:pt>
                <c:pt idx="6">
                  <c:v>0.56827614608643273</c:v>
                </c:pt>
                <c:pt idx="7">
                  <c:v>2.6544867643707448E-2</c:v>
                </c:pt>
                <c:pt idx="8">
                  <c:v>1.3534922324440091</c:v>
                </c:pt>
                <c:pt idx="9">
                  <c:v>0.7614529640012746</c:v>
                </c:pt>
                <c:pt idx="10">
                  <c:v>3.2974207179147008</c:v>
                </c:pt>
                <c:pt idx="11">
                  <c:v>5.157410567706977</c:v>
                </c:pt>
                <c:pt idx="12">
                  <c:v>3.626717274561142</c:v>
                </c:pt>
                <c:pt idx="13">
                  <c:v>3.2223961017466163</c:v>
                </c:pt>
                <c:pt idx="14">
                  <c:v>2.5328704752760167</c:v>
                </c:pt>
                <c:pt idx="15">
                  <c:v>0.95109227483671788</c:v>
                </c:pt>
                <c:pt idx="16">
                  <c:v>1.91775024071561</c:v>
                </c:pt>
                <c:pt idx="17">
                  <c:v>2.0160817996700331</c:v>
                </c:pt>
                <c:pt idx="18">
                  <c:v>-2.2287599122809532</c:v>
                </c:pt>
                <c:pt idx="19">
                  <c:v>-2.0666527837148285</c:v>
                </c:pt>
                <c:pt idx="20">
                  <c:v>-2.9563577168647659</c:v>
                </c:pt>
              </c:numCache>
            </c:numRef>
          </c:val>
          <c:smooth val="0"/>
          <c:extLst>
            <c:ext xmlns:c16="http://schemas.microsoft.com/office/drawing/2014/chart" uri="{C3380CC4-5D6E-409C-BE32-E72D297353CC}">
              <c16:uniqueId val="{00000000-6ED4-4E09-A808-ACC3602E534E}"/>
            </c:ext>
          </c:extLst>
        </c:ser>
        <c:ser>
          <c:idx val="0"/>
          <c:order val="2"/>
          <c:tx>
            <c:strRef>
              <c:f>III.14!$D$3</c:f>
              <c:strCache>
                <c:ptCount val="1"/>
                <c:pt idx="0">
                  <c:v>IACM</c:v>
                </c:pt>
              </c:strCache>
            </c:strRef>
          </c:tx>
          <c:spPr>
            <a:ln w="28575" cmpd="sng">
              <a:solidFill>
                <a:srgbClr val="00B0F0"/>
              </a:solidFill>
              <a:prstDash val="solid"/>
            </a:ln>
          </c:spPr>
          <c:marker>
            <c:symbol val="none"/>
          </c:marker>
          <c:cat>
            <c:numRef>
              <c:f>III.14!$A$4:$A$24</c:f>
              <c:numCache>
                <c:formatCode>mmm\.yyyy</c:formatCode>
                <c:ptCount val="21"/>
                <c:pt idx="0">
                  <c:v>41699</c:v>
                </c:pt>
                <c:pt idx="1">
                  <c:v>41791</c:v>
                </c:pt>
                <c:pt idx="2">
                  <c:v>41883</c:v>
                </c:pt>
                <c:pt idx="3">
                  <c:v>41974</c:v>
                </c:pt>
                <c:pt idx="4">
                  <c:v>42064</c:v>
                </c:pt>
                <c:pt idx="5">
                  <c:v>42156</c:v>
                </c:pt>
                <c:pt idx="6">
                  <c:v>42248</c:v>
                </c:pt>
                <c:pt idx="7">
                  <c:v>42339</c:v>
                </c:pt>
                <c:pt idx="8">
                  <c:v>42430</c:v>
                </c:pt>
                <c:pt idx="9">
                  <c:v>42522</c:v>
                </c:pt>
                <c:pt idx="10">
                  <c:v>42614</c:v>
                </c:pt>
                <c:pt idx="11">
                  <c:v>42705</c:v>
                </c:pt>
                <c:pt idx="12">
                  <c:v>42795</c:v>
                </c:pt>
                <c:pt idx="13">
                  <c:v>42887</c:v>
                </c:pt>
                <c:pt idx="14">
                  <c:v>42979</c:v>
                </c:pt>
                <c:pt idx="15">
                  <c:v>43070</c:v>
                </c:pt>
                <c:pt idx="16">
                  <c:v>43160</c:v>
                </c:pt>
                <c:pt idx="17">
                  <c:v>43252</c:v>
                </c:pt>
                <c:pt idx="18">
                  <c:v>43344</c:v>
                </c:pt>
                <c:pt idx="19">
                  <c:v>43435</c:v>
                </c:pt>
                <c:pt idx="20">
                  <c:v>43525</c:v>
                </c:pt>
              </c:numCache>
            </c:numRef>
          </c:cat>
          <c:val>
            <c:numRef>
              <c:f>III.14!$D$4:$D$24</c:f>
              <c:numCache>
                <c:formatCode>#,##0.0</c:formatCode>
                <c:ptCount val="21"/>
                <c:pt idx="0">
                  <c:v>6.6188953963763009</c:v>
                </c:pt>
                <c:pt idx="1">
                  <c:v>2.5852866186993895</c:v>
                </c:pt>
                <c:pt idx="2">
                  <c:v>1.8452854336856728</c:v>
                </c:pt>
                <c:pt idx="3">
                  <c:v>-0.4944575153459585</c:v>
                </c:pt>
                <c:pt idx="4">
                  <c:v>2.5120370450395724</c:v>
                </c:pt>
                <c:pt idx="5">
                  <c:v>3.1019415312494525</c:v>
                </c:pt>
                <c:pt idx="6">
                  <c:v>2.1380397570508691</c:v>
                </c:pt>
                <c:pt idx="7">
                  <c:v>2.0963846585090096</c:v>
                </c:pt>
                <c:pt idx="8">
                  <c:v>3.6472152525773405</c:v>
                </c:pt>
                <c:pt idx="9">
                  <c:v>2.6411050078285925</c:v>
                </c:pt>
                <c:pt idx="10">
                  <c:v>2.9351540179390678</c:v>
                </c:pt>
                <c:pt idx="11">
                  <c:v>3.2728126109871747</c:v>
                </c:pt>
                <c:pt idx="12">
                  <c:v>4.2658413438491749</c:v>
                </c:pt>
                <c:pt idx="13">
                  <c:v>3.8920826230393279</c:v>
                </c:pt>
                <c:pt idx="14">
                  <c:v>5.1402732712569454</c:v>
                </c:pt>
                <c:pt idx="15">
                  <c:v>5.1811485112148059</c:v>
                </c:pt>
                <c:pt idx="16">
                  <c:v>4.9157772664135457</c:v>
                </c:pt>
                <c:pt idx="17">
                  <c:v>5.9173856871493236</c:v>
                </c:pt>
                <c:pt idx="18">
                  <c:v>2.4892036492751846</c:v>
                </c:pt>
                <c:pt idx="19">
                  <c:v>2.9261473307249375</c:v>
                </c:pt>
                <c:pt idx="20">
                  <c:v>0.28119344394130774</c:v>
                </c:pt>
              </c:numCache>
            </c:numRef>
          </c:val>
          <c:smooth val="0"/>
          <c:extLst>
            <c:ext xmlns:c16="http://schemas.microsoft.com/office/drawing/2014/chart" uri="{C3380CC4-5D6E-409C-BE32-E72D297353CC}">
              <c16:uniqueId val="{00000002-6ED4-4E09-A808-ACC3602E534E}"/>
            </c:ext>
          </c:extLst>
        </c:ser>
        <c:dLbls>
          <c:showLegendKey val="0"/>
          <c:showVal val="0"/>
          <c:showCatName val="0"/>
          <c:showSerName val="0"/>
          <c:showPercent val="0"/>
          <c:showBubbleSize val="0"/>
        </c:dLbls>
        <c:smooth val="0"/>
        <c:axId val="643293584"/>
        <c:axId val="643298680"/>
      </c:lineChart>
      <c:catAx>
        <c:axId val="643293584"/>
        <c:scaling>
          <c:orientation val="minMax"/>
        </c:scaling>
        <c:delete val="0"/>
        <c:axPos val="b"/>
        <c:numFmt formatCode="yy" sourceLinked="0"/>
        <c:majorTickMark val="out"/>
        <c:minorTickMark val="none"/>
        <c:tickLblPos val="low"/>
        <c:spPr>
          <a:ln w="12700">
            <a:solidFill>
              <a:srgbClr val="000000"/>
            </a:solidFill>
            <a:prstDash val="solid"/>
          </a:ln>
          <a:effectLst/>
        </c:spPr>
        <c:txPr>
          <a:bodyPr/>
          <a:lstStyle/>
          <a:p>
            <a:pPr algn="ctr">
              <a:defRPr sz="800" b="0" i="0" u="none" strike="noStrike" baseline="0">
                <a:solidFill>
                  <a:srgbClr val="000000"/>
                </a:solidFill>
                <a:latin typeface="Frutiger LT 45 Light"/>
                <a:ea typeface="Frutiger LT 45 Light"/>
                <a:cs typeface="Frutiger LT 45 Light"/>
              </a:defRPr>
            </a:pPr>
            <a:endParaRPr lang="es-CL"/>
          </a:p>
        </c:txPr>
        <c:crossAx val="643298680"/>
        <c:crosses val="autoZero"/>
        <c:auto val="0"/>
        <c:lblAlgn val="ctr"/>
        <c:lblOffset val="100"/>
        <c:tickLblSkip val="4"/>
        <c:tickMarkSkip val="4"/>
        <c:noMultiLvlLbl val="0"/>
      </c:catAx>
      <c:valAx>
        <c:axId val="643298680"/>
        <c:scaling>
          <c:orientation val="minMax"/>
          <c:max val="8"/>
          <c:min val="-4"/>
        </c:scaling>
        <c:delete val="0"/>
        <c:axPos val="l"/>
        <c:numFmt formatCode="#,##0" sourceLinked="0"/>
        <c:majorTickMark val="out"/>
        <c:minorTickMark val="none"/>
        <c:tickLblPos val="nextTo"/>
        <c:spPr>
          <a:noFill/>
          <a:ln w="127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643293584"/>
        <c:crosses val="autoZero"/>
        <c:crossBetween val="midCat"/>
        <c:majorUnit val="2"/>
      </c:valAx>
      <c:spPr>
        <a:noFill/>
        <a:ln w="25400">
          <a:noFill/>
        </a:ln>
      </c:spPr>
    </c:plotArea>
    <c:legend>
      <c:legendPos val="t"/>
      <c:layout>
        <c:manualLayout>
          <c:xMode val="edge"/>
          <c:yMode val="edge"/>
          <c:x val="5.5498669455817107E-2"/>
          <c:y val="0"/>
          <c:w val="0.66400240682335732"/>
          <c:h val="0.21827128732414705"/>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c:spPr>
  <c:txPr>
    <a:bodyPr/>
    <a:lstStyle/>
    <a:p>
      <a:pPr>
        <a:defRPr sz="800">
          <a:solidFill>
            <a:sysClr val="windowText" lastClr="000000"/>
          </a:solidFill>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398075240594933E-2"/>
          <c:y val="3.0930718565839649E-2"/>
          <c:w val="0.88747681539807532"/>
          <c:h val="0.69807555555555556"/>
        </c:manualLayout>
      </c:layout>
      <c:lineChart>
        <c:grouping val="standard"/>
        <c:varyColors val="0"/>
        <c:ser>
          <c:idx val="1"/>
          <c:order val="0"/>
          <c:tx>
            <c:strRef>
              <c:f>'g2'!$G$3</c:f>
              <c:strCache>
                <c:ptCount val="1"/>
                <c:pt idx="0">
                  <c:v>Consumo no durable</c:v>
                </c:pt>
              </c:strCache>
            </c:strRef>
          </c:tx>
          <c:spPr>
            <a:ln>
              <a:solidFill>
                <a:srgbClr val="EA5858"/>
              </a:solidFill>
            </a:ln>
          </c:spPr>
          <c:marker>
            <c:symbol val="none"/>
          </c:marker>
          <c:cat>
            <c:numRef>
              <c:f>'g2'!$A$13:$A$29</c:f>
              <c:numCache>
                <c:formatCode>mmm\.yyyy</c:formatCode>
                <c:ptCount val="17"/>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numCache>
            </c:numRef>
          </c:cat>
          <c:val>
            <c:numRef>
              <c:f>'g2'!$G$13:$G$29</c:f>
              <c:numCache>
                <c:formatCode>#,##0.0</c:formatCode>
                <c:ptCount val="17"/>
                <c:pt idx="0">
                  <c:v>2.35384281036497</c:v>
                </c:pt>
                <c:pt idx="1">
                  <c:v>1.8743340232731054</c:v>
                </c:pt>
                <c:pt idx="2">
                  <c:v>1.2009379334645187</c:v>
                </c:pt>
                <c:pt idx="3">
                  <c:v>0.69372337408057927</c:v>
                </c:pt>
                <c:pt idx="4">
                  <c:v>2.8491614416697786</c:v>
                </c:pt>
                <c:pt idx="5">
                  <c:v>1.6853824023088881</c:v>
                </c:pt>
                <c:pt idx="6">
                  <c:v>1.9562245620462493</c:v>
                </c:pt>
                <c:pt idx="7">
                  <c:v>2.6678102429066985</c:v>
                </c:pt>
                <c:pt idx="8">
                  <c:v>2.6354458945172077</c:v>
                </c:pt>
                <c:pt idx="9">
                  <c:v>2.8523234606100401</c:v>
                </c:pt>
                <c:pt idx="10">
                  <c:v>2.561509916689908</c:v>
                </c:pt>
                <c:pt idx="11">
                  <c:v>2.8584938443211305</c:v>
                </c:pt>
                <c:pt idx="12">
                  <c:v>1.7759712919469983</c:v>
                </c:pt>
                <c:pt idx="13">
                  <c:v>2.8034895437770047</c:v>
                </c:pt>
                <c:pt idx="14">
                  <c:v>2.3401856645931085</c:v>
                </c:pt>
                <c:pt idx="15">
                  <c:v>2.2081720033811703</c:v>
                </c:pt>
                <c:pt idx="16">
                  <c:v>1.8561899343840116</c:v>
                </c:pt>
              </c:numCache>
            </c:numRef>
          </c:val>
          <c:smooth val="0"/>
          <c:extLst>
            <c:ext xmlns:c16="http://schemas.microsoft.com/office/drawing/2014/chart" uri="{C3380CC4-5D6E-409C-BE32-E72D297353CC}">
              <c16:uniqueId val="{00000000-5447-4B0C-A65B-395F64666C82}"/>
            </c:ext>
          </c:extLst>
        </c:ser>
        <c:ser>
          <c:idx val="0"/>
          <c:order val="1"/>
          <c:tx>
            <c:strRef>
              <c:f>'g2'!$H$3</c:f>
              <c:strCache>
                <c:ptCount val="1"/>
                <c:pt idx="0">
                  <c:v>IACM no durable</c:v>
                </c:pt>
              </c:strCache>
            </c:strRef>
          </c:tx>
          <c:spPr>
            <a:ln w="28575" cmpd="sng">
              <a:solidFill>
                <a:srgbClr val="00B0F0"/>
              </a:solidFill>
              <a:prstDash val="solid"/>
            </a:ln>
          </c:spPr>
          <c:marker>
            <c:symbol val="none"/>
          </c:marker>
          <c:cat>
            <c:numRef>
              <c:f>'g2'!$A$13:$A$29</c:f>
              <c:numCache>
                <c:formatCode>mmm\.yyyy</c:formatCode>
                <c:ptCount val="17"/>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numCache>
            </c:numRef>
          </c:cat>
          <c:val>
            <c:numRef>
              <c:f>'g2'!$H$13:$H$29</c:f>
              <c:numCache>
                <c:formatCode>#,##0.0</c:formatCode>
                <c:ptCount val="17"/>
                <c:pt idx="0">
                  <c:v>3.9449905851643319</c:v>
                </c:pt>
                <c:pt idx="1">
                  <c:v>3.2801085455255619</c:v>
                </c:pt>
                <c:pt idx="2">
                  <c:v>2.0158198926722104</c:v>
                </c:pt>
                <c:pt idx="3">
                  <c:v>1.6842762624889929</c:v>
                </c:pt>
                <c:pt idx="4">
                  <c:v>1.8215136779741403</c:v>
                </c:pt>
                <c:pt idx="5">
                  <c:v>1.4974727590486792</c:v>
                </c:pt>
                <c:pt idx="6">
                  <c:v>2.0369540733033542</c:v>
                </c:pt>
                <c:pt idx="7">
                  <c:v>1.277766012407322</c:v>
                </c:pt>
                <c:pt idx="8">
                  <c:v>1.1358785297123308</c:v>
                </c:pt>
                <c:pt idx="9">
                  <c:v>0.98247949055199069</c:v>
                </c:pt>
                <c:pt idx="10">
                  <c:v>2.0523080558387807</c:v>
                </c:pt>
                <c:pt idx="11">
                  <c:v>2.8832359448639711</c:v>
                </c:pt>
                <c:pt idx="12">
                  <c:v>2.7380860923239325</c:v>
                </c:pt>
                <c:pt idx="13">
                  <c:v>2.9906026197897173</c:v>
                </c:pt>
                <c:pt idx="14">
                  <c:v>0.35451830272092977</c:v>
                </c:pt>
                <c:pt idx="15">
                  <c:v>1.7710321437967247</c:v>
                </c:pt>
                <c:pt idx="16">
                  <c:v>0.57088765888686499</c:v>
                </c:pt>
              </c:numCache>
            </c:numRef>
          </c:val>
          <c:smooth val="0"/>
          <c:extLst>
            <c:ext xmlns:c16="http://schemas.microsoft.com/office/drawing/2014/chart" uri="{C3380CC4-5D6E-409C-BE32-E72D297353CC}">
              <c16:uniqueId val="{00000002-5447-4B0C-A65B-395F64666C82}"/>
            </c:ext>
          </c:extLst>
        </c:ser>
        <c:dLbls>
          <c:showLegendKey val="0"/>
          <c:showVal val="0"/>
          <c:showCatName val="0"/>
          <c:showSerName val="0"/>
          <c:showPercent val="0"/>
          <c:showBubbleSize val="0"/>
        </c:dLbls>
        <c:smooth val="0"/>
        <c:axId val="643303776"/>
        <c:axId val="643295544"/>
      </c:lineChart>
      <c:catAx>
        <c:axId val="643303776"/>
        <c:scaling>
          <c:orientation val="minMax"/>
        </c:scaling>
        <c:delete val="0"/>
        <c:axPos val="b"/>
        <c:numFmt formatCode="yy" sourceLinked="0"/>
        <c:majorTickMark val="out"/>
        <c:minorTickMark val="none"/>
        <c:tickLblPos val="low"/>
        <c:spPr>
          <a:ln>
            <a:solidFill>
              <a:schemeClr val="tx1"/>
            </a:solidFill>
          </a:ln>
        </c:spPr>
        <c:txPr>
          <a:bodyPr/>
          <a:lstStyle/>
          <a:p>
            <a:pPr algn="ctr">
              <a:defRPr/>
            </a:pPr>
            <a:endParaRPr lang="es-CL"/>
          </a:p>
        </c:txPr>
        <c:crossAx val="643295544"/>
        <c:crosses val="autoZero"/>
        <c:auto val="0"/>
        <c:lblAlgn val="ctr"/>
        <c:lblOffset val="100"/>
        <c:tickLblSkip val="4"/>
        <c:tickMarkSkip val="4"/>
        <c:noMultiLvlLbl val="0"/>
      </c:catAx>
      <c:valAx>
        <c:axId val="643295544"/>
        <c:scaling>
          <c:orientation val="minMax"/>
        </c:scaling>
        <c:delete val="0"/>
        <c:axPos val="l"/>
        <c:numFmt formatCode="#,##0" sourceLinked="0"/>
        <c:majorTickMark val="out"/>
        <c:minorTickMark val="none"/>
        <c:tickLblPos val="nextTo"/>
        <c:spPr>
          <a:noFill/>
          <a:ln>
            <a:solidFill>
              <a:schemeClr val="tx1"/>
            </a:solidFill>
          </a:ln>
        </c:spPr>
        <c:crossAx val="643303776"/>
        <c:crosses val="autoZero"/>
        <c:crossBetween val="between"/>
      </c:valAx>
      <c:spPr>
        <a:noFill/>
      </c:spPr>
    </c:plotArea>
    <c:legend>
      <c:legendPos val="l"/>
      <c:layout>
        <c:manualLayout>
          <c:xMode val="edge"/>
          <c:yMode val="edge"/>
          <c:x val="0"/>
          <c:y val="0.87917888888888884"/>
          <c:w val="1"/>
          <c:h val="0.11653055555555557"/>
        </c:manualLayout>
      </c:layout>
      <c:overlay val="0"/>
    </c:legend>
    <c:plotVisOnly val="1"/>
    <c:dispBlanksAs val="gap"/>
    <c:showDLblsOverMax val="0"/>
  </c:chart>
  <c:spPr>
    <a:noFill/>
    <a:ln>
      <a:noFill/>
    </a:ln>
  </c:spPr>
  <c:txPr>
    <a:bodyPr/>
    <a:lstStyle/>
    <a:p>
      <a:pPr>
        <a:defRPr sz="800">
          <a:solidFill>
            <a:sysClr val="windowText" lastClr="000000"/>
          </a:solidFill>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8</xdr:col>
      <xdr:colOff>646042</xdr:colOff>
      <xdr:row>25</xdr:row>
      <xdr:rowOff>8282</xdr:rowOff>
    </xdr:from>
    <xdr:to>
      <xdr:col>13</xdr:col>
      <xdr:colOff>16565</xdr:colOff>
      <xdr:row>42</xdr:row>
      <xdr:rowOff>16565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644283</xdr:colOff>
      <xdr:row>25</xdr:row>
      <xdr:rowOff>8282</xdr:rowOff>
    </xdr:from>
    <xdr:to>
      <xdr:col>9</xdr:col>
      <xdr:colOff>654325</xdr:colOff>
      <xdr:row>42</xdr:row>
      <xdr:rowOff>24847</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167270</xdr:colOff>
      <xdr:row>22</xdr:row>
      <xdr:rowOff>39030</xdr:rowOff>
    </xdr:from>
    <xdr:to>
      <xdr:col>11</xdr:col>
      <xdr:colOff>520391</xdr:colOff>
      <xdr:row>28</xdr:row>
      <xdr:rowOff>37172</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370838</xdr:colOff>
      <xdr:row>24</xdr:row>
      <xdr:rowOff>124117</xdr:rowOff>
    </xdr:from>
    <xdr:to>
      <xdr:col>11</xdr:col>
      <xdr:colOff>617963</xdr:colOff>
      <xdr:row>32</xdr:row>
      <xdr:rowOff>65049</xdr:rowOff>
    </xdr:to>
    <xdr:cxnSp macro="">
      <xdr:nvCxnSpPr>
        <xdr:cNvPr id="5" name="Conector recto 4"/>
        <xdr:cNvCxnSpPr/>
      </xdr:nvCxnSpPr>
      <xdr:spPr>
        <a:xfrm>
          <a:off x="7577314" y="3580995"/>
          <a:ext cx="247125" cy="10932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629674</xdr:colOff>
      <xdr:row>38</xdr:row>
      <xdr:rowOff>339</xdr:rowOff>
    </xdr:from>
    <xdr:to>
      <xdr:col>10</xdr:col>
      <xdr:colOff>610913</xdr:colOff>
      <xdr:row>38</xdr:row>
      <xdr:rowOff>13138</xdr:rowOff>
    </xdr:to>
    <xdr:cxnSp macro="">
      <xdr:nvCxnSpPr>
        <xdr:cNvPr id="6" name="Conector recto 5"/>
        <xdr:cNvCxnSpPr/>
      </xdr:nvCxnSpPr>
      <xdr:spPr>
        <a:xfrm>
          <a:off x="5227950" y="5491994"/>
          <a:ext cx="1951929" cy="127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374479</xdr:colOff>
      <xdr:row>34</xdr:row>
      <xdr:rowOff>24433</xdr:rowOff>
    </xdr:from>
    <xdr:to>
      <xdr:col>14</xdr:col>
      <xdr:colOff>374479</xdr:colOff>
      <xdr:row>45</xdr:row>
      <xdr:rowOff>117613</xdr:rowOff>
    </xdr:to>
    <xdr:cxnSp macro="">
      <xdr:nvCxnSpPr>
        <xdr:cNvPr id="7" name="Conector recto 6"/>
        <xdr:cNvCxnSpPr/>
      </xdr:nvCxnSpPr>
      <xdr:spPr>
        <a:xfrm flipV="1">
          <a:off x="9535044" y="4811781"/>
          <a:ext cx="0" cy="1642028"/>
        </a:xfrm>
        <a:prstGeom prst="line">
          <a:avLst/>
        </a:prstGeom>
        <a:ln>
          <a:no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653198</xdr:colOff>
      <xdr:row>29</xdr:row>
      <xdr:rowOff>25640</xdr:rowOff>
    </xdr:from>
    <xdr:to>
      <xdr:col>10</xdr:col>
      <xdr:colOff>525517</xdr:colOff>
      <xdr:row>29</xdr:row>
      <xdr:rowOff>52552</xdr:rowOff>
    </xdr:to>
    <xdr:cxnSp macro="">
      <xdr:nvCxnSpPr>
        <xdr:cNvPr id="9" name="Conector recto 8"/>
        <xdr:cNvCxnSpPr/>
      </xdr:nvCxnSpPr>
      <xdr:spPr>
        <a:xfrm>
          <a:off x="5251474" y="4216640"/>
          <a:ext cx="1843009" cy="269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41818</xdr:colOff>
      <xdr:row>24</xdr:row>
      <xdr:rowOff>129227</xdr:rowOff>
    </xdr:from>
    <xdr:to>
      <xdr:col>10</xdr:col>
      <xdr:colOff>279652</xdr:colOff>
      <xdr:row>32</xdr:row>
      <xdr:rowOff>78988</xdr:rowOff>
    </xdr:to>
    <xdr:cxnSp macro="">
      <xdr:nvCxnSpPr>
        <xdr:cNvPr id="11" name="Conector recto 10"/>
        <xdr:cNvCxnSpPr/>
      </xdr:nvCxnSpPr>
      <xdr:spPr>
        <a:xfrm flipH="1">
          <a:off x="6593159" y="3586105"/>
          <a:ext cx="237834" cy="110205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646043</xdr:colOff>
      <xdr:row>29</xdr:row>
      <xdr:rowOff>16565</xdr:rowOff>
    </xdr:from>
    <xdr:to>
      <xdr:col>8</xdr:col>
      <xdr:colOff>8282</xdr:colOff>
      <xdr:row>38</xdr:row>
      <xdr:rowOff>8284</xdr:rowOff>
    </xdr:to>
    <xdr:cxnSp macro="">
      <xdr:nvCxnSpPr>
        <xdr:cNvPr id="12" name="Conector recto 11"/>
        <xdr:cNvCxnSpPr/>
      </xdr:nvCxnSpPr>
      <xdr:spPr>
        <a:xfrm flipV="1">
          <a:off x="5226326" y="4099891"/>
          <a:ext cx="16565" cy="12589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742950</xdr:colOff>
      <xdr:row>9</xdr:row>
      <xdr:rowOff>57149</xdr:rowOff>
    </xdr:from>
    <xdr:to>
      <xdr:col>10</xdr:col>
      <xdr:colOff>752475</xdr:colOff>
      <xdr:row>25</xdr:row>
      <xdr:rowOff>28575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xdr:colOff>
      <xdr:row>9</xdr:row>
      <xdr:rowOff>19706</xdr:rowOff>
    </xdr:from>
    <xdr:to>
      <xdr:col>9</xdr:col>
      <xdr:colOff>752475</xdr:colOff>
      <xdr:row>25</xdr:row>
      <xdr:rowOff>19050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9524</xdr:colOff>
      <xdr:row>6</xdr:row>
      <xdr:rowOff>19049</xdr:rowOff>
    </xdr:from>
    <xdr:to>
      <xdr:col>10</xdr:col>
      <xdr:colOff>9525</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323850</xdr:colOff>
      <xdr:row>10</xdr:row>
      <xdr:rowOff>133350</xdr:rowOff>
    </xdr:from>
    <xdr:to>
      <xdr:col>14</xdr:col>
      <xdr:colOff>515850</xdr:colOff>
      <xdr:row>20</xdr:row>
      <xdr:rowOff>28350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8:L46"/>
  <sheetViews>
    <sheetView showGridLines="0" tabSelected="1" topLeftCell="A18" zoomScale="130" zoomScaleNormal="130" workbookViewId="0">
      <selection activeCell="H21" sqref="H21"/>
    </sheetView>
  </sheetViews>
  <sheetFormatPr baseColWidth="10" defaultColWidth="9.85546875" defaultRowHeight="11.25" x14ac:dyDescent="0.2"/>
  <cols>
    <col min="1" max="16384" width="9.85546875" style="64"/>
  </cols>
  <sheetData>
    <row r="8" spans="8:8" x14ac:dyDescent="0.2">
      <c r="H8" s="65"/>
    </row>
    <row r="21" spans="8:8" x14ac:dyDescent="0.2">
      <c r="H21" s="65" t="s">
        <v>77</v>
      </c>
    </row>
    <row r="22" spans="8:8" x14ac:dyDescent="0.2">
      <c r="H22" s="64" t="s">
        <v>92</v>
      </c>
    </row>
    <row r="43" spans="8:12" x14ac:dyDescent="0.2">
      <c r="H43" s="66" t="s">
        <v>93</v>
      </c>
    </row>
    <row r="44" spans="8:12" ht="24" customHeight="1" x14ac:dyDescent="0.2">
      <c r="H44" s="67" t="s">
        <v>94</v>
      </c>
      <c r="I44" s="67"/>
      <c r="J44" s="67"/>
      <c r="K44" s="67"/>
      <c r="L44" s="67"/>
    </row>
    <row r="45" spans="8:12" ht="44.25" customHeight="1" x14ac:dyDescent="0.2">
      <c r="H45" s="67" t="s">
        <v>95</v>
      </c>
      <c r="I45" s="67"/>
      <c r="J45" s="67"/>
      <c r="K45" s="67"/>
      <c r="L45" s="67"/>
    </row>
    <row r="46" spans="8:12" x14ac:dyDescent="0.2">
      <c r="H46" s="64" t="s">
        <v>78</v>
      </c>
    </row>
  </sheetData>
  <mergeCells count="2">
    <mergeCell ref="H44:L44"/>
    <mergeCell ref="H45:L4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zoomScaleNormal="100" workbookViewId="0">
      <selection activeCell="H7" sqref="H7"/>
    </sheetView>
  </sheetViews>
  <sheetFormatPr baseColWidth="10" defaultRowHeight="15" x14ac:dyDescent="0.25"/>
  <cols>
    <col min="1" max="1" width="10.7109375" style="63" customWidth="1"/>
    <col min="2" max="16384" width="11.42578125" style="63"/>
  </cols>
  <sheetData>
    <row r="1" spans="1:11" x14ac:dyDescent="0.25">
      <c r="A1" s="91"/>
    </row>
    <row r="3" spans="1:11" ht="30" x14ac:dyDescent="0.25">
      <c r="A3" s="96" t="s">
        <v>0</v>
      </c>
      <c r="B3" s="97" t="s">
        <v>74</v>
      </c>
      <c r="C3" s="97" t="s">
        <v>81</v>
      </c>
      <c r="D3" s="97" t="s">
        <v>34</v>
      </c>
      <c r="E3" s="95"/>
    </row>
    <row r="4" spans="1:11" x14ac:dyDescent="0.25">
      <c r="A4" s="98">
        <v>41699</v>
      </c>
      <c r="B4" s="99">
        <v>4.4326739631929346</v>
      </c>
      <c r="C4" s="99">
        <v>5.6591754953039253</v>
      </c>
      <c r="D4" s="99">
        <v>6.6188953963763009</v>
      </c>
      <c r="E4" s="92"/>
    </row>
    <row r="5" spans="1:11" x14ac:dyDescent="0.25">
      <c r="A5" s="98">
        <v>41791</v>
      </c>
      <c r="B5" s="99">
        <v>2.649537306955585</v>
      </c>
      <c r="C5" s="99">
        <v>1.4747560302516893</v>
      </c>
      <c r="D5" s="99">
        <v>2.5852866186993895</v>
      </c>
      <c r="E5" s="92"/>
    </row>
    <row r="6" spans="1:11" x14ac:dyDescent="0.25">
      <c r="A6" s="98">
        <v>41883</v>
      </c>
      <c r="B6" s="99">
        <v>1.846003336076385</v>
      </c>
      <c r="C6" s="99">
        <v>2.2937572263193706</v>
      </c>
      <c r="D6" s="99">
        <v>1.8452854336856728</v>
      </c>
      <c r="E6" s="92"/>
    </row>
    <row r="7" spans="1:11" x14ac:dyDescent="0.25">
      <c r="A7" s="98">
        <v>41974</v>
      </c>
      <c r="B7" s="99">
        <v>1.9059795623232123</v>
      </c>
      <c r="C7" s="99">
        <v>0.83436587314313915</v>
      </c>
      <c r="D7" s="99">
        <v>-0.4944575153459585</v>
      </c>
      <c r="E7" s="92"/>
      <c r="H7" s="91" t="s">
        <v>79</v>
      </c>
    </row>
    <row r="8" spans="1:11" ht="33" customHeight="1" x14ac:dyDescent="0.25">
      <c r="A8" s="98">
        <v>42064</v>
      </c>
      <c r="B8" s="99">
        <v>2.0416421747253999</v>
      </c>
      <c r="C8" s="99">
        <v>3.0961219040249732</v>
      </c>
      <c r="D8" s="99">
        <v>2.5120370450395724</v>
      </c>
      <c r="E8" s="92"/>
      <c r="H8" s="93" t="s">
        <v>83</v>
      </c>
      <c r="I8" s="93"/>
      <c r="J8" s="93"/>
      <c r="K8" s="93"/>
    </row>
    <row r="9" spans="1:11" x14ac:dyDescent="0.25">
      <c r="A9" s="98">
        <v>42156</v>
      </c>
      <c r="B9" s="99">
        <v>2.388169739273116</v>
      </c>
      <c r="C9" s="99">
        <v>1.5460778845516332</v>
      </c>
      <c r="D9" s="99">
        <v>3.1019415312494525</v>
      </c>
      <c r="E9" s="92"/>
      <c r="H9" s="100" t="s">
        <v>84</v>
      </c>
    </row>
    <row r="10" spans="1:11" x14ac:dyDescent="0.25">
      <c r="A10" s="98">
        <v>42248</v>
      </c>
      <c r="B10" s="99">
        <v>2.4853135351036171</v>
      </c>
      <c r="C10" s="99">
        <v>1.7553854400199853</v>
      </c>
      <c r="D10" s="99">
        <v>2.1380397570508691</v>
      </c>
      <c r="E10" s="92"/>
    </row>
    <row r="11" spans="1:11" x14ac:dyDescent="0.25">
      <c r="A11" s="98">
        <v>42339</v>
      </c>
      <c r="B11" s="99">
        <v>1.6188130120805555</v>
      </c>
      <c r="C11" s="99">
        <v>0.89634561057263529</v>
      </c>
      <c r="D11" s="99">
        <v>2.0963846585090096</v>
      </c>
      <c r="E11" s="92"/>
    </row>
    <row r="12" spans="1:11" x14ac:dyDescent="0.25">
      <c r="A12" s="98">
        <v>42430</v>
      </c>
      <c r="B12" s="99">
        <v>3.4624369557625601</v>
      </c>
      <c r="C12" s="99">
        <v>1.789674391170637</v>
      </c>
      <c r="D12" s="99">
        <v>3.6472152525773405</v>
      </c>
      <c r="E12" s="92"/>
    </row>
    <row r="13" spans="1:11" x14ac:dyDescent="0.25">
      <c r="A13" s="98">
        <v>42522</v>
      </c>
      <c r="B13" s="99">
        <v>2.2851645239293061</v>
      </c>
      <c r="C13" s="99">
        <v>1.178006365411588</v>
      </c>
      <c r="D13" s="99">
        <v>2.6411050078285925</v>
      </c>
      <c r="E13" s="92"/>
    </row>
    <row r="14" spans="1:11" x14ac:dyDescent="0.25">
      <c r="A14" s="98">
        <v>42614</v>
      </c>
      <c r="B14" s="99">
        <v>2.129296479260856</v>
      </c>
      <c r="C14" s="99">
        <v>1.4156986504796132</v>
      </c>
      <c r="D14" s="99">
        <v>2.9351540179390678</v>
      </c>
      <c r="E14" s="92"/>
    </row>
    <row r="15" spans="1:11" x14ac:dyDescent="0.25">
      <c r="A15" s="98">
        <v>42705</v>
      </c>
      <c r="B15" s="99">
        <v>2.7098668908632773</v>
      </c>
      <c r="C15" s="99">
        <v>1.5252483515134863</v>
      </c>
      <c r="D15" s="99">
        <v>3.2728126109871747</v>
      </c>
      <c r="E15" s="92"/>
    </row>
    <row r="16" spans="1:11" x14ac:dyDescent="0.25">
      <c r="A16" s="98">
        <v>42795</v>
      </c>
      <c r="B16" s="99">
        <v>2.9429923095435795</v>
      </c>
      <c r="C16" s="99">
        <v>1.341033975752115</v>
      </c>
      <c r="D16" s="99">
        <v>4.2658413438491749</v>
      </c>
      <c r="E16" s="92"/>
    </row>
    <row r="17" spans="1:20" x14ac:dyDescent="0.25">
      <c r="A17" s="98">
        <v>42887</v>
      </c>
      <c r="B17" s="99">
        <v>2.7681518125628468</v>
      </c>
      <c r="C17" s="99">
        <v>2.0438667895429807</v>
      </c>
      <c r="D17" s="99">
        <v>3.8920826230393279</v>
      </c>
      <c r="E17" s="92"/>
    </row>
    <row r="18" spans="1:20" x14ac:dyDescent="0.25">
      <c r="A18" s="98">
        <v>42979</v>
      </c>
      <c r="B18" s="99">
        <v>2.93931885113905</v>
      </c>
      <c r="C18" s="99">
        <v>3.4740810509508613</v>
      </c>
      <c r="D18" s="99">
        <v>5.1402732712569454</v>
      </c>
      <c r="E18" s="92"/>
    </row>
    <row r="19" spans="1:20" x14ac:dyDescent="0.25">
      <c r="A19" s="98">
        <v>43070</v>
      </c>
      <c r="B19" s="99">
        <v>3.2075092201199196</v>
      </c>
      <c r="C19" s="99">
        <v>3.5248922476237343</v>
      </c>
      <c r="D19" s="99">
        <v>5.1811485112148059</v>
      </c>
      <c r="E19" s="92"/>
    </row>
    <row r="20" spans="1:20" x14ac:dyDescent="0.25">
      <c r="A20" s="98">
        <v>43160</v>
      </c>
      <c r="B20" s="99">
        <v>3.6676830958655149</v>
      </c>
      <c r="C20" s="99">
        <v>5.3988676884783704</v>
      </c>
      <c r="D20" s="99">
        <v>4.9157772664135457</v>
      </c>
      <c r="E20" s="92"/>
    </row>
    <row r="21" spans="1:20" x14ac:dyDescent="0.25">
      <c r="A21" s="98">
        <v>43252</v>
      </c>
      <c r="B21" s="99">
        <v>4.8905534592035504</v>
      </c>
      <c r="C21" s="99">
        <v>7.9207937168402243</v>
      </c>
      <c r="D21" s="99">
        <v>5.9173856871493236</v>
      </c>
      <c r="E21" s="92"/>
    </row>
    <row r="22" spans="1:20" x14ac:dyDescent="0.25">
      <c r="A22" s="98">
        <v>43344</v>
      </c>
      <c r="B22" s="99">
        <v>4.0577218438241358</v>
      </c>
      <c r="C22" s="99">
        <v>2.866215598977373</v>
      </c>
      <c r="D22" s="99">
        <v>2.4892036492751846</v>
      </c>
      <c r="E22" s="92"/>
      <c r="T22" s="63">
        <v>1</v>
      </c>
    </row>
    <row r="23" spans="1:20" x14ac:dyDescent="0.25">
      <c r="A23" s="98">
        <v>43435</v>
      </c>
      <c r="B23" s="99">
        <v>3.5505287574459699</v>
      </c>
      <c r="C23" s="99">
        <v>3.8124258870864791</v>
      </c>
      <c r="D23" s="99">
        <v>2.9261473307249375</v>
      </c>
      <c r="E23" s="92"/>
    </row>
    <row r="24" spans="1:20" x14ac:dyDescent="0.25">
      <c r="A24" s="98">
        <v>43525</v>
      </c>
      <c r="B24" s="99">
        <v>3.169509379437585</v>
      </c>
      <c r="C24" s="99">
        <v>2.5968371718647854</v>
      </c>
      <c r="D24" s="99">
        <v>0.28119344394130774</v>
      </c>
      <c r="E24" s="92"/>
    </row>
    <row r="25" spans="1:20" x14ac:dyDescent="0.25">
      <c r="A25" s="94"/>
    </row>
    <row r="26" spans="1:20" ht="31.5" customHeight="1" x14ac:dyDescent="0.25">
      <c r="A26" s="94"/>
      <c r="H26" s="93" t="s">
        <v>76</v>
      </c>
      <c r="I26" s="93"/>
      <c r="J26" s="93"/>
      <c r="K26" s="93"/>
    </row>
    <row r="27" spans="1:20" x14ac:dyDescent="0.25">
      <c r="A27" s="94"/>
    </row>
  </sheetData>
  <mergeCells count="2">
    <mergeCell ref="H26:K26"/>
    <mergeCell ref="H8:K8"/>
  </mergeCells>
  <pageMargins left="0.75" right="0.75" top="1" bottom="1" header="0.5" footer="0.5"/>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election activeCell="G7" sqref="G7"/>
    </sheetView>
  </sheetViews>
  <sheetFormatPr baseColWidth="10" defaultRowHeight="15" x14ac:dyDescent="0.25"/>
  <cols>
    <col min="1" max="1" width="10.7109375" style="63" customWidth="1"/>
    <col min="2" max="11" width="11.42578125" style="63"/>
    <col min="12" max="12" width="28.140625" style="63" customWidth="1"/>
    <col min="13" max="16384" width="11.42578125" style="63"/>
  </cols>
  <sheetData>
    <row r="1" spans="1:11" x14ac:dyDescent="0.25">
      <c r="A1" s="91" t="s">
        <v>7</v>
      </c>
    </row>
    <row r="2" spans="1:11" x14ac:dyDescent="0.25">
      <c r="K2" s="91"/>
    </row>
    <row r="3" spans="1:11" ht="90.75" customHeight="1" x14ac:dyDescent="0.25">
      <c r="A3" s="96" t="s">
        <v>0</v>
      </c>
      <c r="B3" s="97" t="s">
        <v>74</v>
      </c>
      <c r="C3" s="97" t="s">
        <v>82</v>
      </c>
      <c r="D3" s="95"/>
    </row>
    <row r="4" spans="1:11" x14ac:dyDescent="0.25">
      <c r="A4" s="98">
        <v>41699</v>
      </c>
      <c r="B4" s="99">
        <v>102.04771548502052</v>
      </c>
      <c r="C4" s="99">
        <v>101.35069411254966</v>
      </c>
      <c r="D4" s="92"/>
    </row>
    <row r="5" spans="1:11" x14ac:dyDescent="0.25">
      <c r="A5" s="98">
        <v>41791</v>
      </c>
      <c r="B5" s="99">
        <v>102.21466578200216</v>
      </c>
      <c r="C5" s="99">
        <v>102.03657050793549</v>
      </c>
      <c r="D5" s="92"/>
    </row>
    <row r="6" spans="1:11" x14ac:dyDescent="0.25">
      <c r="A6" s="98">
        <v>41883</v>
      </c>
      <c r="B6" s="99">
        <v>102.75801669873563</v>
      </c>
      <c r="C6" s="99">
        <v>102.9634983781565</v>
      </c>
      <c r="D6" s="92"/>
    </row>
    <row r="7" spans="1:11" x14ac:dyDescent="0.25">
      <c r="A7" s="98">
        <v>41974</v>
      </c>
      <c r="B7" s="99">
        <v>103.81653078873978</v>
      </c>
      <c r="C7" s="99">
        <v>103.17022086148874</v>
      </c>
      <c r="D7" s="92"/>
      <c r="G7" s="91" t="s">
        <v>80</v>
      </c>
    </row>
    <row r="8" spans="1:11" x14ac:dyDescent="0.25">
      <c r="A8" s="98">
        <v>42064</v>
      </c>
      <c r="B8" s="99">
        <v>103.82424235929119</v>
      </c>
      <c r="C8" s="99">
        <v>104.00192310827769</v>
      </c>
      <c r="D8" s="92"/>
      <c r="G8" s="63" t="s">
        <v>86</v>
      </c>
    </row>
    <row r="9" spans="1:11" x14ac:dyDescent="0.25">
      <c r="A9" s="98">
        <v>42156</v>
      </c>
      <c r="B9" s="99">
        <v>104.67304290285749</v>
      </c>
      <c r="C9" s="99">
        <v>103.99889951803667</v>
      </c>
      <c r="D9" s="92"/>
      <c r="G9" s="63" t="s">
        <v>85</v>
      </c>
    </row>
    <row r="10" spans="1:11" x14ac:dyDescent="0.25">
      <c r="A10" s="98">
        <v>42248</v>
      </c>
      <c r="B10" s="99">
        <v>105.45310438404181</v>
      </c>
      <c r="C10" s="99">
        <v>104.17219002220644</v>
      </c>
      <c r="D10" s="92"/>
    </row>
    <row r="11" spans="1:11" x14ac:dyDescent="0.25">
      <c r="A11" s="98">
        <v>42339</v>
      </c>
      <c r="B11" s="99">
        <v>105.59862207601682</v>
      </c>
      <c r="C11" s="99">
        <v>104.40650038008026</v>
      </c>
      <c r="D11" s="92"/>
    </row>
    <row r="12" spans="1:11" x14ac:dyDescent="0.25">
      <c r="A12" s="98">
        <v>42430</v>
      </c>
      <c r="B12" s="99">
        <v>107.19786757310345</v>
      </c>
      <c r="C12" s="99">
        <v>105.6693916433898</v>
      </c>
      <c r="D12" s="92"/>
    </row>
    <row r="13" spans="1:11" x14ac:dyDescent="0.25">
      <c r="A13" s="98">
        <v>42522</v>
      </c>
      <c r="B13" s="99">
        <v>107.0143053768336</v>
      </c>
      <c r="C13" s="99">
        <v>103.73083791512067</v>
      </c>
      <c r="D13" s="92"/>
    </row>
    <row r="14" spans="1:11" x14ac:dyDescent="0.25">
      <c r="A14" s="98">
        <v>42614</v>
      </c>
      <c r="B14" s="99">
        <v>107.82694988664045</v>
      </c>
      <c r="C14" s="99">
        <v>105.58319154291682</v>
      </c>
      <c r="D14" s="92"/>
    </row>
    <row r="15" spans="1:11" x14ac:dyDescent="0.25">
      <c r="A15" s="98">
        <v>42705</v>
      </c>
      <c r="B15" s="99">
        <v>108.62389020786141</v>
      </c>
      <c r="C15" s="99">
        <v>106.84120009481282</v>
      </c>
      <c r="D15" s="92"/>
    </row>
    <row r="16" spans="1:11" x14ac:dyDescent="0.25">
      <c r="A16" s="98">
        <v>42795</v>
      </c>
      <c r="B16" s="99">
        <v>110.11721805753079</v>
      </c>
      <c r="C16" s="99">
        <v>106.96430823119387</v>
      </c>
      <c r="D16" s="92"/>
    </row>
    <row r="17" spans="1:7" x14ac:dyDescent="0.25">
      <c r="A17" s="98">
        <v>42887</v>
      </c>
      <c r="B17" s="99">
        <v>109.92117878362949</v>
      </c>
      <c r="C17" s="99">
        <v>107.47749584459633</v>
      </c>
      <c r="D17" s="92"/>
    </row>
    <row r="18" spans="1:7" x14ac:dyDescent="0.25">
      <c r="A18" s="98">
        <v>42979</v>
      </c>
      <c r="B18" s="99">
        <v>111.15256011778601</v>
      </c>
      <c r="C18" s="99">
        <v>109.82745542185219</v>
      </c>
      <c r="D18" s="92"/>
    </row>
    <row r="19" spans="1:7" x14ac:dyDescent="0.25">
      <c r="A19" s="98">
        <v>43070</v>
      </c>
      <c r="B19" s="99">
        <v>112.23103907094709</v>
      </c>
      <c r="C19" s="99">
        <v>111.21254750112632</v>
      </c>
      <c r="D19" s="92"/>
    </row>
    <row r="20" spans="1:7" x14ac:dyDescent="0.25">
      <c r="A20" s="98">
        <v>43160</v>
      </c>
      <c r="B20" s="99">
        <v>113.98739336598307</v>
      </c>
      <c r="C20" s="99">
        <v>113.64742590904282</v>
      </c>
      <c r="D20" s="92"/>
    </row>
    <row r="21" spans="1:7" x14ac:dyDescent="0.25">
      <c r="A21" s="98">
        <v>43252</v>
      </c>
      <c r="B21" s="99">
        <v>115.18375063003081</v>
      </c>
      <c r="C21" s="99">
        <v>114.82190962555951</v>
      </c>
      <c r="D21" s="92"/>
    </row>
    <row r="22" spans="1:7" x14ac:dyDescent="0.25">
      <c r="A22" s="98">
        <v>43344</v>
      </c>
      <c r="B22" s="99">
        <v>115.69724864761764</v>
      </c>
      <c r="C22" s="99">
        <v>114.45117358107414</v>
      </c>
      <c r="D22" s="92"/>
    </row>
    <row r="23" spans="1:7" x14ac:dyDescent="0.25">
      <c r="A23" s="98">
        <v>43435</v>
      </c>
      <c r="B23" s="99">
        <v>116.44102503600675</v>
      </c>
      <c r="C23" s="99">
        <v>114.73840943297479</v>
      </c>
      <c r="D23" s="92"/>
    </row>
    <row r="24" spans="1:7" x14ac:dyDescent="0.25">
      <c r="A24" s="98">
        <v>43525</v>
      </c>
      <c r="B24" s="99">
        <v>117.44534170456953</v>
      </c>
      <c r="C24" s="99">
        <v>116.04094745198972</v>
      </c>
      <c r="D24" s="92"/>
    </row>
    <row r="25" spans="1:7" x14ac:dyDescent="0.25">
      <c r="A25" s="94"/>
    </row>
    <row r="26" spans="1:7" x14ac:dyDescent="0.25">
      <c r="A26" s="94"/>
      <c r="G26" s="63" t="s">
        <v>87</v>
      </c>
    </row>
    <row r="27" spans="1:7" x14ac:dyDescent="0.25">
      <c r="A27" s="94"/>
      <c r="G27" s="63" t="s">
        <v>78</v>
      </c>
    </row>
  </sheetData>
  <pageMargins left="0.75" right="0.75" top="1" bottom="1" header="0.5" footer="0.5"/>
  <pageSetup paperSize="0" orientation="portrait" horizontalDpi="0" verticalDpi="0" copie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Normal="100" workbookViewId="0">
      <selection activeCell="G4" sqref="G4"/>
    </sheetView>
  </sheetViews>
  <sheetFormatPr baseColWidth="10" defaultRowHeight="15" x14ac:dyDescent="0.25"/>
  <cols>
    <col min="1" max="1" width="10.7109375" style="63" customWidth="1"/>
    <col min="2" max="12" width="11.42578125" style="63"/>
    <col min="13" max="13" width="28.140625" style="63" customWidth="1"/>
    <col min="14" max="16384" width="11.42578125" style="63"/>
  </cols>
  <sheetData>
    <row r="1" spans="1:10" x14ac:dyDescent="0.25">
      <c r="A1" s="91"/>
    </row>
    <row r="3" spans="1:10" ht="45" x14ac:dyDescent="0.25">
      <c r="A3" s="96" t="s">
        <v>0</v>
      </c>
      <c r="B3" s="97" t="s">
        <v>75</v>
      </c>
      <c r="C3" s="97" t="s">
        <v>90</v>
      </c>
      <c r="D3" s="97" t="s">
        <v>34</v>
      </c>
      <c r="E3" s="95"/>
    </row>
    <row r="4" spans="1:10" x14ac:dyDescent="0.25">
      <c r="A4" s="98">
        <v>41699</v>
      </c>
      <c r="B4" s="99">
        <v>5.9936959676641477</v>
      </c>
      <c r="C4" s="99">
        <v>3.7118137111712191</v>
      </c>
      <c r="D4" s="99">
        <v>6.6188953963763009</v>
      </c>
      <c r="E4" s="92"/>
      <c r="G4" s="91" t="s">
        <v>91</v>
      </c>
    </row>
    <row r="5" spans="1:10" ht="51" customHeight="1" x14ac:dyDescent="0.25">
      <c r="A5" s="98">
        <v>41791</v>
      </c>
      <c r="B5" s="99">
        <v>3.2056939569027332</v>
      </c>
      <c r="C5" s="99">
        <v>3.782367225820682</v>
      </c>
      <c r="D5" s="99">
        <v>2.5852866186993895</v>
      </c>
      <c r="E5" s="92"/>
      <c r="G5" s="93" t="s">
        <v>88</v>
      </c>
      <c r="H5" s="93"/>
      <c r="I5" s="93"/>
      <c r="J5" s="93"/>
    </row>
    <row r="6" spans="1:10" x14ac:dyDescent="0.25">
      <c r="A6" s="98">
        <v>41883</v>
      </c>
      <c r="B6" s="99">
        <v>1.0980960937609918</v>
      </c>
      <c r="C6" s="99">
        <v>-3.1665520101235689</v>
      </c>
      <c r="D6" s="99">
        <v>1.8452854336856728</v>
      </c>
      <c r="E6" s="92"/>
      <c r="G6" s="63" t="s">
        <v>84</v>
      </c>
    </row>
    <row r="7" spans="1:10" x14ac:dyDescent="0.25">
      <c r="A7" s="98">
        <v>41974</v>
      </c>
      <c r="B7" s="99">
        <v>1.409231329768712</v>
      </c>
      <c r="C7" s="99">
        <v>0.55340162535741921</v>
      </c>
      <c r="D7" s="99">
        <v>-0.4944575153459585</v>
      </c>
      <c r="E7" s="92"/>
    </row>
    <row r="8" spans="1:10" x14ac:dyDescent="0.25">
      <c r="A8" s="98">
        <v>42064</v>
      </c>
      <c r="B8" s="99">
        <v>1.2878374554326832</v>
      </c>
      <c r="C8" s="99">
        <v>1.0133033707612427</v>
      </c>
      <c r="D8" s="99">
        <v>2.5120370450395724</v>
      </c>
      <c r="E8" s="92"/>
    </row>
    <row r="9" spans="1:10" x14ac:dyDescent="0.25">
      <c r="A9" s="98">
        <v>42156</v>
      </c>
      <c r="B9" s="99">
        <v>1.359850209664315</v>
      </c>
      <c r="C9" s="99">
        <v>0.94797647450628464</v>
      </c>
      <c r="D9" s="99">
        <v>3.1019415312494525</v>
      </c>
      <c r="E9" s="92"/>
    </row>
    <row r="10" spans="1:10" x14ac:dyDescent="0.25">
      <c r="A10" s="98">
        <v>42248</v>
      </c>
      <c r="B10" s="99">
        <v>1.2551600432648469</v>
      </c>
      <c r="C10" s="99">
        <v>0.56827614608643273</v>
      </c>
      <c r="D10" s="99">
        <v>2.1380397570508691</v>
      </c>
      <c r="E10" s="92"/>
    </row>
    <row r="11" spans="1:10" x14ac:dyDescent="0.25">
      <c r="A11" s="98">
        <v>42339</v>
      </c>
      <c r="B11" s="99">
        <v>0.68898817322340378</v>
      </c>
      <c r="C11" s="99">
        <v>2.6544867643707448E-2</v>
      </c>
      <c r="D11" s="99">
        <v>2.0963846585090096</v>
      </c>
      <c r="E11" s="92"/>
    </row>
    <row r="12" spans="1:10" x14ac:dyDescent="0.25">
      <c r="A12" s="98">
        <v>42430</v>
      </c>
      <c r="B12" s="99">
        <v>3.7463075689094349</v>
      </c>
      <c r="C12" s="99">
        <v>1.3534922324440091</v>
      </c>
      <c r="D12" s="99">
        <v>3.6472152525773405</v>
      </c>
      <c r="E12" s="92"/>
    </row>
    <row r="13" spans="1:10" x14ac:dyDescent="0.25">
      <c r="A13" s="98">
        <v>42522</v>
      </c>
      <c r="B13" s="99">
        <v>2.0328934321030667</v>
      </c>
      <c r="C13" s="99">
        <v>0.7614529640012746</v>
      </c>
      <c r="D13" s="99">
        <v>2.6411050078285925</v>
      </c>
      <c r="E13" s="92"/>
    </row>
    <row r="14" spans="1:10" x14ac:dyDescent="0.25">
      <c r="A14" s="98">
        <v>42614</v>
      </c>
      <c r="B14" s="99">
        <v>2.1884320792923351</v>
      </c>
      <c r="C14" s="99">
        <v>3.2974207179147008</v>
      </c>
      <c r="D14" s="99">
        <v>2.9351540179390678</v>
      </c>
      <c r="E14" s="92"/>
    </row>
    <row r="15" spans="1:10" x14ac:dyDescent="0.25">
      <c r="A15" s="98">
        <v>42705</v>
      </c>
      <c r="B15" s="99">
        <v>3.0114747768759553</v>
      </c>
      <c r="C15" s="99">
        <v>5.157410567706977</v>
      </c>
      <c r="D15" s="99">
        <v>3.2728126109871747</v>
      </c>
      <c r="E15" s="92"/>
    </row>
    <row r="16" spans="1:10" x14ac:dyDescent="0.25">
      <c r="A16" s="98">
        <v>42795</v>
      </c>
      <c r="B16" s="99">
        <v>4.0533651948333471</v>
      </c>
      <c r="C16" s="99">
        <v>3.626717274561142</v>
      </c>
      <c r="D16" s="99">
        <v>4.2658413438491749</v>
      </c>
      <c r="E16" s="92"/>
    </row>
    <row r="17" spans="1:10" x14ac:dyDescent="0.25">
      <c r="A17" s="98">
        <v>42887</v>
      </c>
      <c r="B17" s="99">
        <v>4.4669456061306567</v>
      </c>
      <c r="C17" s="99">
        <v>3.2223961017466163</v>
      </c>
      <c r="D17" s="99">
        <v>3.8920826230393279</v>
      </c>
      <c r="E17" s="92"/>
    </row>
    <row r="18" spans="1:10" x14ac:dyDescent="0.25">
      <c r="A18" s="98">
        <v>42979</v>
      </c>
      <c r="B18" s="99">
        <v>4.6077199329991103</v>
      </c>
      <c r="C18" s="99">
        <v>2.5328704752760167</v>
      </c>
      <c r="D18" s="99">
        <v>5.1402732712569454</v>
      </c>
      <c r="E18" s="92"/>
    </row>
    <row r="19" spans="1:10" x14ac:dyDescent="0.25">
      <c r="A19" s="98">
        <v>43070</v>
      </c>
      <c r="B19" s="99">
        <v>4.244127419140753</v>
      </c>
      <c r="C19" s="99">
        <v>0.95109227483671788</v>
      </c>
      <c r="D19" s="99">
        <v>5.1811485112148059</v>
      </c>
      <c r="E19" s="92"/>
    </row>
    <row r="20" spans="1:10" x14ac:dyDescent="0.25">
      <c r="A20" s="98">
        <v>43160</v>
      </c>
      <c r="B20" s="99">
        <v>3.331385299996481</v>
      </c>
      <c r="C20" s="99">
        <v>1.91775024071561</v>
      </c>
      <c r="D20" s="99">
        <v>4.9157772664135457</v>
      </c>
      <c r="E20" s="92"/>
    </row>
    <row r="21" spans="1:10" x14ac:dyDescent="0.25">
      <c r="A21" s="98">
        <v>43252</v>
      </c>
      <c r="B21" s="99">
        <v>4.9027360988578295</v>
      </c>
      <c r="C21" s="99">
        <v>2.0160817996700331</v>
      </c>
      <c r="D21" s="99">
        <v>5.9173856871493236</v>
      </c>
      <c r="E21" s="92"/>
    </row>
    <row r="22" spans="1:10" x14ac:dyDescent="0.25">
      <c r="A22" s="98">
        <v>43344</v>
      </c>
      <c r="B22" s="99">
        <v>3.2338507961765295</v>
      </c>
      <c r="C22" s="99">
        <v>-2.2287599122809532</v>
      </c>
      <c r="D22" s="99">
        <v>2.4892036492751846</v>
      </c>
      <c r="E22" s="92"/>
    </row>
    <row r="23" spans="1:10" ht="48" customHeight="1" x14ac:dyDescent="0.25">
      <c r="A23" s="98">
        <v>43435</v>
      </c>
      <c r="B23" s="99">
        <v>2.717773650664479</v>
      </c>
      <c r="C23" s="99">
        <v>-2.0666527837148285</v>
      </c>
      <c r="D23" s="99">
        <v>2.9261473307249375</v>
      </c>
      <c r="E23" s="92"/>
      <c r="G23" s="93" t="s">
        <v>89</v>
      </c>
      <c r="H23" s="93"/>
      <c r="I23" s="93"/>
      <c r="J23" s="93"/>
    </row>
    <row r="24" spans="1:10" x14ac:dyDescent="0.25">
      <c r="A24" s="98">
        <v>43525</v>
      </c>
      <c r="B24" s="99">
        <v>1.2858502837732155</v>
      </c>
      <c r="C24" s="99">
        <v>-2.9563577168647659</v>
      </c>
      <c r="D24" s="99">
        <v>0.28119344394130774</v>
      </c>
      <c r="E24" s="92"/>
    </row>
    <row r="25" spans="1:10" x14ac:dyDescent="0.25">
      <c r="A25" s="94"/>
    </row>
    <row r="26" spans="1:10" x14ac:dyDescent="0.25">
      <c r="A26" s="94"/>
    </row>
    <row r="27" spans="1:10" x14ac:dyDescent="0.25">
      <c r="A27" s="94"/>
    </row>
  </sheetData>
  <mergeCells count="2">
    <mergeCell ref="G23:J23"/>
    <mergeCell ref="G5:J5"/>
  </mergeCells>
  <pageMargins left="0.75" right="0.75" top="1" bottom="1" header="0.5" footer="0.5"/>
  <pageSetup paperSize="0" orientation="portrait" horizontalDpi="0" verticalDpi="0" copie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workbookViewId="0">
      <selection activeCell="N26" sqref="N26"/>
    </sheetView>
  </sheetViews>
  <sheetFormatPr baseColWidth="10" defaultRowHeight="15" x14ac:dyDescent="0.25"/>
  <cols>
    <col min="1" max="6" width="10.7109375" customWidth="1"/>
    <col min="17" max="17" width="28.140625" customWidth="1"/>
  </cols>
  <sheetData>
    <row r="1" spans="1:18" x14ac:dyDescent="0.25">
      <c r="A1" s="4" t="s">
        <v>7</v>
      </c>
    </row>
    <row r="2" spans="1:18" x14ac:dyDescent="0.25">
      <c r="P2" s="4" t="s">
        <v>1</v>
      </c>
    </row>
    <row r="3" spans="1:18" ht="36" customHeight="1" x14ac:dyDescent="0.25">
      <c r="A3" s="1" t="s">
        <v>0</v>
      </c>
      <c r="B3" s="9" t="s">
        <v>9</v>
      </c>
      <c r="C3" s="9" t="s">
        <v>8</v>
      </c>
      <c r="D3" s="9" t="s">
        <v>10</v>
      </c>
      <c r="E3" s="9" t="s">
        <v>11</v>
      </c>
      <c r="F3" s="37" t="s">
        <v>34</v>
      </c>
      <c r="G3" s="6" t="s">
        <v>72</v>
      </c>
      <c r="H3" s="6" t="s">
        <v>73</v>
      </c>
      <c r="I3" s="6"/>
    </row>
    <row r="4" spans="1:18" ht="30" x14ac:dyDescent="0.25">
      <c r="A4" s="10"/>
      <c r="B4" s="11" t="s">
        <v>12</v>
      </c>
      <c r="C4" s="11" t="s">
        <v>12</v>
      </c>
      <c r="D4" s="11" t="s">
        <v>12</v>
      </c>
      <c r="E4" s="11" t="s">
        <v>12</v>
      </c>
      <c r="F4" s="38"/>
      <c r="G4" s="5"/>
      <c r="H4" s="5"/>
      <c r="I4" s="5"/>
      <c r="P4" s="7" t="s">
        <v>2</v>
      </c>
      <c r="Q4" s="7" t="s">
        <v>3</v>
      </c>
      <c r="R4" s="7">
        <v>43101</v>
      </c>
    </row>
    <row r="5" spans="1:18" x14ac:dyDescent="0.25">
      <c r="A5" s="10">
        <v>41334</v>
      </c>
      <c r="B5" s="11">
        <v>20421.8655343996</v>
      </c>
      <c r="C5" s="11">
        <v>3186.0600271564299</v>
      </c>
      <c r="D5" s="11">
        <v>1751.6014425916001</v>
      </c>
      <c r="E5" s="11">
        <v>8599.0089562097</v>
      </c>
      <c r="G5" s="5"/>
      <c r="H5" s="5"/>
      <c r="I5" s="5"/>
      <c r="P5" s="8">
        <v>1</v>
      </c>
      <c r="Q5" s="2" t="s">
        <v>4</v>
      </c>
      <c r="R5" s="2">
        <v>191071.797380139</v>
      </c>
    </row>
    <row r="6" spans="1:18" x14ac:dyDescent="0.25">
      <c r="A6" s="10">
        <v>41426</v>
      </c>
      <c r="B6" s="11">
        <v>21231.018079121201</v>
      </c>
      <c r="C6" s="11">
        <v>3136.05516244929</v>
      </c>
      <c r="D6" s="11">
        <v>1904.98630180858</v>
      </c>
      <c r="E6" s="11">
        <v>8609.4949298577303</v>
      </c>
      <c r="F6" s="39"/>
      <c r="G6" s="5"/>
      <c r="H6" s="5"/>
      <c r="I6" s="5"/>
      <c r="P6" s="8">
        <v>3</v>
      </c>
      <c r="Q6" s="2" t="s">
        <v>5</v>
      </c>
      <c r="R6" s="2">
        <v>120536.556530334</v>
      </c>
    </row>
    <row r="7" spans="1:18" x14ac:dyDescent="0.25">
      <c r="A7" s="10">
        <v>41518</v>
      </c>
      <c r="B7" s="11">
        <v>21458.576702680999</v>
      </c>
      <c r="C7" s="11">
        <v>2861.1076043216099</v>
      </c>
      <c r="D7" s="11">
        <v>1991.0826981048499</v>
      </c>
      <c r="E7" s="11">
        <v>8673.4040717897005</v>
      </c>
      <c r="F7" s="39"/>
      <c r="G7" s="5"/>
      <c r="H7" s="5"/>
      <c r="I7" s="5"/>
      <c r="P7" s="8">
        <v>26</v>
      </c>
      <c r="Q7" s="2" t="s">
        <v>6</v>
      </c>
      <c r="R7" s="2">
        <v>191248.710869061</v>
      </c>
    </row>
    <row r="8" spans="1:18" x14ac:dyDescent="0.25">
      <c r="A8" s="10">
        <v>41609</v>
      </c>
      <c r="B8" s="11">
        <v>23265.426233185601</v>
      </c>
      <c r="C8" s="11">
        <v>3332.5935230718401</v>
      </c>
      <c r="D8" s="11">
        <v>2368.2341886786298</v>
      </c>
      <c r="E8" s="11">
        <v>9873.9311394868691</v>
      </c>
      <c r="F8" s="39"/>
      <c r="G8" s="5"/>
      <c r="H8" s="5"/>
      <c r="I8" s="5"/>
      <c r="Q8" s="3"/>
      <c r="R8" s="3"/>
    </row>
    <row r="9" spans="1:18" x14ac:dyDescent="0.25">
      <c r="A9" s="10">
        <v>41699</v>
      </c>
      <c r="B9" s="11">
        <v>21327.100250741201</v>
      </c>
      <c r="C9" s="11">
        <v>3366.36475547894</v>
      </c>
      <c r="D9" s="11">
        <v>1813.24045614225</v>
      </c>
      <c r="E9" s="11">
        <v>9157.7540607606297</v>
      </c>
      <c r="F9" s="39">
        <f ca="1">SUM(OFFSET('6.b'!$K$19,3*(ROW()-ROW($F$9)),0,3,1))</f>
        <v>288.78696097466371</v>
      </c>
      <c r="G9" s="5">
        <f>100*(E9/E5-1)</f>
        <v>6.4977848888904344</v>
      </c>
      <c r="H9" s="5" t="e">
        <f>NA()</f>
        <v>#N/A</v>
      </c>
      <c r="I9" s="5"/>
      <c r="R9">
        <f>R6/R5</f>
        <v>0.63084431184014811</v>
      </c>
    </row>
    <row r="10" spans="1:18" x14ac:dyDescent="0.25">
      <c r="A10" s="10">
        <v>41791</v>
      </c>
      <c r="B10" s="11">
        <v>21793.541823774001</v>
      </c>
      <c r="C10" s="11">
        <v>3182.30432506953</v>
      </c>
      <c r="D10" s="11">
        <v>1884.1536586582299</v>
      </c>
      <c r="E10" s="11">
        <v>8967.3896624512799</v>
      </c>
      <c r="F10" s="39">
        <f ca="1">SUM(OFFSET('6.b'!$K$19,3*(ROW()-ROW($F$9)),0,3,1))</f>
        <v>290.82069892665277</v>
      </c>
      <c r="G10" s="5">
        <f t="shared" ref="G10:G29" si="0">100*(E10/E6-1)</f>
        <v>4.1569770992299526</v>
      </c>
      <c r="H10" s="5" t="e">
        <f>NA()</f>
        <v>#N/A</v>
      </c>
      <c r="I10" s="5"/>
    </row>
    <row r="11" spans="1:18" x14ac:dyDescent="0.25">
      <c r="A11" s="10">
        <v>41883</v>
      </c>
      <c r="B11" s="11">
        <v>21854.702744487</v>
      </c>
      <c r="C11" s="11">
        <v>2926.7344667485099</v>
      </c>
      <c r="D11" s="11">
        <v>1849.75071961864</v>
      </c>
      <c r="E11" s="11">
        <v>8931.8423629157805</v>
      </c>
      <c r="F11" s="39">
        <f ca="1">SUM(OFFSET('6.b'!$K$19,3*(ROW()-ROW($F$9)),0,3,1))</f>
        <v>289.66714362346426</v>
      </c>
      <c r="G11" s="5">
        <f t="shared" si="0"/>
        <v>2.9796639126574487</v>
      </c>
      <c r="H11" s="5" t="e">
        <f>NA()</f>
        <v>#N/A</v>
      </c>
      <c r="I11" s="5"/>
    </row>
    <row r="12" spans="1:18" x14ac:dyDescent="0.25">
      <c r="A12" s="10">
        <v>41974</v>
      </c>
      <c r="B12" s="11">
        <v>23708.860502277501</v>
      </c>
      <c r="C12" s="11">
        <v>3360.3995461189302</v>
      </c>
      <c r="D12" s="11">
        <v>2232.7240132202901</v>
      </c>
      <c r="E12" s="11">
        <v>10181.9617441918</v>
      </c>
      <c r="F12" s="39">
        <f ca="1">SUM(OFFSET('6.b'!$K$19,3*(ROW()-ROW($F$9)),0,3,1))</f>
        <v>330.72519647522029</v>
      </c>
      <c r="G12" s="5">
        <f t="shared" si="0"/>
        <v>3.1196349291224612</v>
      </c>
      <c r="H12" s="5" t="e">
        <f>NA()</f>
        <v>#N/A</v>
      </c>
      <c r="I12" s="5"/>
    </row>
    <row r="13" spans="1:18" x14ac:dyDescent="0.25">
      <c r="A13" s="10">
        <v>42064</v>
      </c>
      <c r="B13" s="11">
        <v>21762.5233241063</v>
      </c>
      <c r="C13" s="11">
        <v>3470.5915120426998</v>
      </c>
      <c r="D13" s="11">
        <v>1738.9698972142701</v>
      </c>
      <c r="E13" s="11">
        <v>9373.3131963107498</v>
      </c>
      <c r="F13" s="39">
        <f ca="1">SUM(OFFSET('6.b'!$K$19,3*(ROW()-ROW($F$9)),0,3,1))</f>
        <v>300.17957939629639</v>
      </c>
      <c r="G13" s="5">
        <f t="shared" si="0"/>
        <v>2.35384281036497</v>
      </c>
      <c r="H13" s="5">
        <f t="shared" ref="H13:H29" ca="1" si="1">100*(F13/F9-1)</f>
        <v>3.9449905851643319</v>
      </c>
      <c r="I13" s="5"/>
    </row>
    <row r="14" spans="1:18" x14ac:dyDescent="0.25">
      <c r="A14" s="10">
        <v>42156</v>
      </c>
      <c r="B14" s="11">
        <v>22314.008594725201</v>
      </c>
      <c r="C14" s="11">
        <v>3231.5052284585599</v>
      </c>
      <c r="D14" s="11">
        <v>1863.6395578193501</v>
      </c>
      <c r="E14" s="11">
        <v>9135.4684978940804</v>
      </c>
      <c r="F14" s="39">
        <f ca="1">SUM(OFFSET('6.b'!$K$19,3*(ROW()-ROW($F$9)),0,3,1))</f>
        <v>300.35993352430307</v>
      </c>
      <c r="G14" s="5">
        <f t="shared" si="0"/>
        <v>1.8743340232731054</v>
      </c>
      <c r="H14" s="5">
        <f t="shared" ca="1" si="1"/>
        <v>3.2801085455255619</v>
      </c>
      <c r="I14" s="5"/>
    </row>
    <row r="15" spans="1:18" x14ac:dyDescent="0.25">
      <c r="A15" s="10">
        <v>42248</v>
      </c>
      <c r="B15" s="11">
        <v>22397.860629852399</v>
      </c>
      <c r="C15" s="11">
        <v>2978.1099374458599</v>
      </c>
      <c r="D15" s="11">
        <v>1877.8110849245099</v>
      </c>
      <c r="E15" s="11">
        <v>9039.1082460092894</v>
      </c>
      <c r="F15" s="39">
        <f ca="1">SUM(OFFSET('6.b'!$K$19,3*(ROW()-ROW($F$9)),0,3,1))</f>
        <v>295.50631152716142</v>
      </c>
      <c r="G15" s="5">
        <f t="shared" si="0"/>
        <v>1.2009379334645187</v>
      </c>
      <c r="H15" s="5">
        <f t="shared" ca="1" si="1"/>
        <v>2.0158198926722104</v>
      </c>
      <c r="I15" s="5"/>
    </row>
    <row r="16" spans="1:18" x14ac:dyDescent="0.25">
      <c r="A16" s="10">
        <v>42339</v>
      </c>
      <c r="B16" s="11">
        <v>24092.662621104399</v>
      </c>
      <c r="C16" s="11">
        <v>3390.5203399482698</v>
      </c>
      <c r="D16" s="11">
        <v>2247.6250812723101</v>
      </c>
      <c r="E16" s="11">
        <v>10252.5963927512</v>
      </c>
      <c r="F16" s="39">
        <f ca="1">SUM(OFFSET('6.b'!$K$19,3*(ROW()-ROW($F$9)),0,3,1))</f>
        <v>336.29552245352249</v>
      </c>
      <c r="G16" s="5">
        <f t="shared" si="0"/>
        <v>0.69372337408057927</v>
      </c>
      <c r="H16" s="5">
        <f t="shared" ca="1" si="1"/>
        <v>1.6842762624889929</v>
      </c>
      <c r="I16" s="5"/>
    </row>
    <row r="17" spans="1:9" x14ac:dyDescent="0.25">
      <c r="A17" s="10">
        <v>42430</v>
      </c>
      <c r="B17" s="11">
        <v>22516.036974186602</v>
      </c>
      <c r="C17" s="11">
        <v>3532.7037995558699</v>
      </c>
      <c r="D17" s="11">
        <v>1888.20937442941</v>
      </c>
      <c r="E17" s="11">
        <v>9640.3740217069808</v>
      </c>
      <c r="F17" s="39">
        <f ca="1">SUM(OFFSET('6.b'!$K$19,3*(ROW()-ROW($F$9)),0,3,1))</f>
        <v>305.6473914934852</v>
      </c>
      <c r="G17" s="5">
        <f t="shared" si="0"/>
        <v>2.8491614416697786</v>
      </c>
      <c r="H17" s="5">
        <f t="shared" ca="1" si="1"/>
        <v>1.8215136779741403</v>
      </c>
      <c r="I17" s="5"/>
    </row>
    <row r="18" spans="1:9" x14ac:dyDescent="0.25">
      <c r="A18" s="10">
        <v>42522</v>
      </c>
      <c r="B18" s="11">
        <v>22823.920402998399</v>
      </c>
      <c r="C18" s="11">
        <v>3269.5725657484099</v>
      </c>
      <c r="D18" s="11">
        <v>1933.2721246418901</v>
      </c>
      <c r="E18" s="11">
        <v>9289.4360763260593</v>
      </c>
      <c r="F18" s="39">
        <f ca="1">SUM(OFFSET('6.b'!$K$19,3*(ROW()-ROW($F$9)),0,3,1))</f>
        <v>304.85774170792627</v>
      </c>
      <c r="G18" s="5">
        <f t="shared" si="0"/>
        <v>1.6853824023088881</v>
      </c>
      <c r="H18" s="5">
        <f t="shared" ca="1" si="1"/>
        <v>1.4974727590486792</v>
      </c>
      <c r="I18" s="5"/>
    </row>
    <row r="19" spans="1:9" x14ac:dyDescent="0.25">
      <c r="A19" s="10">
        <v>42614</v>
      </c>
      <c r="B19" s="11">
        <v>22874.7774876736</v>
      </c>
      <c r="C19" s="11">
        <v>3020.2709996400799</v>
      </c>
      <c r="D19" s="11">
        <v>1939.8951939347501</v>
      </c>
      <c r="E19" s="11">
        <v>9215.9335017076701</v>
      </c>
      <c r="F19" s="39">
        <f ca="1">SUM(OFFSET('6.b'!$K$19,3*(ROW()-ROW($F$9)),0,3,1))</f>
        <v>301.52563937668242</v>
      </c>
      <c r="G19" s="5">
        <f t="shared" si="0"/>
        <v>1.9562245620462493</v>
      </c>
      <c r="H19" s="5">
        <f t="shared" ca="1" si="1"/>
        <v>2.0369540733033542</v>
      </c>
      <c r="I19" s="5"/>
    </row>
    <row r="20" spans="1:9" x14ac:dyDescent="0.25">
      <c r="A20" s="10">
        <v>42705</v>
      </c>
      <c r="B20" s="11">
        <v>24745.5417086011</v>
      </c>
      <c r="C20" s="11">
        <v>3442.2341955410602</v>
      </c>
      <c r="D20" s="11">
        <v>2350.5462812864598</v>
      </c>
      <c r="E20" s="11">
        <v>10526.116209480901</v>
      </c>
      <c r="F20" s="39">
        <f ca="1">SUM(OFFSET('6.b'!$K$19,3*(ROW()-ROW($F$9)),0,3,1))</f>
        <v>340.59259234068122</v>
      </c>
      <c r="G20" s="5">
        <f t="shared" si="0"/>
        <v>2.6678102429066985</v>
      </c>
      <c r="H20" s="5">
        <f t="shared" ca="1" si="1"/>
        <v>1.277766012407322</v>
      </c>
      <c r="I20" s="5"/>
    </row>
    <row r="21" spans="1:9" x14ac:dyDescent="0.25">
      <c r="A21" s="10">
        <v>42795</v>
      </c>
      <c r="B21" s="11">
        <v>23178.6822107509</v>
      </c>
      <c r="C21" s="11">
        <v>3580.0785577706001</v>
      </c>
      <c r="D21" s="11">
        <v>2101.4381198945598</v>
      </c>
      <c r="E21" s="11">
        <v>9894.44086307816</v>
      </c>
      <c r="F21" s="39">
        <f ca="1">SUM(OFFSET('6.b'!$K$19,3*(ROW()-ROW($F$9)),0,3,1))</f>
        <v>309.11917459008549</v>
      </c>
      <c r="G21" s="5">
        <f t="shared" si="0"/>
        <v>2.6354458945172077</v>
      </c>
      <c r="H21" s="5">
        <f t="shared" ca="1" si="1"/>
        <v>1.1358785297123308</v>
      </c>
      <c r="I21" s="5"/>
    </row>
    <row r="22" spans="1:9" x14ac:dyDescent="0.25">
      <c r="A22" s="10">
        <v>42887</v>
      </c>
      <c r="B22" s="11">
        <v>23455.7211693319</v>
      </c>
      <c r="C22" s="11">
        <v>3336.3982735797499</v>
      </c>
      <c r="D22" s="11">
        <v>2169.6196309504699</v>
      </c>
      <c r="E22" s="11">
        <v>9554.4008408894806</v>
      </c>
      <c r="F22" s="39">
        <f ca="1">SUM(OFFSET('6.b'!$K$19,3*(ROW()-ROW($F$9)),0,3,1))</f>
        <v>307.85290649556657</v>
      </c>
      <c r="G22" s="5">
        <f t="shared" si="0"/>
        <v>2.8523234606100401</v>
      </c>
      <c r="H22" s="5">
        <f t="shared" ca="1" si="1"/>
        <v>0.98247949055199069</v>
      </c>
      <c r="I22" s="5"/>
    </row>
    <row r="23" spans="1:9" x14ac:dyDescent="0.25">
      <c r="A23" s="10">
        <v>42979</v>
      </c>
      <c r="B23" s="11">
        <v>23547.1401345249</v>
      </c>
      <c r="C23" s="11">
        <v>3125.19766212594</v>
      </c>
      <c r="D23" s="11">
        <v>2217.85748587331</v>
      </c>
      <c r="E23" s="11">
        <v>9452.0005522694591</v>
      </c>
      <c r="F23" s="39">
        <f ca="1">SUM(OFFSET('6.b'!$K$19,3*(ROW()-ROW($F$9)),0,3,1))</f>
        <v>307.71387436402949</v>
      </c>
      <c r="G23" s="5">
        <f t="shared" si="0"/>
        <v>2.561509916689908</v>
      </c>
      <c r="H23" s="5">
        <f t="shared" ca="1" si="1"/>
        <v>2.0523080558387807</v>
      </c>
      <c r="I23" s="5"/>
    </row>
    <row r="24" spans="1:9" x14ac:dyDescent="0.25">
      <c r="A24" s="10">
        <v>43070</v>
      </c>
      <c r="B24" s="11">
        <v>25539.2572404731</v>
      </c>
      <c r="C24" s="11">
        <v>3563.5692418447402</v>
      </c>
      <c r="D24" s="11">
        <v>2596.1598608332301</v>
      </c>
      <c r="E24" s="11">
        <v>10827.004593375001</v>
      </c>
      <c r="F24" s="39">
        <f ca="1">SUM(OFFSET('6.b'!$K$19,3*(ROW()-ROW($F$9)),0,3,1))</f>
        <v>350.41268038859175</v>
      </c>
      <c r="G24" s="5">
        <f t="shared" si="0"/>
        <v>2.8584938443211305</v>
      </c>
      <c r="H24" s="5">
        <f t="shared" ca="1" si="1"/>
        <v>2.8832359448639711</v>
      </c>
      <c r="I24" s="5"/>
    </row>
    <row r="25" spans="1:9" x14ac:dyDescent="0.25">
      <c r="A25" s="10">
        <v>43160</v>
      </c>
      <c r="B25" s="11">
        <v>24028.802820039</v>
      </c>
      <c r="C25" s="11">
        <v>3773.3622622482198</v>
      </c>
      <c r="D25" s="11">
        <v>2325.34463971174</v>
      </c>
      <c r="E25" s="11">
        <v>10070.1632923051</v>
      </c>
      <c r="F25" s="39">
        <f ca="1">SUM(OFFSET('6.b'!$K$19,3*(ROW()-ROW($F$9)),0,3,1))</f>
        <v>317.58312371824314</v>
      </c>
      <c r="G25" s="5">
        <f t="shared" si="0"/>
        <v>1.7759712919469983</v>
      </c>
      <c r="H25" s="5">
        <f t="shared" ca="1" si="1"/>
        <v>2.7380860923239325</v>
      </c>
      <c r="I25" s="5"/>
    </row>
    <row r="26" spans="1:9" x14ac:dyDescent="0.25">
      <c r="A26" s="10">
        <v>43252</v>
      </c>
      <c r="B26" s="11">
        <v>24602.835752359799</v>
      </c>
      <c r="C26" s="11">
        <v>3600.6674984022202</v>
      </c>
      <c r="D26" s="11">
        <v>2476.5607863159698</v>
      </c>
      <c r="E26" s="11">
        <v>9822.2574694343602</v>
      </c>
      <c r="F26" s="39">
        <f ca="1">SUM(OFFSET('6.b'!$K$19,3*(ROW()-ROW($F$9)),0,3,1))</f>
        <v>317.0595635823218</v>
      </c>
      <c r="G26" s="5">
        <f t="shared" si="0"/>
        <v>2.8034895437770047</v>
      </c>
      <c r="H26" s="5">
        <f t="shared" ca="1" si="1"/>
        <v>2.9906026197897173</v>
      </c>
      <c r="I26" s="5"/>
    </row>
    <row r="27" spans="1:9" x14ac:dyDescent="0.25">
      <c r="A27" s="10">
        <v>43344</v>
      </c>
      <c r="B27" s="11">
        <v>24502.617583359399</v>
      </c>
      <c r="C27" s="11">
        <v>3214.7725650166699</v>
      </c>
      <c r="D27" s="11">
        <v>2374.0489210109899</v>
      </c>
      <c r="E27" s="11">
        <v>9673.1949142109297</v>
      </c>
      <c r="F27" s="39">
        <f ca="1">SUM(OFFSET('6.b'!$K$19,3*(ROW()-ROW($F$9)),0,3,1))</f>
        <v>308.80477636866169</v>
      </c>
      <c r="G27" s="5">
        <f t="shared" si="0"/>
        <v>2.3401856645931085</v>
      </c>
      <c r="H27" s="5">
        <f t="shared" ca="1" si="1"/>
        <v>0.35451830272092977</v>
      </c>
      <c r="I27" s="5"/>
    </row>
    <row r="28" spans="1:9" x14ac:dyDescent="0.25">
      <c r="A28" s="10">
        <v>43435</v>
      </c>
      <c r="B28" s="11">
        <v>26446.035913234198</v>
      </c>
      <c r="C28" s="11">
        <v>3699.4276781250801</v>
      </c>
      <c r="D28" s="11">
        <v>2721.89220321936</v>
      </c>
      <c r="E28" s="11">
        <v>11066.0834776107</v>
      </c>
      <c r="F28" s="39">
        <f ca="1">SUM(OFFSET('6.b'!$K$19,3*(ROW()-ROW($F$9)),0,3,1))</f>
        <v>356.61860159421337</v>
      </c>
      <c r="G28" s="5">
        <f t="shared" si="0"/>
        <v>2.2081720033811703</v>
      </c>
      <c r="H28" s="5">
        <f t="shared" ca="1" si="1"/>
        <v>1.7710321437967247</v>
      </c>
      <c r="I28" s="5"/>
    </row>
    <row r="29" spans="1:9" x14ac:dyDescent="0.25">
      <c r="A29" s="10">
        <v>43525</v>
      </c>
      <c r="B29" s="11">
        <v>24790.397979186699</v>
      </c>
      <c r="C29" s="11">
        <v>3871.3503361034</v>
      </c>
      <c r="D29" s="11">
        <v>2297.8109562229101</v>
      </c>
      <c r="E29" s="11">
        <v>10257.084649712901</v>
      </c>
      <c r="F29" s="39">
        <f ca="1">SUM(OFFSET('6.b'!$K$19,3*(ROW()-ROW($F$9)),0,3,1))</f>
        <v>319.39616657825798</v>
      </c>
      <c r="G29" s="5">
        <f t="shared" si="0"/>
        <v>1.8561899343840116</v>
      </c>
      <c r="H29" s="5">
        <f t="shared" ca="1" si="1"/>
        <v>0.57088765888686499</v>
      </c>
      <c r="I29" s="5"/>
    </row>
    <row r="30" spans="1:9" x14ac:dyDescent="0.25">
      <c r="A30" s="12"/>
      <c r="B30" s="13"/>
      <c r="C30" s="13"/>
      <c r="D30" s="13"/>
      <c r="E30" s="13"/>
      <c r="F30" s="39"/>
    </row>
    <row r="31" spans="1:9" x14ac:dyDescent="0.25">
      <c r="A31" s="12"/>
    </row>
    <row r="32" spans="1:9" x14ac:dyDescent="0.25">
      <c r="A32" s="12"/>
    </row>
  </sheetData>
  <pageMargins left="0.75" right="0.75" top="1" bottom="1" header="0.5" footer="0.5"/>
  <pageSetup paperSize="0" orientation="portrait" horizontalDpi="0" verticalDpi="0" copie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0"/>
  <sheetViews>
    <sheetView showGridLines="0" workbookViewId="0">
      <selection activeCell="A79" sqref="A79:XFD80"/>
    </sheetView>
  </sheetViews>
  <sheetFormatPr baseColWidth="10" defaultColWidth="9.140625" defaultRowHeight="12.75" x14ac:dyDescent="0.2"/>
  <cols>
    <col min="1" max="1" width="2.7109375" style="40" customWidth="1"/>
    <col min="2" max="2" width="30.5703125" style="40" customWidth="1"/>
    <col min="3" max="14" width="13.7109375" style="40" customWidth="1"/>
    <col min="15" max="16384" width="9.140625" style="40"/>
  </cols>
  <sheetData>
    <row r="1" spans="1:14" ht="15.75" x14ac:dyDescent="0.2">
      <c r="A1" s="61"/>
      <c r="B1" s="75" t="s">
        <v>71</v>
      </c>
      <c r="C1" s="69"/>
      <c r="D1" s="69"/>
      <c r="E1" s="69"/>
      <c r="F1" s="69"/>
      <c r="G1" s="69"/>
      <c r="H1" s="69"/>
      <c r="I1" s="69"/>
      <c r="J1" s="69"/>
      <c r="K1" s="69"/>
      <c r="L1" s="69"/>
      <c r="M1" s="69"/>
      <c r="N1" s="69"/>
    </row>
    <row r="2" spans="1:14" ht="18.75" x14ac:dyDescent="0.2">
      <c r="A2" s="62"/>
      <c r="B2" s="76" t="s">
        <v>70</v>
      </c>
      <c r="C2" s="69"/>
      <c r="D2" s="69"/>
      <c r="E2" s="69"/>
      <c r="F2" s="69"/>
      <c r="G2" s="69"/>
      <c r="H2" s="69"/>
      <c r="I2" s="69"/>
      <c r="J2" s="69"/>
      <c r="K2" s="69"/>
      <c r="L2" s="69"/>
      <c r="M2" s="69"/>
      <c r="N2" s="69"/>
    </row>
    <row r="3" spans="1:14" ht="15.75" x14ac:dyDescent="0.2">
      <c r="A3" s="61"/>
      <c r="B3" s="75" t="s">
        <v>69</v>
      </c>
      <c r="C3" s="69"/>
      <c r="D3" s="69"/>
      <c r="E3" s="69"/>
      <c r="F3" s="69"/>
      <c r="G3" s="69"/>
      <c r="H3" s="69"/>
      <c r="I3" s="69"/>
      <c r="J3" s="69"/>
      <c r="K3" s="69"/>
      <c r="L3" s="69"/>
      <c r="M3" s="69"/>
      <c r="N3" s="69"/>
    </row>
    <row r="4" spans="1:14" ht="15.75" x14ac:dyDescent="0.2">
      <c r="A4" s="61"/>
      <c r="B4" s="75" t="s">
        <v>68</v>
      </c>
      <c r="C4" s="69"/>
      <c r="D4" s="69"/>
      <c r="E4" s="69"/>
      <c r="F4" s="69"/>
      <c r="G4" s="69"/>
      <c r="H4" s="69"/>
      <c r="I4" s="69"/>
      <c r="J4" s="69"/>
      <c r="K4" s="69"/>
      <c r="L4" s="69"/>
      <c r="M4" s="69"/>
      <c r="N4" s="69"/>
    </row>
    <row r="5" spans="1:14" x14ac:dyDescent="0.2">
      <c r="A5" s="59"/>
      <c r="B5" s="77"/>
      <c r="C5" s="69"/>
      <c r="D5" s="69"/>
      <c r="E5" s="69"/>
      <c r="F5" s="69"/>
      <c r="G5" s="69"/>
      <c r="H5" s="69"/>
      <c r="I5" s="69"/>
      <c r="J5" s="69"/>
      <c r="K5" s="69"/>
      <c r="L5" s="69"/>
      <c r="M5" s="69"/>
      <c r="N5" s="69"/>
    </row>
    <row r="6" spans="1:14" ht="15.75" x14ac:dyDescent="0.2">
      <c r="A6" s="61"/>
      <c r="B6" s="75" t="s">
        <v>30</v>
      </c>
      <c r="C6" s="69"/>
      <c r="D6" s="69"/>
      <c r="E6" s="69"/>
      <c r="F6" s="69"/>
      <c r="G6" s="69"/>
      <c r="H6" s="69"/>
      <c r="I6" s="69"/>
      <c r="J6" s="69"/>
      <c r="K6" s="69"/>
      <c r="L6" s="69"/>
      <c r="M6" s="69"/>
      <c r="N6" s="69"/>
    </row>
    <row r="7" spans="1:14" x14ac:dyDescent="0.2">
      <c r="A7" s="60"/>
      <c r="B7" s="71"/>
      <c r="C7" s="72"/>
      <c r="D7" s="72"/>
      <c r="E7" s="72"/>
      <c r="F7" s="72"/>
      <c r="G7" s="72"/>
      <c r="H7" s="72"/>
      <c r="I7" s="72"/>
      <c r="J7" s="72"/>
      <c r="K7" s="72"/>
      <c r="L7" s="72"/>
      <c r="M7" s="72"/>
      <c r="N7" s="72"/>
    </row>
    <row r="8" spans="1:14" x14ac:dyDescent="0.2">
      <c r="A8" s="59"/>
      <c r="B8" s="59"/>
      <c r="C8" s="73" t="s">
        <v>67</v>
      </c>
      <c r="D8" s="72"/>
      <c r="E8" s="72"/>
      <c r="F8" s="72"/>
      <c r="G8" s="73" t="s">
        <v>66</v>
      </c>
      <c r="H8" s="72"/>
      <c r="I8" s="72"/>
      <c r="J8" s="72"/>
      <c r="K8" s="73" t="s">
        <v>65</v>
      </c>
      <c r="L8" s="72"/>
      <c r="M8" s="72"/>
      <c r="N8" s="72"/>
    </row>
    <row r="9" spans="1:14" x14ac:dyDescent="0.2">
      <c r="A9" s="58"/>
      <c r="B9" s="58"/>
      <c r="C9" s="57" t="s">
        <v>64</v>
      </c>
      <c r="D9" s="74" t="s">
        <v>25</v>
      </c>
      <c r="E9" s="72"/>
      <c r="F9" s="72"/>
      <c r="G9" s="57" t="s">
        <v>64</v>
      </c>
      <c r="H9" s="74" t="s">
        <v>25</v>
      </c>
      <c r="I9" s="72"/>
      <c r="J9" s="72"/>
      <c r="K9" s="57" t="s">
        <v>64</v>
      </c>
      <c r="L9" s="74" t="s">
        <v>25</v>
      </c>
      <c r="M9" s="72"/>
      <c r="N9" s="72"/>
    </row>
    <row r="10" spans="1:14" ht="38.25" x14ac:dyDescent="0.2">
      <c r="A10" s="56"/>
      <c r="B10" s="55" t="s">
        <v>29</v>
      </c>
      <c r="C10" s="55" t="s">
        <v>63</v>
      </c>
      <c r="D10" s="54" t="s">
        <v>24</v>
      </c>
      <c r="E10" s="54" t="s">
        <v>61</v>
      </c>
      <c r="F10" s="54" t="s">
        <v>22</v>
      </c>
      <c r="G10" s="55" t="s">
        <v>62</v>
      </c>
      <c r="H10" s="54" t="s">
        <v>24</v>
      </c>
      <c r="I10" s="54" t="s">
        <v>61</v>
      </c>
      <c r="J10" s="54" t="s">
        <v>22</v>
      </c>
      <c r="K10" s="55" t="s">
        <v>62</v>
      </c>
      <c r="L10" s="54" t="s">
        <v>24</v>
      </c>
      <c r="M10" s="54" t="s">
        <v>61</v>
      </c>
      <c r="N10" s="54" t="s">
        <v>22</v>
      </c>
    </row>
    <row r="11" spans="1:14" x14ac:dyDescent="0.2">
      <c r="A11" s="53"/>
      <c r="B11" s="53"/>
      <c r="C11" s="51"/>
      <c r="D11" s="49"/>
      <c r="E11" s="49"/>
      <c r="F11" s="49"/>
      <c r="G11" s="51"/>
      <c r="H11" s="49"/>
      <c r="I11" s="49"/>
      <c r="J11" s="49"/>
      <c r="K11" s="51"/>
      <c r="L11" s="49"/>
      <c r="M11" s="49"/>
      <c r="N11" s="49"/>
    </row>
    <row r="12" spans="1:14" x14ac:dyDescent="0.2">
      <c r="A12" s="53"/>
      <c r="B12" s="53" t="s">
        <v>60</v>
      </c>
      <c r="C12" s="52">
        <v>100.00000000000007</v>
      </c>
      <c r="D12" s="51"/>
      <c r="E12" s="51"/>
      <c r="F12" s="51"/>
      <c r="G12" s="52">
        <v>100.00000000000007</v>
      </c>
      <c r="H12" s="51"/>
      <c r="I12" s="51"/>
      <c r="J12" s="51"/>
      <c r="K12" s="52">
        <v>100.00000000000007</v>
      </c>
      <c r="L12" s="51"/>
      <c r="M12" s="51"/>
      <c r="N12" s="51"/>
    </row>
    <row r="13" spans="1:14" x14ac:dyDescent="0.2">
      <c r="A13" s="53"/>
      <c r="B13" s="53" t="s">
        <v>59</v>
      </c>
      <c r="C13" s="52">
        <v>102.44854358708233</v>
      </c>
      <c r="D13" s="51"/>
      <c r="E13" s="51"/>
      <c r="F13" s="51"/>
      <c r="G13" s="52">
        <v>101.40777407196346</v>
      </c>
      <c r="H13" s="51"/>
      <c r="I13" s="51"/>
      <c r="J13" s="51"/>
      <c r="K13" s="52">
        <v>102.69511224177363</v>
      </c>
      <c r="L13" s="51"/>
      <c r="M13" s="51"/>
      <c r="N13" s="51"/>
    </row>
    <row r="14" spans="1:14" x14ac:dyDescent="0.2">
      <c r="A14" s="53"/>
      <c r="B14" s="53" t="s">
        <v>58</v>
      </c>
      <c r="C14" s="52">
        <v>105.65222707018951</v>
      </c>
      <c r="D14" s="51"/>
      <c r="E14" s="51"/>
      <c r="F14" s="51"/>
      <c r="G14" s="52">
        <v>111.00002548748687</v>
      </c>
      <c r="H14" s="51"/>
      <c r="I14" s="51"/>
      <c r="J14" s="51"/>
      <c r="K14" s="52">
        <v>104.38528040989793</v>
      </c>
      <c r="L14" s="51"/>
      <c r="M14" s="51"/>
      <c r="N14" s="51"/>
    </row>
    <row r="15" spans="1:14" x14ac:dyDescent="0.2">
      <c r="A15" s="53"/>
      <c r="B15" s="53" t="s">
        <v>57</v>
      </c>
      <c r="C15" s="52">
        <v>110.55417318971861</v>
      </c>
      <c r="D15" s="51"/>
      <c r="E15" s="51"/>
      <c r="F15" s="51"/>
      <c r="G15" s="52">
        <v>128.68744923319949</v>
      </c>
      <c r="H15" s="51"/>
      <c r="I15" s="51"/>
      <c r="J15" s="51"/>
      <c r="K15" s="52">
        <v>106.25821965318944</v>
      </c>
      <c r="L15" s="51"/>
      <c r="M15" s="51"/>
      <c r="N15" s="51"/>
    </row>
    <row r="16" spans="1:14" x14ac:dyDescent="0.2">
      <c r="A16" s="53"/>
      <c r="B16" s="53" t="s">
        <v>56</v>
      </c>
      <c r="C16" s="52">
        <v>114.9924051371429</v>
      </c>
      <c r="D16" s="51"/>
      <c r="E16" s="51"/>
      <c r="F16" s="51"/>
      <c r="G16" s="52">
        <v>143.07719575410079</v>
      </c>
      <c r="H16" s="51"/>
      <c r="I16" s="51"/>
      <c r="J16" s="51"/>
      <c r="K16" s="52">
        <v>108.33883877195332</v>
      </c>
      <c r="L16" s="51"/>
      <c r="M16" s="51"/>
      <c r="N16" s="51"/>
    </row>
    <row r="17" spans="1:14" x14ac:dyDescent="0.2">
      <c r="A17" s="48"/>
      <c r="B17" s="48"/>
      <c r="C17" s="49"/>
      <c r="D17" s="49"/>
      <c r="E17" s="49"/>
      <c r="F17" s="49"/>
      <c r="G17" s="49"/>
      <c r="H17" s="49"/>
      <c r="I17" s="49"/>
      <c r="J17" s="49"/>
      <c r="K17" s="49"/>
      <c r="L17" s="49"/>
      <c r="M17" s="49"/>
      <c r="N17" s="49"/>
    </row>
    <row r="18" spans="1:14" x14ac:dyDescent="0.2">
      <c r="A18" s="50"/>
      <c r="B18" s="50" t="s">
        <v>55</v>
      </c>
      <c r="C18" s="49"/>
      <c r="D18" s="49"/>
      <c r="E18" s="49"/>
      <c r="F18" s="49"/>
      <c r="G18" s="49"/>
      <c r="H18" s="49"/>
      <c r="I18" s="49"/>
      <c r="J18" s="49"/>
      <c r="K18" s="49"/>
      <c r="L18" s="49"/>
      <c r="M18" s="49"/>
      <c r="N18" s="49"/>
    </row>
    <row r="19" spans="1:14" x14ac:dyDescent="0.2">
      <c r="A19" s="48"/>
      <c r="B19" s="48" t="s">
        <v>45</v>
      </c>
      <c r="C19" s="47">
        <v>94.024928625746384</v>
      </c>
      <c r="D19" s="49"/>
      <c r="E19" s="49"/>
      <c r="F19" s="49"/>
      <c r="G19" s="47">
        <v>92.480059114098111</v>
      </c>
      <c r="H19" s="49"/>
      <c r="I19" s="49"/>
      <c r="J19" s="49"/>
      <c r="K19" s="47">
        <v>94.390923585847787</v>
      </c>
      <c r="L19" s="49"/>
      <c r="M19" s="49"/>
      <c r="N19" s="49"/>
    </row>
    <row r="20" spans="1:14" x14ac:dyDescent="0.2">
      <c r="A20" s="48"/>
      <c r="B20" s="48" t="s">
        <v>44</v>
      </c>
      <c r="C20" s="47">
        <v>91.155467763816603</v>
      </c>
      <c r="D20" s="46">
        <v>-3.0518086042386443</v>
      </c>
      <c r="E20" s="49"/>
      <c r="F20" s="49"/>
      <c r="G20" s="47">
        <v>84.160581743437021</v>
      </c>
      <c r="H20" s="46">
        <v>-8.9959689151980911</v>
      </c>
      <c r="I20" s="49"/>
      <c r="J20" s="49"/>
      <c r="K20" s="47">
        <v>92.812625867228988</v>
      </c>
      <c r="L20" s="46">
        <v>-1.6720863179004226</v>
      </c>
      <c r="M20" s="49"/>
      <c r="N20" s="49"/>
    </row>
    <row r="21" spans="1:14" x14ac:dyDescent="0.2">
      <c r="A21" s="48"/>
      <c r="B21" s="48" t="s">
        <v>43</v>
      </c>
      <c r="C21" s="47">
        <v>101.40569954085899</v>
      </c>
      <c r="D21" s="46">
        <v>11.244779966025391</v>
      </c>
      <c r="E21" s="49"/>
      <c r="F21" s="49"/>
      <c r="G21" s="47">
        <v>100.65557494677947</v>
      </c>
      <c r="H21" s="46">
        <v>19.599428689344521</v>
      </c>
      <c r="I21" s="49"/>
      <c r="J21" s="49"/>
      <c r="K21" s="47">
        <v>101.58341152158692</v>
      </c>
      <c r="L21" s="46">
        <v>9.4499919298746988</v>
      </c>
      <c r="M21" s="49"/>
      <c r="N21" s="49"/>
    </row>
    <row r="22" spans="1:14" x14ac:dyDescent="0.2">
      <c r="A22" s="48"/>
      <c r="B22" s="48" t="s">
        <v>54</v>
      </c>
      <c r="C22" s="47">
        <v>95.336148669377465</v>
      </c>
      <c r="D22" s="46">
        <v>-5.985413935274849</v>
      </c>
      <c r="E22" s="49"/>
      <c r="F22" s="49"/>
      <c r="G22" s="47">
        <v>91.0370289493938</v>
      </c>
      <c r="H22" s="46">
        <v>-9.5558999116257297</v>
      </c>
      <c r="I22" s="49"/>
      <c r="J22" s="49"/>
      <c r="K22" s="47">
        <v>96.354652911012593</v>
      </c>
      <c r="L22" s="46">
        <v>-5.1472563603194175</v>
      </c>
      <c r="M22" s="49"/>
      <c r="N22" s="49"/>
    </row>
    <row r="23" spans="1:14" x14ac:dyDescent="0.2">
      <c r="A23" s="48"/>
      <c r="B23" s="48" t="s">
        <v>53</v>
      </c>
      <c r="C23" s="47">
        <v>99.828846436926085</v>
      </c>
      <c r="D23" s="46">
        <v>4.7124808692756659</v>
      </c>
      <c r="E23" s="49"/>
      <c r="F23" s="49"/>
      <c r="G23" s="47">
        <v>99.686635764915167</v>
      </c>
      <c r="H23" s="46">
        <v>9.5011962883032623</v>
      </c>
      <c r="I23" s="49"/>
      <c r="J23" s="49"/>
      <c r="K23" s="47">
        <v>99.862537560245045</v>
      </c>
      <c r="L23" s="46">
        <v>3.6405970477337917</v>
      </c>
      <c r="M23" s="49"/>
      <c r="N23" s="49"/>
    </row>
    <row r="24" spans="1:14" x14ac:dyDescent="0.2">
      <c r="A24" s="48"/>
      <c r="B24" s="48" t="s">
        <v>52</v>
      </c>
      <c r="C24" s="47">
        <v>94.567954231950978</v>
      </c>
      <c r="D24" s="46">
        <v>-5.269911846871878</v>
      </c>
      <c r="E24" s="49"/>
      <c r="F24" s="49"/>
      <c r="G24" s="47">
        <v>94.417879389953313</v>
      </c>
      <c r="H24" s="46">
        <v>-5.2853186733945279</v>
      </c>
      <c r="I24" s="49"/>
      <c r="J24" s="49"/>
      <c r="K24" s="47">
        <v>94.603508455395101</v>
      </c>
      <c r="L24" s="46">
        <v>-5.2662682456644774</v>
      </c>
      <c r="M24" s="49"/>
      <c r="N24" s="49"/>
    </row>
    <row r="25" spans="1:14" x14ac:dyDescent="0.2">
      <c r="A25" s="48"/>
      <c r="B25" s="48" t="s">
        <v>51</v>
      </c>
      <c r="C25" s="47">
        <v>96.501376549704361</v>
      </c>
      <c r="D25" s="46">
        <v>2.0444793730138144</v>
      </c>
      <c r="E25" s="49"/>
      <c r="F25" s="49"/>
      <c r="G25" s="47">
        <v>94.914695549517063</v>
      </c>
      <c r="H25" s="46">
        <v>0.52618864432642454</v>
      </c>
      <c r="I25" s="49"/>
      <c r="J25" s="49"/>
      <c r="K25" s="47">
        <v>96.877277067501225</v>
      </c>
      <c r="L25" s="46">
        <v>2.4034717625490458</v>
      </c>
      <c r="M25" s="49"/>
      <c r="N25" s="49"/>
    </row>
    <row r="26" spans="1:14" x14ac:dyDescent="0.2">
      <c r="A26" s="48"/>
      <c r="B26" s="48" t="s">
        <v>50</v>
      </c>
      <c r="C26" s="47">
        <v>99.960934076956789</v>
      </c>
      <c r="D26" s="46">
        <v>3.5849825680678578</v>
      </c>
      <c r="E26" s="49"/>
      <c r="F26" s="49"/>
      <c r="G26" s="47">
        <v>105.2762690935193</v>
      </c>
      <c r="H26" s="46">
        <v>10.91672209873613</v>
      </c>
      <c r="I26" s="49"/>
      <c r="J26" s="49"/>
      <c r="K26" s="47">
        <v>98.701678319338271</v>
      </c>
      <c r="L26" s="46">
        <v>1.8832086399020511</v>
      </c>
      <c r="M26" s="49"/>
      <c r="N26" s="49"/>
    </row>
    <row r="27" spans="1:14" x14ac:dyDescent="0.2">
      <c r="A27" s="48"/>
      <c r="B27" s="48" t="s">
        <v>49</v>
      </c>
      <c r="C27" s="47">
        <v>94.679987099616596</v>
      </c>
      <c r="D27" s="46">
        <v>-5.283010834287083</v>
      </c>
      <c r="E27" s="49"/>
      <c r="F27" s="49"/>
      <c r="G27" s="47">
        <v>97.177977837551623</v>
      </c>
      <c r="H27" s="46">
        <v>-7.6924185532959797</v>
      </c>
      <c r="I27" s="49"/>
      <c r="J27" s="49"/>
      <c r="K27" s="47">
        <v>94.088188236624759</v>
      </c>
      <c r="L27" s="46">
        <v>-4.6741759221024353</v>
      </c>
      <c r="M27" s="49"/>
      <c r="N27" s="49"/>
    </row>
    <row r="28" spans="1:14" x14ac:dyDescent="0.2">
      <c r="A28" s="48"/>
      <c r="B28" s="48" t="s">
        <v>48</v>
      </c>
      <c r="C28" s="47">
        <v>99.889230901369046</v>
      </c>
      <c r="D28" s="46">
        <v>5.5019481532793151</v>
      </c>
      <c r="E28" s="49"/>
      <c r="F28" s="49"/>
      <c r="G28" s="47">
        <v>94.027036431388439</v>
      </c>
      <c r="H28" s="46">
        <v>-3.2424438913829619</v>
      </c>
      <c r="I28" s="49"/>
      <c r="J28" s="49"/>
      <c r="K28" s="47">
        <v>101.27804310522831</v>
      </c>
      <c r="L28" s="46">
        <v>7.6416126225340832</v>
      </c>
      <c r="M28" s="49"/>
      <c r="N28" s="49"/>
    </row>
    <row r="29" spans="1:14" x14ac:dyDescent="0.2">
      <c r="A29" s="48"/>
      <c r="B29" s="48" t="s">
        <v>47</v>
      </c>
      <c r="C29" s="47">
        <v>99.280908307590522</v>
      </c>
      <c r="D29" s="46">
        <v>-0.60899717445936119</v>
      </c>
      <c r="E29" s="49"/>
      <c r="F29" s="49"/>
      <c r="G29" s="47">
        <v>99.832713445194116</v>
      </c>
      <c r="H29" s="46">
        <v>6.1744762295492279</v>
      </c>
      <c r="I29" s="49"/>
      <c r="J29" s="49"/>
      <c r="K29" s="47">
        <v>99.150180179552393</v>
      </c>
      <c r="L29" s="46">
        <v>-2.1010110981953432</v>
      </c>
      <c r="M29" s="49"/>
      <c r="N29" s="49"/>
    </row>
    <row r="30" spans="1:14" x14ac:dyDescent="0.2">
      <c r="A30" s="48"/>
      <c r="B30" s="48" t="s">
        <v>46</v>
      </c>
      <c r="C30" s="47">
        <v>133.36851779608713</v>
      </c>
      <c r="D30" s="46">
        <v>34.33450606927056</v>
      </c>
      <c r="E30" s="49"/>
      <c r="F30" s="49"/>
      <c r="G30" s="47">
        <v>146.33354773425327</v>
      </c>
      <c r="H30" s="46">
        <v>46.57875428236963</v>
      </c>
      <c r="I30" s="49"/>
      <c r="J30" s="49"/>
      <c r="K30" s="47">
        <v>130.29697319043959</v>
      </c>
      <c r="L30" s="46">
        <v>31.413753312886627</v>
      </c>
      <c r="M30" s="49"/>
      <c r="N30" s="49"/>
    </row>
    <row r="31" spans="1:14" x14ac:dyDescent="0.2">
      <c r="A31" s="48"/>
      <c r="B31" s="48" t="s">
        <v>45</v>
      </c>
      <c r="C31" s="47">
        <v>97.402444251903603</v>
      </c>
      <c r="D31" s="46">
        <v>-26.967438896766936</v>
      </c>
      <c r="E31" s="46">
        <v>3.5921490986725075</v>
      </c>
      <c r="F31" s="46">
        <v>3.5921490986725075</v>
      </c>
      <c r="G31" s="47">
        <v>87.274778856924286</v>
      </c>
      <c r="H31" s="46">
        <v>-40.359008437751896</v>
      </c>
      <c r="I31" s="46">
        <v>-5.6285433930700322</v>
      </c>
      <c r="J31" s="46">
        <v>-5.6285433930700322</v>
      </c>
      <c r="K31" s="47">
        <v>99.801788963031356</v>
      </c>
      <c r="L31" s="46">
        <v>-23.404368866525431</v>
      </c>
      <c r="M31" s="46">
        <v>5.7324000779189817</v>
      </c>
      <c r="N31" s="46">
        <v>5.7324000779189817</v>
      </c>
    </row>
    <row r="32" spans="1:14" x14ac:dyDescent="0.2">
      <c r="A32" s="48"/>
      <c r="B32" s="48" t="s">
        <v>44</v>
      </c>
      <c r="C32" s="47">
        <v>93.380738650687306</v>
      </c>
      <c r="D32" s="46">
        <v>-4.1289575760699648</v>
      </c>
      <c r="E32" s="46">
        <v>2.4411820173380789</v>
      </c>
      <c r="F32" s="46">
        <v>3.0255829570865416</v>
      </c>
      <c r="G32" s="47">
        <v>79.643409910406561</v>
      </c>
      <c r="H32" s="46">
        <v>-8.7440713645672616</v>
      </c>
      <c r="I32" s="46">
        <v>-5.3673248680730694</v>
      </c>
      <c r="J32" s="46">
        <v>-5.5040856073691913</v>
      </c>
      <c r="K32" s="47">
        <v>96.635248527598904</v>
      </c>
      <c r="L32" s="46">
        <v>-3.1728293333553381</v>
      </c>
      <c r="M32" s="46">
        <v>4.1186450923587472</v>
      </c>
      <c r="N32" s="46">
        <v>4.9323253028746024</v>
      </c>
    </row>
    <row r="33" spans="1:14" x14ac:dyDescent="0.2">
      <c r="A33" s="48"/>
      <c r="B33" s="48" t="s">
        <v>43</v>
      </c>
      <c r="C33" s="47">
        <v>103.00206192353596</v>
      </c>
      <c r="D33" s="46">
        <v>10.303327444045493</v>
      </c>
      <c r="E33" s="46">
        <v>1.5742333911258584</v>
      </c>
      <c r="F33" s="46">
        <v>2.512037045039591</v>
      </c>
      <c r="G33" s="47">
        <v>99.876486237843778</v>
      </c>
      <c r="H33" s="46">
        <v>25.404583191751911</v>
      </c>
      <c r="I33" s="46">
        <v>-0.77401446402508611</v>
      </c>
      <c r="J33" s="46">
        <v>-3.7871201266413124</v>
      </c>
      <c r="K33" s="47">
        <v>103.74254190566616</v>
      </c>
      <c r="L33" s="46">
        <v>7.3547628700281393</v>
      </c>
      <c r="M33" s="46">
        <v>2.1254753623040301</v>
      </c>
      <c r="N33" s="46">
        <v>3.9449905851643479</v>
      </c>
    </row>
    <row r="34" spans="1:14" x14ac:dyDescent="0.2">
      <c r="A34" s="48"/>
      <c r="B34" s="48" t="s">
        <v>54</v>
      </c>
      <c r="C34" s="47">
        <v>98.920403465031043</v>
      </c>
      <c r="D34" s="46">
        <v>-3.9626958745107004</v>
      </c>
      <c r="E34" s="46">
        <v>3.7595968010871275</v>
      </c>
      <c r="F34" s="46">
        <v>2.823455256621159</v>
      </c>
      <c r="G34" s="47">
        <v>96.60265632949141</v>
      </c>
      <c r="H34" s="46">
        <v>-3.277878539455358</v>
      </c>
      <c r="I34" s="46">
        <v>6.113586355274677</v>
      </c>
      <c r="J34" s="46">
        <v>-1.3400673138648642</v>
      </c>
      <c r="K34" s="47">
        <v>99.469500825035198</v>
      </c>
      <c r="L34" s="46">
        <v>-4.118889900072503</v>
      </c>
      <c r="M34" s="46">
        <v>3.2326907107426308</v>
      </c>
      <c r="N34" s="46">
        <v>3.7667875432338036</v>
      </c>
    </row>
    <row r="35" spans="1:14" x14ac:dyDescent="0.2">
      <c r="A35" s="48"/>
      <c r="B35" s="48" t="s">
        <v>53</v>
      </c>
      <c r="C35" s="47">
        <v>101.76540282586986</v>
      </c>
      <c r="D35" s="46">
        <v>2.8760490871274413</v>
      </c>
      <c r="E35" s="46">
        <v>1.9398765567899545</v>
      </c>
      <c r="F35" s="46">
        <v>2.6403593716682678</v>
      </c>
      <c r="G35" s="47">
        <v>98.658366980782546</v>
      </c>
      <c r="H35" s="46">
        <v>2.1280063399908329</v>
      </c>
      <c r="I35" s="46">
        <v>-1.0315011397892135</v>
      </c>
      <c r="J35" s="46">
        <v>-1.2743437728683347</v>
      </c>
      <c r="K35" s="47">
        <v>102.50149053527328</v>
      </c>
      <c r="L35" s="46">
        <v>3.0481601748170846</v>
      </c>
      <c r="M35" s="46">
        <v>2.642585537580814</v>
      </c>
      <c r="N35" s="46">
        <v>3.5353139266057099</v>
      </c>
    </row>
    <row r="36" spans="1:14" x14ac:dyDescent="0.2">
      <c r="A36" s="48"/>
      <c r="B36" s="48" t="s">
        <v>52</v>
      </c>
      <c r="C36" s="47">
        <v>98.034489732590842</v>
      </c>
      <c r="D36" s="46">
        <v>-3.6661900701783168</v>
      </c>
      <c r="E36" s="46">
        <v>3.6656555899870114</v>
      </c>
      <c r="F36" s="46">
        <v>2.8085998048868959</v>
      </c>
      <c r="G36" s="47">
        <v>96.538341385483577</v>
      </c>
      <c r="H36" s="46">
        <v>-2.1488553481854353</v>
      </c>
      <c r="I36" s="46">
        <v>2.2458267536094496</v>
      </c>
      <c r="J36" s="46">
        <v>-0.68340365488074895</v>
      </c>
      <c r="K36" s="47">
        <v>98.388942163994628</v>
      </c>
      <c r="L36" s="46">
        <v>-4.0121839690354761</v>
      </c>
      <c r="M36" s="46">
        <v>4.0013671484333315</v>
      </c>
      <c r="N36" s="46">
        <v>3.6113830902177568</v>
      </c>
    </row>
    <row r="37" spans="1:14" x14ac:dyDescent="0.2">
      <c r="A37" s="48"/>
      <c r="B37" s="48" t="s">
        <v>51</v>
      </c>
      <c r="C37" s="47">
        <v>98.580948026601703</v>
      </c>
      <c r="D37" s="46">
        <v>0.55741432989700002</v>
      </c>
      <c r="E37" s="46">
        <v>2.1549656090410423</v>
      </c>
      <c r="F37" s="46">
        <v>2.7148502728964559</v>
      </c>
      <c r="G37" s="47">
        <v>96.751421369836763</v>
      </c>
      <c r="H37" s="46">
        <v>0.22072057722883187</v>
      </c>
      <c r="I37" s="46">
        <v>1.9351332369406151</v>
      </c>
      <c r="J37" s="46">
        <v>-0.3053148080091006</v>
      </c>
      <c r="K37" s="47">
        <v>99.014381096966787</v>
      </c>
      <c r="L37" s="46">
        <v>0.63568010715033552</v>
      </c>
      <c r="M37" s="46">
        <v>2.2059910168372028</v>
      </c>
      <c r="N37" s="46">
        <v>3.4101213180171612</v>
      </c>
    </row>
    <row r="38" spans="1:14" x14ac:dyDescent="0.2">
      <c r="A38" s="48"/>
      <c r="B38" s="48" t="s">
        <v>50</v>
      </c>
      <c r="C38" s="47">
        <v>100.99385732311723</v>
      </c>
      <c r="D38" s="46">
        <v>2.4476426173791737</v>
      </c>
      <c r="E38" s="46">
        <v>1.033326924861683</v>
      </c>
      <c r="F38" s="46">
        <v>2.4973416033879658</v>
      </c>
      <c r="G38" s="47">
        <v>106.73745742226176</v>
      </c>
      <c r="H38" s="46">
        <v>10.321332659551246</v>
      </c>
      <c r="I38" s="46">
        <v>1.3879560335144987</v>
      </c>
      <c r="J38" s="46">
        <v>-7.1569040217241309E-2</v>
      </c>
      <c r="K38" s="47">
        <v>99.633141305825916</v>
      </c>
      <c r="L38" s="46">
        <v>0.6249195339141238</v>
      </c>
      <c r="M38" s="46">
        <v>0.94371544876268842</v>
      </c>
      <c r="N38" s="46">
        <v>3.0960828737109694</v>
      </c>
    </row>
    <row r="39" spans="1:14" x14ac:dyDescent="0.2">
      <c r="A39" s="48"/>
      <c r="B39" s="48" t="s">
        <v>49</v>
      </c>
      <c r="C39" s="47">
        <v>97.792230451538032</v>
      </c>
      <c r="D39" s="46">
        <v>-3.1701203978534949</v>
      </c>
      <c r="E39" s="46">
        <v>3.287118479058222</v>
      </c>
      <c r="F39" s="46">
        <v>2.583542637017743</v>
      </c>
      <c r="G39" s="47">
        <v>101.73229849743922</v>
      </c>
      <c r="H39" s="46">
        <v>-4.6892244257062856</v>
      </c>
      <c r="I39" s="46">
        <v>4.6865768986270382</v>
      </c>
      <c r="J39" s="46">
        <v>0.46621113677835524</v>
      </c>
      <c r="K39" s="47">
        <v>96.858789124368684</v>
      </c>
      <c r="L39" s="46">
        <v>-2.7845676098290539</v>
      </c>
      <c r="M39" s="46">
        <v>2.9446851296318641</v>
      </c>
      <c r="N39" s="46">
        <v>3.0796959505127148</v>
      </c>
    </row>
    <row r="40" spans="1:14" x14ac:dyDescent="0.2">
      <c r="A40" s="48"/>
      <c r="B40" s="48" t="s">
        <v>48</v>
      </c>
      <c r="C40" s="47">
        <v>100.70800904301386</v>
      </c>
      <c r="D40" s="46">
        <v>2.9816055713349954</v>
      </c>
      <c r="E40" s="46">
        <v>0.81968610054998692</v>
      </c>
      <c r="F40" s="46">
        <v>2.4014056976262168</v>
      </c>
      <c r="G40" s="47">
        <v>98.308777762269386</v>
      </c>
      <c r="H40" s="46">
        <v>-3.3652249931775629</v>
      </c>
      <c r="I40" s="46">
        <v>4.5537342166530408</v>
      </c>
      <c r="J40" s="46">
        <v>0.86915104748099736</v>
      </c>
      <c r="K40" s="47">
        <v>101.27641080785497</v>
      </c>
      <c r="L40" s="46">
        <v>4.5608888190972152</v>
      </c>
      <c r="M40" s="46">
        <v>-1.6116991632912914E-3</v>
      </c>
      <c r="N40" s="46">
        <v>2.7581587873918068</v>
      </c>
    </row>
    <row r="41" spans="1:14" x14ac:dyDescent="0.2">
      <c r="A41" s="48"/>
      <c r="B41" s="48" t="s">
        <v>47</v>
      </c>
      <c r="C41" s="47">
        <v>103.97875478198998</v>
      </c>
      <c r="D41" s="46">
        <v>3.2477513656129702</v>
      </c>
      <c r="E41" s="46">
        <v>4.7318729798932395</v>
      </c>
      <c r="F41" s="46">
        <v>2.6183230795194561</v>
      </c>
      <c r="G41" s="47">
        <v>113.3723301840285</v>
      </c>
      <c r="H41" s="46">
        <v>15.322693216861921</v>
      </c>
      <c r="I41" s="46">
        <v>13.56230465103738</v>
      </c>
      <c r="J41" s="46">
        <v>2.071801054696067</v>
      </c>
      <c r="K41" s="47">
        <v>101.75332329502218</v>
      </c>
      <c r="L41" s="46">
        <v>0.47090184512168776</v>
      </c>
      <c r="M41" s="46">
        <v>2.6254547503148586</v>
      </c>
      <c r="N41" s="46">
        <v>2.745858523807442</v>
      </c>
    </row>
    <row r="42" spans="1:14" x14ac:dyDescent="0.2">
      <c r="A42" s="48"/>
      <c r="B42" s="48" t="s">
        <v>46</v>
      </c>
      <c r="C42" s="47">
        <v>134.82318256910867</v>
      </c>
      <c r="D42" s="46">
        <v>29.664163464728489</v>
      </c>
      <c r="E42" s="46">
        <v>1.0907107592255301</v>
      </c>
      <c r="F42" s="46">
        <v>2.4485435870822414</v>
      </c>
      <c r="G42" s="47">
        <v>141.39696392679389</v>
      </c>
      <c r="H42" s="46">
        <v>24.719112412415953</v>
      </c>
      <c r="I42" s="46">
        <v>-3.3735147434711195</v>
      </c>
      <c r="J42" s="46">
        <v>1.4077740719634164</v>
      </c>
      <c r="K42" s="47">
        <v>133.26578835064529</v>
      </c>
      <c r="L42" s="46">
        <v>30.969470121635538</v>
      </c>
      <c r="M42" s="46">
        <v>2.2784989455330873</v>
      </c>
      <c r="N42" s="46">
        <v>2.6951122417735434</v>
      </c>
    </row>
    <row r="43" spans="1:14" x14ac:dyDescent="0.2">
      <c r="A43" s="48"/>
      <c r="B43" s="48" t="s">
        <v>45</v>
      </c>
      <c r="C43" s="47">
        <v>100.13891539736436</v>
      </c>
      <c r="D43" s="46">
        <v>-25.725744275444313</v>
      </c>
      <c r="E43" s="46">
        <v>2.8094481267673785</v>
      </c>
      <c r="F43" s="46">
        <v>2.8094481267673785</v>
      </c>
      <c r="G43" s="47">
        <v>98.438053835004098</v>
      </c>
      <c r="H43" s="46">
        <v>-30.381776877494417</v>
      </c>
      <c r="I43" s="46">
        <v>12.790951892734739</v>
      </c>
      <c r="J43" s="46">
        <v>12.790951892734739</v>
      </c>
      <c r="K43" s="47">
        <v>100.54186642653566</v>
      </c>
      <c r="L43" s="46">
        <v>-24.555380888910022</v>
      </c>
      <c r="M43" s="46">
        <v>0.74154729208156311</v>
      </c>
      <c r="N43" s="46">
        <v>0.74154729208156311</v>
      </c>
    </row>
    <row r="44" spans="1:14" x14ac:dyDescent="0.2">
      <c r="A44" s="48"/>
      <c r="B44" s="48" t="s">
        <v>44</v>
      </c>
      <c r="C44" s="47">
        <v>99.742938601740647</v>
      </c>
      <c r="D44" s="46">
        <v>-0.39542748596029753</v>
      </c>
      <c r="E44" s="46">
        <v>6.8131822932485591</v>
      </c>
      <c r="F44" s="46">
        <v>4.7691158927564601</v>
      </c>
      <c r="G44" s="47">
        <v>94.158758731997125</v>
      </c>
      <c r="H44" s="46">
        <v>-4.3471959636460014</v>
      </c>
      <c r="I44" s="46">
        <v>18.225423594895474</v>
      </c>
      <c r="J44" s="46">
        <v>15.383957847436335</v>
      </c>
      <c r="K44" s="47">
        <v>101.06588638031727</v>
      </c>
      <c r="L44" s="46">
        <v>0.52119576889344899</v>
      </c>
      <c r="M44" s="46">
        <v>4.5849086334713434</v>
      </c>
      <c r="N44" s="46">
        <v>2.6322507111060247</v>
      </c>
    </row>
    <row r="45" spans="1:14" x14ac:dyDescent="0.2">
      <c r="A45" s="48"/>
      <c r="B45" s="48" t="s">
        <v>43</v>
      </c>
      <c r="C45" s="47">
        <v>104.61837108614208</v>
      </c>
      <c r="D45" s="46">
        <v>4.8879976394803606</v>
      </c>
      <c r="E45" s="46">
        <v>1.5692007833843178</v>
      </c>
      <c r="F45" s="46">
        <v>3.6472152525773396</v>
      </c>
      <c r="G45" s="47">
        <v>107.06120811088707</v>
      </c>
      <c r="H45" s="46">
        <v>13.702866894851525</v>
      </c>
      <c r="I45" s="46">
        <v>7.1936069676437455</v>
      </c>
      <c r="J45" s="46">
        <v>12.317841678090574</v>
      </c>
      <c r="K45" s="47">
        <v>104.03963868663226</v>
      </c>
      <c r="L45" s="46">
        <v>2.9423897744532468</v>
      </c>
      <c r="M45" s="46">
        <v>0.28637892951981314</v>
      </c>
      <c r="N45" s="46">
        <v>1.8215136779741385</v>
      </c>
    </row>
    <row r="46" spans="1:14" x14ac:dyDescent="0.2">
      <c r="A46" s="48"/>
      <c r="B46" s="48" t="s">
        <v>54</v>
      </c>
      <c r="C46" s="47">
        <v>103.55505319024778</v>
      </c>
      <c r="D46" s="46">
        <v>-1.0163777975655535</v>
      </c>
      <c r="E46" s="46">
        <v>4.6852313202049487</v>
      </c>
      <c r="F46" s="46">
        <v>3.9086858187882427</v>
      </c>
      <c r="G46" s="47">
        <v>104.59766370639009</v>
      </c>
      <c r="H46" s="46">
        <v>-2.3010616524571645</v>
      </c>
      <c r="I46" s="46">
        <v>8.2761775717940793</v>
      </c>
      <c r="J46" s="46">
        <v>11.243437836912577</v>
      </c>
      <c r="K46" s="47">
        <v>103.30804838409449</v>
      </c>
      <c r="L46" s="46">
        <v>-0.70318420149585847</v>
      </c>
      <c r="M46" s="46">
        <v>3.8590196263387497</v>
      </c>
      <c r="N46" s="46">
        <v>2.3286328223485668</v>
      </c>
    </row>
    <row r="47" spans="1:14" x14ac:dyDescent="0.2">
      <c r="A47" s="48"/>
      <c r="B47" s="48" t="s">
        <v>53</v>
      </c>
      <c r="C47" s="47">
        <v>103.91579868354374</v>
      </c>
      <c r="D47" s="46">
        <v>0.34836107189595111</v>
      </c>
      <c r="E47" s="46">
        <v>2.1130912844254226</v>
      </c>
      <c r="F47" s="46">
        <v>3.5391406235972198</v>
      </c>
      <c r="G47" s="47">
        <v>108.67599324699853</v>
      </c>
      <c r="H47" s="46">
        <v>3.8990637038093752</v>
      </c>
      <c r="I47" s="46">
        <v>10.153853720452616</v>
      </c>
      <c r="J47" s="46">
        <v>11.010789283913326</v>
      </c>
      <c r="K47" s="47">
        <v>102.78806122339557</v>
      </c>
      <c r="L47" s="46">
        <v>-0.50333654427933538</v>
      </c>
      <c r="M47" s="46">
        <v>0.27957709358742022</v>
      </c>
      <c r="N47" s="46">
        <v>1.9103693001715385</v>
      </c>
    </row>
    <row r="48" spans="1:14" x14ac:dyDescent="0.2">
      <c r="A48" s="48"/>
      <c r="B48" s="48" t="s">
        <v>52</v>
      </c>
      <c r="C48" s="47">
        <v>99.138960847377064</v>
      </c>
      <c r="D48" s="46">
        <v>-4.5968350305555106</v>
      </c>
      <c r="E48" s="46">
        <v>1.1266148452436369</v>
      </c>
      <c r="F48" s="46">
        <v>3.1399701224935797</v>
      </c>
      <c r="G48" s="47">
        <v>100.73167042145406</v>
      </c>
      <c r="H48" s="46">
        <v>-7.3100991195807552</v>
      </c>
      <c r="I48" s="46">
        <v>4.3436928538333319</v>
      </c>
      <c r="J48" s="46">
        <v>9.8585563822489917</v>
      </c>
      <c r="K48" s="47">
        <v>98.761632100436174</v>
      </c>
      <c r="L48" s="46">
        <v>-3.9172147767322087</v>
      </c>
      <c r="M48" s="46">
        <v>0.37879250273913101</v>
      </c>
      <c r="N48" s="46">
        <v>1.6594445604996508</v>
      </c>
    </row>
    <row r="49" spans="1:14" x14ac:dyDescent="0.2">
      <c r="A49" s="48"/>
      <c r="B49" s="48" t="s">
        <v>51</v>
      </c>
      <c r="C49" s="47">
        <v>102.185407316753</v>
      </c>
      <c r="D49" s="46">
        <v>3.07290538788871</v>
      </c>
      <c r="E49" s="46">
        <v>3.6563447220842704</v>
      </c>
      <c r="F49" s="46">
        <v>3.2136290615466123</v>
      </c>
      <c r="G49" s="47">
        <v>103.90098961909514</v>
      </c>
      <c r="H49" s="46">
        <v>3.1462986609681849</v>
      </c>
      <c r="I49" s="46">
        <v>7.3896260623694872</v>
      </c>
      <c r="J49" s="46">
        <v>9.4940577599176095</v>
      </c>
      <c r="K49" s="47">
        <v>101.77896879779584</v>
      </c>
      <c r="L49" s="46">
        <v>3.0551709537274263</v>
      </c>
      <c r="M49" s="46">
        <v>2.7921072375553706</v>
      </c>
      <c r="N49" s="46">
        <v>1.8197608633883533</v>
      </c>
    </row>
    <row r="50" spans="1:14" x14ac:dyDescent="0.2">
      <c r="A50" s="48"/>
      <c r="B50" s="48" t="s">
        <v>50</v>
      </c>
      <c r="C50" s="47">
        <v>101.32430670933067</v>
      </c>
      <c r="D50" s="46">
        <v>-0.8426845183022067</v>
      </c>
      <c r="E50" s="46">
        <v>0.32719750980123763</v>
      </c>
      <c r="F50" s="46">
        <v>2.8455958718472516</v>
      </c>
      <c r="G50" s="47">
        <v>111.13265343869065</v>
      </c>
      <c r="H50" s="46">
        <v>6.9601491247648823</v>
      </c>
      <c r="I50" s="46">
        <v>4.1177634567789596</v>
      </c>
      <c r="J50" s="46">
        <v>8.7410531060335472</v>
      </c>
      <c r="K50" s="47">
        <v>99.000611767585895</v>
      </c>
      <c r="L50" s="46">
        <v>-2.7297948319064886</v>
      </c>
      <c r="M50" s="46">
        <v>-0.63485857210750396</v>
      </c>
      <c r="N50" s="46">
        <v>1.5137480850781628</v>
      </c>
    </row>
    <row r="51" spans="1:14" x14ac:dyDescent="0.2">
      <c r="A51" s="48"/>
      <c r="B51" s="48" t="s">
        <v>49</v>
      </c>
      <c r="C51" s="47">
        <v>102.58550227452018</v>
      </c>
      <c r="D51" s="46">
        <v>1.2447117637898231</v>
      </c>
      <c r="E51" s="46">
        <v>4.9014853233739331</v>
      </c>
      <c r="F51" s="46">
        <v>3.0715271122314221</v>
      </c>
      <c r="G51" s="47">
        <v>110.34981718186535</v>
      </c>
      <c r="H51" s="46">
        <v>-0.70441605828945342</v>
      </c>
      <c r="I51" s="46">
        <v>8.4707794984530267</v>
      </c>
      <c r="J51" s="46">
        <v>8.7092227390967736</v>
      </c>
      <c r="K51" s="47">
        <v>100.74605881130068</v>
      </c>
      <c r="L51" s="46">
        <v>1.7630669271139396</v>
      </c>
      <c r="M51" s="46">
        <v>4.0133370673678996</v>
      </c>
      <c r="N51" s="46">
        <v>1.7839431527047793</v>
      </c>
    </row>
    <row r="52" spans="1:14" x14ac:dyDescent="0.2">
      <c r="A52" s="48"/>
      <c r="B52" s="48" t="s">
        <v>48</v>
      </c>
      <c r="C52" s="47">
        <v>103.23748397969476</v>
      </c>
      <c r="D52" s="46">
        <v>0.63554955692460169</v>
      </c>
      <c r="E52" s="46">
        <v>2.5116919306790351</v>
      </c>
      <c r="F52" s="46">
        <v>3.0146111103022406</v>
      </c>
      <c r="G52" s="47">
        <v>110.6918860102821</v>
      </c>
      <c r="H52" s="46">
        <v>0.30998585874681339</v>
      </c>
      <c r="I52" s="46">
        <v>12.596136916641967</v>
      </c>
      <c r="J52" s="46">
        <v>9.1063833796642228</v>
      </c>
      <c r="K52" s="47">
        <v>101.47146196088119</v>
      </c>
      <c r="L52" s="46">
        <v>0.7200312926773762</v>
      </c>
      <c r="M52" s="46">
        <v>0.19259287673243364</v>
      </c>
      <c r="N52" s="46">
        <v>1.6223441843961552</v>
      </c>
    </row>
    <row r="53" spans="1:14" x14ac:dyDescent="0.2">
      <c r="A53" s="48"/>
      <c r="B53" s="48" t="s">
        <v>47</v>
      </c>
      <c r="C53" s="47">
        <v>107.24293964314232</v>
      </c>
      <c r="D53" s="46">
        <v>3.8798462622698082</v>
      </c>
      <c r="E53" s="46">
        <v>3.1392805847658849</v>
      </c>
      <c r="F53" s="46">
        <v>3.0264542112056603</v>
      </c>
      <c r="G53" s="47">
        <v>128.01615922748869</v>
      </c>
      <c r="H53" s="46">
        <v>15.650897135854507</v>
      </c>
      <c r="I53" s="46">
        <v>12.916581161990749</v>
      </c>
      <c r="J53" s="46">
        <v>9.5080314290611199</v>
      </c>
      <c r="K53" s="47">
        <v>102.32155721205353</v>
      </c>
      <c r="L53" s="46">
        <v>0.83776781643302911</v>
      </c>
      <c r="M53" s="46">
        <v>0.55844261261503902</v>
      </c>
      <c r="N53" s="46">
        <v>1.5238472978578841</v>
      </c>
    </row>
    <row r="54" spans="1:14" x14ac:dyDescent="0.2">
      <c r="A54" s="48"/>
      <c r="B54" s="48" t="s">
        <v>46</v>
      </c>
      <c r="C54" s="47">
        <v>140.14104711241765</v>
      </c>
      <c r="D54" s="46">
        <v>30.676245521379656</v>
      </c>
      <c r="E54" s="46">
        <v>3.9443250351868215</v>
      </c>
      <c r="F54" s="46">
        <v>3.1271147162614596</v>
      </c>
      <c r="G54" s="47">
        <v>154.24545231968958</v>
      </c>
      <c r="H54" s="46">
        <v>20.489048609551404</v>
      </c>
      <c r="I54" s="46">
        <v>9.0868205625318694</v>
      </c>
      <c r="J54" s="46">
        <v>9.4590888157315476</v>
      </c>
      <c r="K54" s="47">
        <v>136.79957316774653</v>
      </c>
      <c r="L54" s="46">
        <v>33.695749845010624</v>
      </c>
      <c r="M54" s="46">
        <v>2.6516819213969995</v>
      </c>
      <c r="N54" s="46">
        <v>1.6458116956386277</v>
      </c>
    </row>
    <row r="55" spans="1:14" x14ac:dyDescent="0.2">
      <c r="A55" s="48"/>
      <c r="B55" s="48" t="s">
        <v>45</v>
      </c>
      <c r="C55" s="47">
        <v>104.4228384112599</v>
      </c>
      <c r="D55" s="46">
        <v>-25.487328257584295</v>
      </c>
      <c r="E55" s="46">
        <v>4.2779802406450784</v>
      </c>
      <c r="F55" s="46">
        <v>4.2779802406450784</v>
      </c>
      <c r="G55" s="47">
        <v>115.05076692917314</v>
      </c>
      <c r="H55" s="46">
        <v>-25.410593830203439</v>
      </c>
      <c r="I55" s="46">
        <v>16.876312002281409</v>
      </c>
      <c r="J55" s="46">
        <v>16.876312002281409</v>
      </c>
      <c r="K55" s="47">
        <v>101.90497638825701</v>
      </c>
      <c r="L55" s="46">
        <v>-25.507825771284416</v>
      </c>
      <c r="M55" s="46">
        <v>1.355763534305737</v>
      </c>
      <c r="N55" s="46">
        <v>1.355763534305737</v>
      </c>
    </row>
    <row r="56" spans="1:14" x14ac:dyDescent="0.2">
      <c r="A56" s="48"/>
      <c r="B56" s="48" t="s">
        <v>44</v>
      </c>
      <c r="C56" s="47">
        <v>100.05039228022598</v>
      </c>
      <c r="D56" s="46">
        <v>-4.1872507945181923</v>
      </c>
      <c r="E56" s="46">
        <v>0.30824606011753986</v>
      </c>
      <c r="F56" s="46">
        <v>2.2970452797588194</v>
      </c>
      <c r="G56" s="47">
        <v>106.82596212914429</v>
      </c>
      <c r="H56" s="46">
        <v>-7.1488483037163491</v>
      </c>
      <c r="I56" s="46">
        <v>13.453027172120713</v>
      </c>
      <c r="J56" s="46">
        <v>15.202700450263279</v>
      </c>
      <c r="K56" s="47">
        <v>98.44519236021894</v>
      </c>
      <c r="L56" s="46">
        <v>-3.3951080218657097</v>
      </c>
      <c r="M56" s="46">
        <v>-2.5930550000189783</v>
      </c>
      <c r="N56" s="46">
        <v>-0.62377762802694292</v>
      </c>
    </row>
    <row r="57" spans="1:14" x14ac:dyDescent="0.2">
      <c r="A57" s="48"/>
      <c r="B57" s="48" t="s">
        <v>43</v>
      </c>
      <c r="C57" s="47">
        <v>113.0164908875614</v>
      </c>
      <c r="D57" s="46">
        <v>12.959567985520096</v>
      </c>
      <c r="E57" s="46">
        <v>8.0273853571132037</v>
      </c>
      <c r="F57" s="46">
        <v>4.2658413438491749</v>
      </c>
      <c r="G57" s="47">
        <v>130.94518079863272</v>
      </c>
      <c r="H57" s="46">
        <v>22.578049557213603</v>
      </c>
      <c r="I57" s="46">
        <v>22.308708363358079</v>
      </c>
      <c r="J57" s="46">
        <v>17.741520503537373</v>
      </c>
      <c r="K57" s="47">
        <v>108.76900584160956</v>
      </c>
      <c r="L57" s="46">
        <v>10.486864044731561</v>
      </c>
      <c r="M57" s="46">
        <v>4.5457358509501944</v>
      </c>
      <c r="N57" s="46">
        <v>1.1358785297123291</v>
      </c>
    </row>
    <row r="58" spans="1:14" x14ac:dyDescent="0.2">
      <c r="A58" s="48"/>
      <c r="B58" s="48" t="s">
        <v>54</v>
      </c>
      <c r="C58" s="47">
        <v>103.91088390440912</v>
      </c>
      <c r="D58" s="46">
        <v>-8.05688347925377</v>
      </c>
      <c r="E58" s="46">
        <v>0.34361501751887147</v>
      </c>
      <c r="F58" s="46">
        <v>3.2704704285068829</v>
      </c>
      <c r="G58" s="47">
        <v>114.51198973245312</v>
      </c>
      <c r="H58" s="46">
        <v>-12.549672287253202</v>
      </c>
      <c r="I58" s="46">
        <v>9.4785348685157516</v>
      </c>
      <c r="J58" s="46">
        <v>15.603544400667914</v>
      </c>
      <c r="K58" s="47">
        <v>101.39937644354526</v>
      </c>
      <c r="L58" s="46">
        <v>-6.7754865837387683</v>
      </c>
      <c r="M58" s="46">
        <v>-1.8475539615779724</v>
      </c>
      <c r="N58" s="46">
        <v>0.38222040927466594</v>
      </c>
    </row>
    <row r="59" spans="1:14" x14ac:dyDescent="0.2">
      <c r="A59" s="48"/>
      <c r="B59" s="48" t="s">
        <v>53</v>
      </c>
      <c r="C59" s="47">
        <v>110.73813954981804</v>
      </c>
      <c r="D59" s="46">
        <v>6.5702988838874035</v>
      </c>
      <c r="E59" s="46">
        <v>6.5652585580855458</v>
      </c>
      <c r="F59" s="46">
        <v>3.9392201985365887</v>
      </c>
      <c r="G59" s="47">
        <v>132.825054349678</v>
      </c>
      <c r="H59" s="46">
        <v>15.992268285628171</v>
      </c>
      <c r="I59" s="46">
        <v>22.221155179868973</v>
      </c>
      <c r="J59" s="46">
        <v>17.005632545570322</v>
      </c>
      <c r="K59" s="47">
        <v>105.50552964976696</v>
      </c>
      <c r="L59" s="46">
        <v>4.0494856578411174</v>
      </c>
      <c r="M59" s="46">
        <v>2.6437588120913631</v>
      </c>
      <c r="N59" s="46">
        <v>0.83646974963298248</v>
      </c>
    </row>
    <row r="60" spans="1:14" x14ac:dyDescent="0.2">
      <c r="A60" s="48"/>
      <c r="B60" s="48" t="s">
        <v>52</v>
      </c>
      <c r="C60" s="47">
        <v>103.89429650839536</v>
      </c>
      <c r="D60" s="46">
        <v>-6.1802041006331194</v>
      </c>
      <c r="E60" s="46">
        <v>4.7966365799809694</v>
      </c>
      <c r="F60" s="46">
        <v>4.0783168649487891</v>
      </c>
      <c r="G60" s="47">
        <v>116.33065089263118</v>
      </c>
      <c r="H60" s="46">
        <v>-12.418141696086423</v>
      </c>
      <c r="I60" s="46">
        <v>15.4856763577057</v>
      </c>
      <c r="J60" s="46">
        <v>16.756134630700785</v>
      </c>
      <c r="K60" s="47">
        <v>100.94800040225434</v>
      </c>
      <c r="L60" s="46">
        <v>-4.3197065240482289</v>
      </c>
      <c r="M60" s="46">
        <v>2.2137830808574677</v>
      </c>
      <c r="N60" s="46">
        <v>1.059278216110755</v>
      </c>
    </row>
    <row r="61" spans="1:14" x14ac:dyDescent="0.2">
      <c r="A61" s="48"/>
      <c r="B61" s="48" t="s">
        <v>51</v>
      </c>
      <c r="C61" s="47">
        <v>106.81149778970804</v>
      </c>
      <c r="D61" s="46">
        <v>2.8078550790099968</v>
      </c>
      <c r="E61" s="46">
        <v>4.5271537242251583</v>
      </c>
      <c r="F61" s="46">
        <v>4.1426164165546737</v>
      </c>
      <c r="G61" s="47">
        <v>122.54015154784302</v>
      </c>
      <c r="H61" s="46">
        <v>5.3378027265943615</v>
      </c>
      <c r="I61" s="46">
        <v>17.939349756994361</v>
      </c>
      <c r="J61" s="46">
        <v>16.927460344786653</v>
      </c>
      <c r="K61" s="47">
        <v>103.08522320065524</v>
      </c>
      <c r="L61" s="46">
        <v>2.1171521871503813</v>
      </c>
      <c r="M61" s="46">
        <v>1.2834227132469067</v>
      </c>
      <c r="N61" s="46">
        <v>1.0913064415283884</v>
      </c>
    </row>
    <row r="62" spans="1:14" x14ac:dyDescent="0.2">
      <c r="A62" s="48"/>
      <c r="B62" s="48" t="s">
        <v>50</v>
      </c>
      <c r="C62" s="47">
        <v>108.04297658553999</v>
      </c>
      <c r="D62" s="46">
        <v>1.1529459106139512</v>
      </c>
      <c r="E62" s="46">
        <v>6.6308569921758078</v>
      </c>
      <c r="F62" s="46">
        <v>4.4521095889012798</v>
      </c>
      <c r="G62" s="47">
        <v>136.01824254065124</v>
      </c>
      <c r="H62" s="46">
        <v>10.998918168912169</v>
      </c>
      <c r="I62" s="46">
        <v>22.392688676050909</v>
      </c>
      <c r="J62" s="46">
        <v>17.660376395667669</v>
      </c>
      <c r="K62" s="47">
        <v>101.41535770260731</v>
      </c>
      <c r="L62" s="46">
        <v>-1.6198883275419007</v>
      </c>
      <c r="M62" s="46">
        <v>2.4391222356183704</v>
      </c>
      <c r="N62" s="46">
        <v>1.2557796355879418</v>
      </c>
    </row>
    <row r="63" spans="1:14" x14ac:dyDescent="0.2">
      <c r="A63" s="48"/>
      <c r="B63" s="48" t="s">
        <v>49</v>
      </c>
      <c r="C63" s="47">
        <v>106.97487251345187</v>
      </c>
      <c r="D63" s="46">
        <v>-0.98859186024228052</v>
      </c>
      <c r="E63" s="46">
        <v>4.278743235263093</v>
      </c>
      <c r="F63" s="46">
        <v>4.4327193004289285</v>
      </c>
      <c r="G63" s="47">
        <v>122.85254687415264</v>
      </c>
      <c r="H63" s="46">
        <v>-9.6793602244668193</v>
      </c>
      <c r="I63" s="46">
        <v>11.33008645739919</v>
      </c>
      <c r="J63" s="46">
        <v>16.916487665917984</v>
      </c>
      <c r="K63" s="47">
        <v>103.21329346076693</v>
      </c>
      <c r="L63" s="46">
        <v>1.7728436785993722</v>
      </c>
      <c r="M63" s="46">
        <v>2.4489639382195776</v>
      </c>
      <c r="N63" s="46">
        <v>1.387582881201979</v>
      </c>
    </row>
    <row r="64" spans="1:14" x14ac:dyDescent="0.2">
      <c r="A64" s="48"/>
      <c r="B64" s="48" t="s">
        <v>48</v>
      </c>
      <c r="C64" s="47">
        <v>107.45336127884029</v>
      </c>
      <c r="D64" s="46">
        <v>0.44729080217248907</v>
      </c>
      <c r="E64" s="46">
        <v>4.083669164171738</v>
      </c>
      <c r="F64" s="46">
        <v>4.3974061402632429</v>
      </c>
      <c r="G64" s="47">
        <v>124.63265113080942</v>
      </c>
      <c r="H64" s="46">
        <v>1.4489762743626926</v>
      </c>
      <c r="I64" s="46">
        <v>12.59420687730659</v>
      </c>
      <c r="J64" s="46">
        <v>16.460715753389564</v>
      </c>
      <c r="K64" s="47">
        <v>103.3834165640705</v>
      </c>
      <c r="L64" s="46">
        <v>0.16482673655619351</v>
      </c>
      <c r="M64" s="46">
        <v>1.88422889179067</v>
      </c>
      <c r="N64" s="46">
        <v>1.4373068927078663</v>
      </c>
    </row>
    <row r="65" spans="1:14" x14ac:dyDescent="0.2">
      <c r="A65" s="48"/>
      <c r="B65" s="48" t="s">
        <v>47</v>
      </c>
      <c r="C65" s="47">
        <v>113.77828717230184</v>
      </c>
      <c r="D65" s="46">
        <v>5.8862057158439569</v>
      </c>
      <c r="E65" s="46">
        <v>6.0939653005655146</v>
      </c>
      <c r="F65" s="46">
        <v>4.5587489640859502</v>
      </c>
      <c r="G65" s="47">
        <v>146.05764766760174</v>
      </c>
      <c r="H65" s="46">
        <v>17.190516563998543</v>
      </c>
      <c r="I65" s="46">
        <v>14.093133670767898</v>
      </c>
      <c r="J65" s="46">
        <v>16.203371227094806</v>
      </c>
      <c r="K65" s="47">
        <v>106.13098546332368</v>
      </c>
      <c r="L65" s="46">
        <v>2.6576495443545411</v>
      </c>
      <c r="M65" s="46">
        <v>3.7229967516770728</v>
      </c>
      <c r="N65" s="46">
        <v>1.6469057087597321</v>
      </c>
    </row>
    <row r="66" spans="1:14" x14ac:dyDescent="0.2">
      <c r="A66" s="48"/>
      <c r="B66" s="48" t="s">
        <v>46</v>
      </c>
      <c r="C66" s="47">
        <v>147.55604139511161</v>
      </c>
      <c r="D66" s="46">
        <v>29.687346384163732</v>
      </c>
      <c r="E66" s="46">
        <v>5.2910938197470614</v>
      </c>
      <c r="F66" s="46">
        <v>4.6396997540548881</v>
      </c>
      <c r="G66" s="47">
        <v>175.65854620562334</v>
      </c>
      <c r="H66" s="46">
        <v>20.26658583834471</v>
      </c>
      <c r="I66" s="46">
        <v>13.882479881191514</v>
      </c>
      <c r="J66" s="46">
        <v>15.934612328270632</v>
      </c>
      <c r="K66" s="47">
        <v>140.89827836119755</v>
      </c>
      <c r="L66" s="46">
        <v>32.758852418164537</v>
      </c>
      <c r="M66" s="46">
        <v>2.9961388756857446</v>
      </c>
      <c r="N66" s="46">
        <v>1.7942560827895306</v>
      </c>
    </row>
    <row r="67" spans="1:14" x14ac:dyDescent="0.2">
      <c r="A67" s="48"/>
      <c r="B67" s="48" t="s">
        <v>45</v>
      </c>
      <c r="C67" s="47">
        <v>110.22822384023389</v>
      </c>
      <c r="D67" s="46">
        <v>-25.297383422563371</v>
      </c>
      <c r="E67" s="46">
        <v>5.5594978237519399</v>
      </c>
      <c r="F67" s="46">
        <v>5.5594978237519399</v>
      </c>
      <c r="G67" s="47">
        <v>135.37557405209947</v>
      </c>
      <c r="H67" s="46">
        <v>-22.932543291329083</v>
      </c>
      <c r="I67" s="46">
        <v>17.665946664604661</v>
      </c>
      <c r="J67" s="46">
        <v>17.665946664604661</v>
      </c>
      <c r="K67" s="47">
        <v>104.27056633709118</v>
      </c>
      <c r="L67" s="46">
        <v>-25.995854917552634</v>
      </c>
      <c r="M67" s="46">
        <v>2.321368428388908</v>
      </c>
      <c r="N67" s="46">
        <v>2.321368428388908</v>
      </c>
    </row>
    <row r="68" spans="1:14" x14ac:dyDescent="0.2">
      <c r="A68" s="48"/>
      <c r="B68" s="48" t="s">
        <v>44</v>
      </c>
      <c r="C68" s="47">
        <v>104.53117928461248</v>
      </c>
      <c r="D68" s="46">
        <v>-5.1684081963243642</v>
      </c>
      <c r="E68" s="46">
        <v>4.4785301709127765</v>
      </c>
      <c r="F68" s="46">
        <v>5.0305716785394452</v>
      </c>
      <c r="G68" s="47">
        <v>117.79674411963288</v>
      </c>
      <c r="H68" s="46">
        <v>-12.985230205340699</v>
      </c>
      <c r="I68" s="46">
        <v>10.269771291388665</v>
      </c>
      <c r="J68" s="46">
        <v>14.10494432933038</v>
      </c>
      <c r="K68" s="47">
        <v>101.38843497131718</v>
      </c>
      <c r="L68" s="46">
        <v>-2.7640891068496813</v>
      </c>
      <c r="M68" s="46">
        <v>2.9897271167175603</v>
      </c>
      <c r="N68" s="46">
        <v>2.6497769346015616</v>
      </c>
    </row>
    <row r="69" spans="1:14" x14ac:dyDescent="0.2">
      <c r="A69" s="48" t="s">
        <v>19</v>
      </c>
      <c r="B69" s="48" t="s">
        <v>43</v>
      </c>
      <c r="C69" s="47">
        <v>118.3374060107834</v>
      </c>
      <c r="D69" s="46">
        <v>13.207759465317025</v>
      </c>
      <c r="E69" s="46">
        <v>4.7080873609106391</v>
      </c>
      <c r="F69" s="46">
        <v>4.9157772664135422</v>
      </c>
      <c r="G69" s="47">
        <v>145.40795993839572</v>
      </c>
      <c r="H69" s="46">
        <v>23.439710515870658</v>
      </c>
      <c r="I69" s="46">
        <v>11.044911352639872</v>
      </c>
      <c r="J69" s="46">
        <v>12.969253602116268</v>
      </c>
      <c r="K69" s="47">
        <v>111.92412240983479</v>
      </c>
      <c r="L69" s="46">
        <v>10.391409475349093</v>
      </c>
      <c r="M69" s="46">
        <v>2.9007496610015266</v>
      </c>
      <c r="N69" s="46">
        <v>2.7380860923239254</v>
      </c>
    </row>
    <row r="70" spans="1:14" x14ac:dyDescent="0.2">
      <c r="A70" s="48"/>
      <c r="B70" s="48" t="s">
        <v>54</v>
      </c>
      <c r="C70" s="47">
        <v>111.4891767202102</v>
      </c>
      <c r="D70" s="46">
        <v>-5.7870368477987029</v>
      </c>
      <c r="E70" s="46">
        <v>7.2930693408138012</v>
      </c>
      <c r="F70" s="46">
        <v>5.5019807923113717</v>
      </c>
      <c r="G70" s="47">
        <v>139.64898945809145</v>
      </c>
      <c r="H70" s="46">
        <v>-3.9605606754569322</v>
      </c>
      <c r="I70" s="46">
        <v>21.951412934460961</v>
      </c>
      <c r="J70" s="46">
        <v>15.170174481479833</v>
      </c>
      <c r="K70" s="47">
        <v>104.8178368680387</v>
      </c>
      <c r="L70" s="46">
        <v>-6.3491992510558788</v>
      </c>
      <c r="M70" s="46">
        <v>3.3712834776618905</v>
      </c>
      <c r="N70" s="46">
        <v>2.8944878429324916</v>
      </c>
    </row>
    <row r="71" spans="1:14" x14ac:dyDescent="0.2">
      <c r="A71" s="48"/>
      <c r="B71" s="48" t="s">
        <v>53</v>
      </c>
      <c r="C71" s="47">
        <v>114.56024965640829</v>
      </c>
      <c r="D71" s="46">
        <v>2.7545928910257942</v>
      </c>
      <c r="E71" s="46">
        <v>3.4514848471612396</v>
      </c>
      <c r="F71" s="46">
        <v>5.0752723290774782</v>
      </c>
      <c r="G71" s="47">
        <v>147.02593023230912</v>
      </c>
      <c r="H71" s="46">
        <v>5.2824877593772328</v>
      </c>
      <c r="I71" s="46">
        <v>10.691413568140248</v>
      </c>
      <c r="J71" s="46">
        <v>14.178950976724906</v>
      </c>
      <c r="K71" s="47">
        <v>106.86880686628933</v>
      </c>
      <c r="L71" s="46">
        <v>1.9566994125558352</v>
      </c>
      <c r="M71" s="46">
        <v>1.2921381666419478</v>
      </c>
      <c r="N71" s="46">
        <v>2.5668737690751868</v>
      </c>
    </row>
    <row r="72" spans="1:14" x14ac:dyDescent="0.2">
      <c r="A72" s="48"/>
      <c r="B72" s="48" t="s">
        <v>52</v>
      </c>
      <c r="C72" s="47">
        <v>111.34333040884259</v>
      </c>
      <c r="D72" s="46">
        <v>-2.808058866154667</v>
      </c>
      <c r="E72" s="46">
        <v>7.1698198561316531</v>
      </c>
      <c r="F72" s="46">
        <v>5.417411066554422</v>
      </c>
      <c r="G72" s="47">
        <v>136.5445114440206</v>
      </c>
      <c r="H72" s="46">
        <v>-7.1289593418843253</v>
      </c>
      <c r="I72" s="46">
        <v>17.376212026911148</v>
      </c>
      <c r="J72" s="46">
        <v>14.698064522174306</v>
      </c>
      <c r="K72" s="47">
        <v>105.37291984799377</v>
      </c>
      <c r="L72" s="46">
        <v>-1.3997414794451402</v>
      </c>
      <c r="M72" s="46">
        <v>4.3833651267059821</v>
      </c>
      <c r="N72" s="46">
        <v>2.8640852247023787</v>
      </c>
    </row>
    <row r="73" spans="1:14" x14ac:dyDescent="0.2">
      <c r="A73" s="48"/>
      <c r="B73" s="48" t="s">
        <v>51</v>
      </c>
      <c r="C73" s="47">
        <v>107.07326340365009</v>
      </c>
      <c r="D73" s="46">
        <v>-3.8350451612262759</v>
      </c>
      <c r="E73" s="46">
        <v>0.24507250563736704</v>
      </c>
      <c r="F73" s="46">
        <v>4.673695255889271</v>
      </c>
      <c r="G73" s="47">
        <v>131.25374402107951</v>
      </c>
      <c r="H73" s="46">
        <v>-3.8747565661840184</v>
      </c>
      <c r="I73" s="46">
        <v>7.1108060200451746</v>
      </c>
      <c r="J73" s="46">
        <v>13.58994672347373</v>
      </c>
      <c r="K73" s="47">
        <v>101.34466692862061</v>
      </c>
      <c r="L73" s="46">
        <v>-3.8228540361073158</v>
      </c>
      <c r="M73" s="46">
        <v>-1.6884634072592917</v>
      </c>
      <c r="N73" s="46">
        <v>2.2123308586762533</v>
      </c>
    </row>
    <row r="74" spans="1:14" x14ac:dyDescent="0.2">
      <c r="A74" s="48"/>
      <c r="B74" s="48" t="s">
        <v>50</v>
      </c>
      <c r="C74" s="47">
        <v>113.94978375344296</v>
      </c>
      <c r="D74" s="46">
        <v>6.4222571827940129</v>
      </c>
      <c r="E74" s="46">
        <v>5.4670903695682682</v>
      </c>
      <c r="F74" s="46">
        <v>4.7744380310349896</v>
      </c>
      <c r="G74" s="47">
        <v>154.25275179174886</v>
      </c>
      <c r="H74" s="46">
        <v>17.522553693383159</v>
      </c>
      <c r="I74" s="46">
        <v>13.405929168396625</v>
      </c>
      <c r="J74" s="46">
        <v>13.564276454455239</v>
      </c>
      <c r="K74" s="47">
        <v>104.40160957567056</v>
      </c>
      <c r="L74" s="46">
        <v>3.0163823511335011</v>
      </c>
      <c r="M74" s="46">
        <v>2.9445755955623554</v>
      </c>
      <c r="N74" s="46">
        <v>2.3027305339829951</v>
      </c>
    </row>
    <row r="75" spans="1:14" x14ac:dyDescent="0.2">
      <c r="A75" s="48"/>
      <c r="B75" s="48" t="s">
        <v>49</v>
      </c>
      <c r="C75" s="47">
        <v>108.81728757879883</v>
      </c>
      <c r="D75" s="46">
        <v>-4.5041736856205858</v>
      </c>
      <c r="E75" s="46">
        <v>1.7222876943510954</v>
      </c>
      <c r="F75" s="46">
        <v>4.433571329197278</v>
      </c>
      <c r="G75" s="47">
        <v>133.12520581245451</v>
      </c>
      <c r="H75" s="46">
        <v>-13.696706045035683</v>
      </c>
      <c r="I75" s="46">
        <v>8.3617793848628708</v>
      </c>
      <c r="J75" s="46">
        <v>12.982128993509832</v>
      </c>
      <c r="K75" s="47">
        <v>103.05849986437048</v>
      </c>
      <c r="L75" s="46">
        <v>-1.286483720661991</v>
      </c>
      <c r="M75" s="46">
        <v>-0.14997447635492733</v>
      </c>
      <c r="N75" s="46">
        <v>2.0289600062565398</v>
      </c>
    </row>
    <row r="76" spans="1:14" x14ac:dyDescent="0.2">
      <c r="A76" s="48"/>
      <c r="B76" s="48" t="s">
        <v>48</v>
      </c>
      <c r="C76" s="47">
        <v>116.06937936999662</v>
      </c>
      <c r="D76" s="46">
        <v>6.664466605038541</v>
      </c>
      <c r="E76" s="46">
        <v>8.0183793123026277</v>
      </c>
      <c r="F76" s="46">
        <v>4.7951539561593108</v>
      </c>
      <c r="G76" s="47">
        <v>153.14196315941001</v>
      </c>
      <c r="H76" s="46">
        <v>15.036038611016238</v>
      </c>
      <c r="I76" s="46">
        <v>22.874673506446058</v>
      </c>
      <c r="J76" s="46">
        <v>13.990636617006501</v>
      </c>
      <c r="K76" s="47">
        <v>107.28651536591275</v>
      </c>
      <c r="L76" s="46">
        <v>4.1025393413513029</v>
      </c>
      <c r="M76" s="46">
        <v>3.7753625596454725</v>
      </c>
      <c r="N76" s="46">
        <v>2.2045795389267226</v>
      </c>
    </row>
    <row r="77" spans="1:14" x14ac:dyDescent="0.2">
      <c r="A77" s="48"/>
      <c r="B77" s="48" t="s">
        <v>47</v>
      </c>
      <c r="C77" s="47">
        <v>113.64249898583562</v>
      </c>
      <c r="D77" s="46">
        <v>-2.0908877064163391</v>
      </c>
      <c r="E77" s="46">
        <v>-0.11934455144380252</v>
      </c>
      <c r="F77" s="46">
        <v>4.3209227201293174</v>
      </c>
      <c r="G77" s="47">
        <v>141.50062281329554</v>
      </c>
      <c r="H77" s="46">
        <v>-7.6016658699853963</v>
      </c>
      <c r="I77" s="46">
        <v>-3.1200179703544819</v>
      </c>
      <c r="J77" s="46">
        <v>12.164567146385124</v>
      </c>
      <c r="K77" s="47">
        <v>107.04263223860934</v>
      </c>
      <c r="L77" s="46">
        <v>-0.22731945992617852</v>
      </c>
      <c r="M77" s="46">
        <v>0.85898267250207994</v>
      </c>
      <c r="N77" s="46">
        <v>2.0786674630500386</v>
      </c>
    </row>
    <row r="78" spans="1:14" x14ac:dyDescent="0.2">
      <c r="A78" s="48"/>
      <c r="B78" s="48" t="s">
        <v>46</v>
      </c>
      <c r="C78" s="47">
        <v>149.86708263289978</v>
      </c>
      <c r="D78" s="46">
        <v>31.875912594617603</v>
      </c>
      <c r="E78" s="46">
        <v>1.5662125494407206</v>
      </c>
      <c r="F78" s="46">
        <v>4.0145313554179154</v>
      </c>
      <c r="G78" s="47">
        <v>181.85235220667209</v>
      </c>
      <c r="H78" s="46">
        <v>28.516997728426304</v>
      </c>
      <c r="I78" s="46">
        <v>3.5260487661091986</v>
      </c>
      <c r="J78" s="46">
        <v>11.181934684885292</v>
      </c>
      <c r="K78" s="47">
        <v>142.28945398969131</v>
      </c>
      <c r="L78" s="46">
        <v>32.927835399743429</v>
      </c>
      <c r="M78" s="46">
        <v>0.98736169431923315</v>
      </c>
      <c r="N78" s="46">
        <v>1.958078279077796</v>
      </c>
    </row>
    <row r="79" spans="1:14" x14ac:dyDescent="0.2">
      <c r="A79" s="48"/>
      <c r="B79" s="48" t="s">
        <v>45</v>
      </c>
      <c r="C79" s="47">
        <v>110.2553379401722</v>
      </c>
      <c r="D79" s="46">
        <v>-26.431250943715739</v>
      </c>
      <c r="E79" s="46">
        <v>2.4598146458032488E-2</v>
      </c>
      <c r="F79" s="46">
        <v>2.4598146458032488E-2</v>
      </c>
      <c r="G79" s="47">
        <v>131.05848022433707</v>
      </c>
      <c r="H79" s="46">
        <v>-27.93138024665673</v>
      </c>
      <c r="I79" s="46">
        <v>-3.1889754543910129</v>
      </c>
      <c r="J79" s="46">
        <v>-3.1889754543910129</v>
      </c>
      <c r="K79" s="47">
        <v>105.32686652373957</v>
      </c>
      <c r="L79" s="46">
        <v>-25.977039358538562</v>
      </c>
      <c r="M79" s="46">
        <v>1.0130377380262132</v>
      </c>
      <c r="N79" s="46">
        <v>1.0130377380262132</v>
      </c>
    </row>
    <row r="80" spans="1:14" x14ac:dyDescent="0.2">
      <c r="A80" s="48" t="s">
        <v>19</v>
      </c>
      <c r="B80" s="48" t="s">
        <v>44</v>
      </c>
      <c r="C80" s="47">
        <v>104.58561626759739</v>
      </c>
      <c r="D80" s="46">
        <v>-5.1423557158306181</v>
      </c>
      <c r="E80" s="46">
        <v>5.2077268579054703E-2</v>
      </c>
      <c r="F80" s="46">
        <v>3.7973230385546231E-2</v>
      </c>
      <c r="G80" s="47">
        <v>118.9332373136763</v>
      </c>
      <c r="H80" s="46">
        <v>-9.2517804951694842</v>
      </c>
      <c r="I80" s="46">
        <v>0.9647916863383017</v>
      </c>
      <c r="J80" s="46">
        <v>-1.2562987362471034</v>
      </c>
      <c r="K80" s="47">
        <v>101.18652207050428</v>
      </c>
      <c r="L80" s="46">
        <v>-3.9309480950922335</v>
      </c>
      <c r="M80" s="46">
        <v>-0.19914786224880743</v>
      </c>
      <c r="N80" s="46">
        <v>0.41543879937168526</v>
      </c>
    </row>
    <row r="81" spans="1:14" x14ac:dyDescent="0.2">
      <c r="A81" s="48"/>
      <c r="B81" s="48" t="s">
        <v>43</v>
      </c>
      <c r="C81" s="47">
        <v>119.19250131712727</v>
      </c>
      <c r="D81" s="46">
        <v>13.96643780551625</v>
      </c>
      <c r="E81" s="46">
        <v>0.72259088243488634</v>
      </c>
      <c r="F81" s="46">
        <v>0.28119344394130508</v>
      </c>
      <c r="G81" s="47">
        <v>145.82592600024725</v>
      </c>
      <c r="H81" s="46">
        <v>22.611583854935162</v>
      </c>
      <c r="I81" s="46">
        <v>0.28744372868487744</v>
      </c>
      <c r="J81" s="46">
        <v>-0.69311873255908552</v>
      </c>
      <c r="K81" s="47">
        <v>112.88277798401411</v>
      </c>
      <c r="L81" s="46">
        <v>11.559104586439048</v>
      </c>
      <c r="M81" s="46">
        <v>0.85652275268148514</v>
      </c>
      <c r="N81" s="46">
        <v>0.57088765888686055</v>
      </c>
    </row>
    <row r="82" spans="1:14" x14ac:dyDescent="0.2">
      <c r="A82" s="45"/>
      <c r="B82" s="45"/>
      <c r="C82" s="44"/>
      <c r="D82" s="44"/>
      <c r="E82" s="44"/>
      <c r="F82" s="44"/>
      <c r="G82" s="44"/>
      <c r="H82" s="44"/>
      <c r="I82" s="44"/>
      <c r="J82" s="44"/>
      <c r="K82" s="44"/>
      <c r="L82" s="44"/>
      <c r="M82" s="44"/>
      <c r="N82" s="44"/>
    </row>
    <row r="83" spans="1:14" x14ac:dyDescent="0.2">
      <c r="A83" s="43"/>
      <c r="B83" s="43"/>
      <c r="C83" s="43"/>
      <c r="D83" s="43"/>
      <c r="E83" s="43"/>
      <c r="F83" s="43"/>
      <c r="G83" s="43"/>
      <c r="H83" s="43"/>
      <c r="I83" s="43"/>
      <c r="J83" s="43"/>
      <c r="K83" s="43"/>
      <c r="L83" s="43"/>
      <c r="M83" s="43"/>
      <c r="N83" s="43"/>
    </row>
    <row r="84" spans="1:14" x14ac:dyDescent="0.2">
      <c r="A84" s="42"/>
      <c r="B84" s="68" t="s">
        <v>42</v>
      </c>
      <c r="C84" s="69"/>
      <c r="D84" s="69"/>
      <c r="E84" s="69"/>
      <c r="F84" s="69"/>
      <c r="G84" s="69"/>
      <c r="H84" s="69"/>
      <c r="I84" s="69"/>
      <c r="J84" s="69"/>
      <c r="K84" s="69"/>
      <c r="L84" s="69"/>
      <c r="M84" s="69"/>
      <c r="N84" s="69"/>
    </row>
    <row r="85" spans="1:14" x14ac:dyDescent="0.2">
      <c r="A85" s="42"/>
      <c r="B85" s="68" t="s">
        <v>41</v>
      </c>
      <c r="C85" s="69"/>
      <c r="D85" s="69"/>
      <c r="E85" s="69"/>
      <c r="F85" s="69"/>
      <c r="G85" s="69"/>
      <c r="H85" s="69"/>
      <c r="I85" s="69"/>
      <c r="J85" s="69"/>
      <c r="K85" s="69"/>
      <c r="L85" s="69"/>
      <c r="M85" s="69"/>
      <c r="N85" s="69"/>
    </row>
    <row r="86" spans="1:14" x14ac:dyDescent="0.2">
      <c r="A86" s="42"/>
      <c r="B86" s="68" t="s">
        <v>40</v>
      </c>
      <c r="C86" s="69"/>
      <c r="D86" s="69"/>
      <c r="E86" s="69"/>
      <c r="F86" s="69"/>
      <c r="G86" s="69"/>
      <c r="H86" s="69"/>
      <c r="I86" s="69"/>
      <c r="J86" s="69"/>
      <c r="K86" s="69"/>
      <c r="L86" s="69"/>
      <c r="M86" s="69"/>
      <c r="N86" s="69"/>
    </row>
    <row r="87" spans="1:14" x14ac:dyDescent="0.2">
      <c r="A87" s="42"/>
      <c r="B87" s="68" t="s">
        <v>39</v>
      </c>
      <c r="C87" s="69"/>
      <c r="D87" s="69"/>
      <c r="E87" s="69"/>
      <c r="F87" s="69"/>
      <c r="G87" s="69"/>
      <c r="H87" s="69"/>
      <c r="I87" s="69"/>
      <c r="J87" s="69"/>
      <c r="K87" s="69"/>
      <c r="L87" s="69"/>
      <c r="M87" s="69"/>
      <c r="N87" s="69"/>
    </row>
    <row r="88" spans="1:14" ht="25.5" x14ac:dyDescent="0.2">
      <c r="A88" s="41" t="s">
        <v>36</v>
      </c>
      <c r="B88" s="68" t="s">
        <v>38</v>
      </c>
      <c r="C88" s="69"/>
      <c r="D88" s="69"/>
      <c r="E88" s="69"/>
      <c r="F88" s="69"/>
      <c r="G88" s="69"/>
      <c r="H88" s="69"/>
      <c r="I88" s="69"/>
      <c r="J88" s="69"/>
      <c r="K88" s="69"/>
      <c r="L88" s="69"/>
      <c r="M88" s="69"/>
      <c r="N88" s="69"/>
    </row>
    <row r="89" spans="1:14" x14ac:dyDescent="0.2">
      <c r="A89" s="42"/>
      <c r="B89" s="70" t="s">
        <v>37</v>
      </c>
      <c r="C89" s="69"/>
      <c r="D89" s="69"/>
      <c r="E89" s="69"/>
      <c r="F89" s="69"/>
      <c r="G89" s="69"/>
      <c r="H89" s="69"/>
      <c r="I89" s="69"/>
      <c r="J89" s="69"/>
      <c r="K89" s="69"/>
      <c r="L89" s="69"/>
      <c r="M89" s="69"/>
      <c r="N89" s="69"/>
    </row>
    <row r="90" spans="1:14" ht="25.5" x14ac:dyDescent="0.2">
      <c r="A90" s="41" t="s">
        <v>36</v>
      </c>
      <c r="B90" s="68" t="s">
        <v>35</v>
      </c>
      <c r="C90" s="69"/>
      <c r="D90" s="69"/>
      <c r="E90" s="69"/>
      <c r="F90" s="69"/>
      <c r="G90" s="69"/>
      <c r="H90" s="69"/>
      <c r="I90" s="69"/>
      <c r="J90" s="69"/>
      <c r="K90" s="69"/>
      <c r="L90" s="69"/>
      <c r="M90" s="69"/>
      <c r="N90" s="69"/>
    </row>
  </sheetData>
  <mergeCells count="20">
    <mergeCell ref="B6:N6"/>
    <mergeCell ref="B1:N1"/>
    <mergeCell ref="B2:N2"/>
    <mergeCell ref="B3:N3"/>
    <mergeCell ref="B4:N4"/>
    <mergeCell ref="B5:N5"/>
    <mergeCell ref="B7:N7"/>
    <mergeCell ref="C8:F8"/>
    <mergeCell ref="G8:J8"/>
    <mergeCell ref="K8:N8"/>
    <mergeCell ref="D9:F9"/>
    <mergeCell ref="H9:J9"/>
    <mergeCell ref="L9:N9"/>
    <mergeCell ref="B90:N90"/>
    <mergeCell ref="B84:N84"/>
    <mergeCell ref="B85:N85"/>
    <mergeCell ref="B86:N86"/>
    <mergeCell ref="B87:N87"/>
    <mergeCell ref="B88:N88"/>
    <mergeCell ref="B89:N89"/>
  </mergeCells>
  <pageMargins left="1" right="1" top="1" bottom="1" header="1" footer="1"/>
  <pageSetup orientation="portrait" horizontalDpi="0" verticalDpi="0"/>
  <headerFooter alignWithMargins="0">
    <oddFooter>&amp;L&amp;C&amp;R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6"/>
  <sheetViews>
    <sheetView showGridLines="0" workbookViewId="0">
      <pane ySplit="9" topLeftCell="A64" activePane="bottomLeft" state="frozenSplit"/>
      <selection pane="bottomLeft" activeCell="A6" sqref="A6:L6"/>
    </sheetView>
  </sheetViews>
  <sheetFormatPr baseColWidth="10" defaultRowHeight="15" x14ac:dyDescent="0.25"/>
  <cols>
    <col min="1" max="1" width="4.5703125" style="14" customWidth="1"/>
    <col min="2" max="2" width="14.140625" style="14" customWidth="1"/>
    <col min="3" max="3" width="19" style="14" customWidth="1"/>
    <col min="4" max="6" width="9.7109375" style="14" customWidth="1"/>
    <col min="7" max="7" width="16.42578125" style="14" customWidth="1"/>
    <col min="8" max="16384" width="11.42578125" style="14"/>
  </cols>
  <sheetData>
    <row r="1" spans="1:22" x14ac:dyDescent="0.25">
      <c r="B1" s="36"/>
      <c r="C1" s="36"/>
      <c r="D1" s="36"/>
      <c r="E1" s="36"/>
      <c r="F1" s="36"/>
    </row>
    <row r="2" spans="1:22" ht="18.75" customHeight="1" x14ac:dyDescent="0.25">
      <c r="A2" s="89" t="s">
        <v>33</v>
      </c>
      <c r="B2" s="89"/>
      <c r="C2" s="89"/>
      <c r="D2" s="89"/>
      <c r="E2" s="89"/>
      <c r="F2" s="89"/>
      <c r="G2" s="89"/>
      <c r="H2" s="89"/>
      <c r="I2" s="89"/>
      <c r="J2" s="89"/>
      <c r="K2" s="89"/>
      <c r="L2" s="89"/>
      <c r="M2" s="35"/>
      <c r="N2" s="35"/>
      <c r="O2" s="35"/>
      <c r="P2" s="35"/>
      <c r="Q2" s="35"/>
      <c r="R2" s="35"/>
      <c r="S2" s="35"/>
      <c r="T2" s="35"/>
      <c r="U2" s="35"/>
      <c r="V2" s="35"/>
    </row>
    <row r="3" spans="1:22" ht="15.75" customHeight="1" x14ac:dyDescent="0.25">
      <c r="A3" s="82" t="s">
        <v>32</v>
      </c>
      <c r="B3" s="82"/>
      <c r="C3" s="82"/>
      <c r="D3" s="82"/>
      <c r="E3" s="82"/>
      <c r="F3" s="82"/>
      <c r="G3" s="82"/>
      <c r="H3" s="82"/>
      <c r="I3" s="82"/>
      <c r="J3" s="82"/>
      <c r="K3" s="82"/>
      <c r="L3" s="82"/>
      <c r="M3" s="34"/>
      <c r="N3" s="34"/>
      <c r="O3" s="34"/>
      <c r="P3" s="34"/>
      <c r="Q3" s="34"/>
      <c r="R3" s="34"/>
      <c r="S3" s="34"/>
      <c r="T3" s="34"/>
      <c r="U3" s="34"/>
      <c r="V3" s="34"/>
    </row>
    <row r="4" spans="1:22" ht="15.75" customHeight="1" x14ac:dyDescent="0.25">
      <c r="A4" s="82" t="s">
        <v>31</v>
      </c>
      <c r="B4" s="82"/>
      <c r="C4" s="82"/>
      <c r="D4" s="82"/>
      <c r="E4" s="82"/>
      <c r="F4" s="82"/>
      <c r="G4" s="82"/>
      <c r="H4" s="82"/>
      <c r="I4" s="82"/>
      <c r="J4" s="82"/>
      <c r="K4" s="82"/>
      <c r="L4" s="82"/>
      <c r="M4" s="34"/>
      <c r="N4" s="34"/>
      <c r="O4" s="34"/>
      <c r="P4" s="34"/>
      <c r="Q4" s="34"/>
      <c r="R4" s="34"/>
      <c r="S4" s="34"/>
      <c r="T4" s="34"/>
      <c r="U4" s="34"/>
      <c r="V4" s="34"/>
    </row>
    <row r="5" spans="1:22" ht="15.75" x14ac:dyDescent="0.25">
      <c r="A5" s="82"/>
      <c r="B5" s="82"/>
      <c r="C5" s="82"/>
      <c r="D5" s="82"/>
      <c r="E5" s="82"/>
      <c r="F5" s="82"/>
      <c r="G5" s="33"/>
      <c r="H5" s="33"/>
      <c r="I5" s="33"/>
      <c r="J5" s="33"/>
      <c r="K5" s="33"/>
      <c r="L5" s="33"/>
    </row>
    <row r="6" spans="1:22" ht="15.75" customHeight="1" x14ac:dyDescent="0.25">
      <c r="A6" s="90" t="s">
        <v>30</v>
      </c>
      <c r="B6" s="90"/>
      <c r="C6" s="90"/>
      <c r="D6" s="90"/>
      <c r="E6" s="90"/>
      <c r="F6" s="90"/>
      <c r="G6" s="90"/>
      <c r="H6" s="90"/>
      <c r="I6" s="90"/>
      <c r="J6" s="90"/>
      <c r="K6" s="90"/>
      <c r="L6" s="90"/>
      <c r="M6" s="32"/>
      <c r="N6" s="32"/>
      <c r="O6" s="32"/>
      <c r="P6" s="32"/>
      <c r="Q6" s="32"/>
      <c r="R6" s="32"/>
      <c r="S6" s="32"/>
      <c r="T6" s="32"/>
      <c r="U6" s="32"/>
      <c r="V6" s="32"/>
    </row>
    <row r="7" spans="1:22" ht="19.5" thickBot="1" x14ac:dyDescent="0.3">
      <c r="B7" s="31"/>
      <c r="C7" s="31"/>
      <c r="D7" s="31"/>
      <c r="E7" s="31"/>
      <c r="F7" s="31"/>
      <c r="G7" s="17"/>
      <c r="H7" s="17"/>
      <c r="I7" s="17"/>
      <c r="J7" s="17"/>
      <c r="K7" s="17"/>
      <c r="L7" s="17"/>
    </row>
    <row r="8" spans="1:22" ht="15" customHeight="1" x14ac:dyDescent="0.25">
      <c r="B8" s="83" t="s">
        <v>29</v>
      </c>
      <c r="C8" s="83" t="s">
        <v>28</v>
      </c>
      <c r="D8" s="80" t="s">
        <v>25</v>
      </c>
      <c r="E8" s="80"/>
      <c r="F8" s="81"/>
      <c r="G8" s="83" t="s">
        <v>27</v>
      </c>
      <c r="H8" s="80" t="s">
        <v>25</v>
      </c>
      <c r="I8" s="80"/>
      <c r="J8" s="81"/>
      <c r="K8" s="83" t="s">
        <v>26</v>
      </c>
      <c r="L8" s="30" t="s">
        <v>25</v>
      </c>
    </row>
    <row r="9" spans="1:22" ht="37.5" customHeight="1" thickBot="1" x14ac:dyDescent="0.3">
      <c r="B9" s="84"/>
      <c r="C9" s="84"/>
      <c r="D9" s="29" t="s">
        <v>24</v>
      </c>
      <c r="E9" s="29" t="s">
        <v>23</v>
      </c>
      <c r="F9" s="29" t="s">
        <v>22</v>
      </c>
      <c r="G9" s="84"/>
      <c r="H9" s="29" t="s">
        <v>24</v>
      </c>
      <c r="I9" s="29" t="s">
        <v>23</v>
      </c>
      <c r="J9" s="29" t="s">
        <v>22</v>
      </c>
      <c r="K9" s="84"/>
      <c r="L9" s="28" t="s">
        <v>21</v>
      </c>
    </row>
    <row r="10" spans="1:22" x14ac:dyDescent="0.25">
      <c r="B10" s="27"/>
      <c r="C10" s="27"/>
      <c r="D10" s="27"/>
      <c r="E10" s="27"/>
      <c r="F10" s="27"/>
    </row>
    <row r="11" spans="1:22" x14ac:dyDescent="0.25">
      <c r="B11" s="24">
        <v>38353</v>
      </c>
      <c r="C11" s="23">
        <v>47.634734635426092</v>
      </c>
      <c r="D11" s="22" t="s">
        <v>20</v>
      </c>
      <c r="E11" s="22" t="s">
        <v>20</v>
      </c>
      <c r="F11" s="22" t="s">
        <v>20</v>
      </c>
      <c r="G11" s="23">
        <v>49.854664418910502</v>
      </c>
      <c r="H11" s="22" t="s">
        <v>20</v>
      </c>
      <c r="I11" s="22" t="s">
        <v>20</v>
      </c>
      <c r="J11" s="22" t="s">
        <v>20</v>
      </c>
      <c r="K11" s="23">
        <v>49.862849540320902</v>
      </c>
      <c r="L11" s="22" t="s">
        <v>20</v>
      </c>
      <c r="N11" s="21"/>
    </row>
    <row r="12" spans="1:22" x14ac:dyDescent="0.25">
      <c r="B12" s="24">
        <v>38384</v>
      </c>
      <c r="C12" s="23">
        <v>45.449416247321899</v>
      </c>
      <c r="D12" s="22">
        <v>-4.5876573152545008</v>
      </c>
      <c r="E12" s="22" t="s">
        <v>20</v>
      </c>
      <c r="F12" s="22" t="s">
        <v>20</v>
      </c>
      <c r="G12" s="23">
        <v>50.060523279481103</v>
      </c>
      <c r="H12" s="22">
        <v>0.41291795455855596</v>
      </c>
      <c r="I12" s="22" t="s">
        <v>20</v>
      </c>
      <c r="J12" s="22" t="s">
        <v>20</v>
      </c>
      <c r="K12" s="23">
        <v>50.080367107711098</v>
      </c>
      <c r="L12" s="22">
        <v>5.3622217862022037</v>
      </c>
      <c r="N12" s="21"/>
    </row>
    <row r="13" spans="1:22" x14ac:dyDescent="0.25">
      <c r="B13" s="24">
        <v>38412</v>
      </c>
      <c r="C13" s="23">
        <v>51.328848519059974</v>
      </c>
      <c r="D13" s="22">
        <v>12.93621075294784</v>
      </c>
      <c r="E13" s="22" t="s">
        <v>20</v>
      </c>
      <c r="F13" s="22" t="s">
        <v>20</v>
      </c>
      <c r="G13" s="23">
        <v>50.180516844681598</v>
      </c>
      <c r="H13" s="22">
        <v>0.23969698544816787</v>
      </c>
      <c r="I13" s="22" t="s">
        <v>20</v>
      </c>
      <c r="J13" s="22" t="s">
        <v>20</v>
      </c>
      <c r="K13" s="23">
        <v>50.320734899472399</v>
      </c>
      <c r="L13" s="22">
        <v>5.9140696189927011</v>
      </c>
      <c r="N13" s="21"/>
    </row>
    <row r="14" spans="1:22" x14ac:dyDescent="0.25">
      <c r="B14" s="24">
        <v>38443</v>
      </c>
      <c r="C14" s="23">
        <v>50.798081615050414</v>
      </c>
      <c r="D14" s="22">
        <v>-1.0340518428198719</v>
      </c>
      <c r="E14" s="22" t="s">
        <v>20</v>
      </c>
      <c r="F14" s="22" t="s">
        <v>20</v>
      </c>
      <c r="G14" s="23">
        <v>51.600102782274</v>
      </c>
      <c r="H14" s="22">
        <v>2.8289583823663866</v>
      </c>
      <c r="I14" s="22" t="s">
        <v>20</v>
      </c>
      <c r="J14" s="22" t="s">
        <v>20</v>
      </c>
      <c r="K14" s="23">
        <v>50.605234882568297</v>
      </c>
      <c r="L14" s="22">
        <v>6.9994730569804764</v>
      </c>
      <c r="N14" s="21"/>
    </row>
    <row r="15" spans="1:22" x14ac:dyDescent="0.25">
      <c r="B15" s="24">
        <v>38473</v>
      </c>
      <c r="C15" s="23">
        <v>50.874478536770525</v>
      </c>
      <c r="D15" s="22">
        <v>0.15039332055697407</v>
      </c>
      <c r="E15" s="22" t="s">
        <v>20</v>
      </c>
      <c r="F15" s="22" t="s">
        <v>20</v>
      </c>
      <c r="G15" s="23">
        <v>50.822598085105298</v>
      </c>
      <c r="H15" s="22">
        <v>-1.5067890473966172</v>
      </c>
      <c r="I15" s="22" t="s">
        <v>20</v>
      </c>
      <c r="J15" s="22" t="s">
        <v>20</v>
      </c>
      <c r="K15" s="23">
        <v>50.9446233836304</v>
      </c>
      <c r="L15" s="22">
        <v>8.3515010993310277</v>
      </c>
      <c r="N15" s="21"/>
    </row>
    <row r="16" spans="1:22" x14ac:dyDescent="0.25">
      <c r="B16" s="24">
        <v>38504</v>
      </c>
      <c r="C16" s="23">
        <v>48.121043871588824</v>
      </c>
      <c r="D16" s="22">
        <v>-5.4122120646241108</v>
      </c>
      <c r="E16" s="22" t="s">
        <v>20</v>
      </c>
      <c r="F16" s="22" t="s">
        <v>20</v>
      </c>
      <c r="G16" s="23">
        <v>50.634748334057498</v>
      </c>
      <c r="H16" s="22">
        <v>-0.36961855183640369</v>
      </c>
      <c r="I16" s="22" t="s">
        <v>20</v>
      </c>
      <c r="J16" s="22" t="s">
        <v>20</v>
      </c>
      <c r="K16" s="23">
        <v>51.300550123762598</v>
      </c>
      <c r="L16" s="22">
        <v>8.7136296290120754</v>
      </c>
      <c r="N16" s="21"/>
    </row>
    <row r="17" spans="2:14" x14ac:dyDescent="0.25">
      <c r="B17" s="24">
        <v>38534</v>
      </c>
      <c r="C17" s="23">
        <v>50.690916158894993</v>
      </c>
      <c r="D17" s="22">
        <v>5.3404333749780708</v>
      </c>
      <c r="E17" s="22" t="s">
        <v>20</v>
      </c>
      <c r="F17" s="22" t="s">
        <v>20</v>
      </c>
      <c r="G17" s="23">
        <v>52.202393785545297</v>
      </c>
      <c r="H17" s="22">
        <v>3.0959874455095848</v>
      </c>
      <c r="I17" s="22" t="s">
        <v>20</v>
      </c>
      <c r="J17" s="22" t="s">
        <v>20</v>
      </c>
      <c r="K17" s="23">
        <v>51.603793596439303</v>
      </c>
      <c r="L17" s="22">
        <v>7.3285559161416103</v>
      </c>
      <c r="N17" s="21"/>
    </row>
    <row r="18" spans="2:14" x14ac:dyDescent="0.25">
      <c r="B18" s="24">
        <v>38565</v>
      </c>
      <c r="C18" s="23">
        <v>49.165987444497269</v>
      </c>
      <c r="D18" s="22">
        <v>-3.008287933912468</v>
      </c>
      <c r="E18" s="22" t="s">
        <v>20</v>
      </c>
      <c r="F18" s="22" t="s">
        <v>20</v>
      </c>
      <c r="G18" s="23">
        <v>51.856193446638201</v>
      </c>
      <c r="H18" s="22">
        <v>-0.6631886275739296</v>
      </c>
      <c r="I18" s="22" t="s">
        <v>20</v>
      </c>
      <c r="J18" s="22" t="s">
        <v>20</v>
      </c>
      <c r="K18" s="23">
        <v>51.793364634045901</v>
      </c>
      <c r="L18" s="22">
        <v>4.498473030336525</v>
      </c>
      <c r="N18" s="21"/>
    </row>
    <row r="19" spans="2:14" x14ac:dyDescent="0.25">
      <c r="B19" s="24">
        <v>38596</v>
      </c>
      <c r="C19" s="23">
        <v>51.079142459054282</v>
      </c>
      <c r="D19" s="22">
        <v>3.8912164974144847</v>
      </c>
      <c r="E19" s="22" t="s">
        <v>20</v>
      </c>
      <c r="F19" s="22" t="s">
        <v>20</v>
      </c>
      <c r="G19" s="23">
        <v>52.052878031874002</v>
      </c>
      <c r="H19" s="22">
        <v>0.37928851341200165</v>
      </c>
      <c r="I19" s="22" t="s">
        <v>20</v>
      </c>
      <c r="J19" s="22" t="s">
        <v>20</v>
      </c>
      <c r="K19" s="23">
        <v>51.869433514533497</v>
      </c>
      <c r="L19" s="22">
        <v>1.7767458509760692</v>
      </c>
      <c r="N19" s="21"/>
    </row>
    <row r="20" spans="2:14" x14ac:dyDescent="0.25">
      <c r="B20" s="24">
        <v>38626</v>
      </c>
      <c r="C20" s="23">
        <v>51.42301829810247</v>
      </c>
      <c r="D20" s="22">
        <v>0.6732216370387345</v>
      </c>
      <c r="E20" s="22" t="s">
        <v>20</v>
      </c>
      <c r="F20" s="22" t="s">
        <v>20</v>
      </c>
      <c r="G20" s="23">
        <v>51.952547487882697</v>
      </c>
      <c r="H20" s="22">
        <v>-0.19274735189448444</v>
      </c>
      <c r="I20" s="22" t="s">
        <v>20</v>
      </c>
      <c r="J20" s="22" t="s">
        <v>20</v>
      </c>
      <c r="K20" s="23">
        <v>51.894809917561403</v>
      </c>
      <c r="L20" s="22">
        <v>0.58866570724736</v>
      </c>
      <c r="N20" s="21"/>
    </row>
    <row r="21" spans="2:14" x14ac:dyDescent="0.25">
      <c r="B21" s="24">
        <v>38657</v>
      </c>
      <c r="C21" s="23">
        <v>50.821913035990349</v>
      </c>
      <c r="D21" s="22">
        <v>-1.168942006918916</v>
      </c>
      <c r="E21" s="22" t="s">
        <v>20</v>
      </c>
      <c r="F21" s="22" t="s">
        <v>20</v>
      </c>
      <c r="G21" s="23">
        <v>51.674471299292797</v>
      </c>
      <c r="H21" s="22">
        <v>-0.53525034293026019</v>
      </c>
      <c r="I21" s="22" t="s">
        <v>20</v>
      </c>
      <c r="J21" s="22" t="s">
        <v>20</v>
      </c>
      <c r="K21" s="23">
        <v>51.953071702397899</v>
      </c>
      <c r="L21" s="22">
        <v>1.3555780833143682</v>
      </c>
      <c r="N21" s="21"/>
    </row>
    <row r="22" spans="2:14" x14ac:dyDescent="0.25">
      <c r="B22" s="24">
        <v>38687</v>
      </c>
      <c r="C22" s="23">
        <v>67.41267590759773</v>
      </c>
      <c r="D22" s="22">
        <v>32.644900359926176</v>
      </c>
      <c r="E22" s="22" t="s">
        <v>20</v>
      </c>
      <c r="F22" s="22" t="s">
        <v>20</v>
      </c>
      <c r="G22" s="23">
        <v>51.708044227351301</v>
      </c>
      <c r="H22" s="22">
        <v>6.4970046551726668E-2</v>
      </c>
      <c r="I22" s="22" t="s">
        <v>20</v>
      </c>
      <c r="J22" s="22" t="s">
        <v>20</v>
      </c>
      <c r="K22" s="23">
        <v>52.114018174338398</v>
      </c>
      <c r="L22" s="22">
        <v>3.7815038684445135</v>
      </c>
      <c r="N22" s="21"/>
    </row>
    <row r="23" spans="2:14" x14ac:dyDescent="0.25">
      <c r="B23" s="24">
        <v>38718</v>
      </c>
      <c r="C23" s="23">
        <v>49.960662741408925</v>
      </c>
      <c r="D23" s="22">
        <v>-25.888325795151946</v>
      </c>
      <c r="E23" s="22">
        <v>4.8828404813932469</v>
      </c>
      <c r="F23" s="22">
        <v>4.8828404813932469</v>
      </c>
      <c r="G23" s="23">
        <v>52.538233796634003</v>
      </c>
      <c r="H23" s="22">
        <v>1.605532720658509</v>
      </c>
      <c r="I23" s="22">
        <v>5.3827849590450505</v>
      </c>
      <c r="J23" s="22">
        <v>5.3827849590450505</v>
      </c>
      <c r="K23" s="23">
        <v>52.409640999593201</v>
      </c>
      <c r="L23" s="22">
        <v>7.0235856001681141</v>
      </c>
      <c r="N23" s="21"/>
    </row>
    <row r="24" spans="2:14" x14ac:dyDescent="0.25">
      <c r="B24" s="24">
        <v>38749</v>
      </c>
      <c r="C24" s="23">
        <v>47.878596460876288</v>
      </c>
      <c r="D24" s="22">
        <v>-4.1674112517465778</v>
      </c>
      <c r="E24" s="22">
        <v>5.3447995906823698</v>
      </c>
      <c r="F24" s="22">
        <v>5.1083973742500177</v>
      </c>
      <c r="G24" s="23">
        <v>52.760889185752703</v>
      </c>
      <c r="H24" s="22">
        <v>0.42379686759277391</v>
      </c>
      <c r="I24" s="22">
        <v>5.3942023162559138</v>
      </c>
      <c r="J24" s="22">
        <v>5.3885053994466636</v>
      </c>
      <c r="K24" s="23">
        <v>52.791492767946103</v>
      </c>
      <c r="L24" s="22">
        <v>9.1020956943841824</v>
      </c>
      <c r="N24" s="21"/>
    </row>
    <row r="25" spans="2:14" x14ac:dyDescent="0.25">
      <c r="B25" s="24">
        <v>38777</v>
      </c>
      <c r="C25" s="23">
        <v>55.32998749850433</v>
      </c>
      <c r="D25" s="22">
        <v>15.563094134801769</v>
      </c>
      <c r="E25" s="22">
        <v>7.7951076146947074</v>
      </c>
      <c r="F25" s="22">
        <v>6.0633373278388802</v>
      </c>
      <c r="G25" s="23">
        <v>53.930696583265103</v>
      </c>
      <c r="H25" s="22">
        <v>2.2171866614944857</v>
      </c>
      <c r="I25" s="22">
        <v>7.4733780646202508</v>
      </c>
      <c r="J25" s="22">
        <v>6.0855272643444591</v>
      </c>
      <c r="K25" s="23">
        <v>53.1681014591463</v>
      </c>
      <c r="L25" s="22">
        <v>8.904674494731001</v>
      </c>
      <c r="N25" s="21"/>
    </row>
    <row r="26" spans="2:14" x14ac:dyDescent="0.25">
      <c r="B26" s="24">
        <v>38808</v>
      </c>
      <c r="C26" s="23">
        <v>52.501390409478844</v>
      </c>
      <c r="D26" s="22">
        <v>-5.1122315708131083</v>
      </c>
      <c r="E26" s="22">
        <v>3.3530966923833061</v>
      </c>
      <c r="F26" s="22">
        <v>5.3580749816690698</v>
      </c>
      <c r="G26" s="23">
        <v>53.477430730035003</v>
      </c>
      <c r="H26" s="22">
        <v>-0.84045985300836845</v>
      </c>
      <c r="I26" s="22">
        <v>3.638225209903867</v>
      </c>
      <c r="J26" s="22">
        <v>5.4594307716954615</v>
      </c>
      <c r="K26" s="23">
        <v>53.520112018329698</v>
      </c>
      <c r="L26" s="22">
        <v>8.2406353204004468</v>
      </c>
      <c r="N26" s="21"/>
    </row>
    <row r="27" spans="2:14" x14ac:dyDescent="0.25">
      <c r="B27" s="24">
        <v>38838</v>
      </c>
      <c r="C27" s="23">
        <v>53.739228507238444</v>
      </c>
      <c r="D27" s="22">
        <v>2.3577244109255435</v>
      </c>
      <c r="E27" s="22">
        <v>5.6310158902117546</v>
      </c>
      <c r="F27" s="22">
        <v>5.4145013986382162</v>
      </c>
      <c r="G27" s="23">
        <v>53.882099900302002</v>
      </c>
      <c r="H27" s="22">
        <v>0.75671019482939084</v>
      </c>
      <c r="I27" s="22">
        <v>6.0199634227148247</v>
      </c>
      <c r="J27" s="22">
        <v>5.5722452241312448</v>
      </c>
      <c r="K27" s="23">
        <v>53.818297153299397</v>
      </c>
      <c r="L27" s="22">
        <v>6.894475929202093</v>
      </c>
      <c r="N27" s="21"/>
    </row>
    <row r="28" spans="2:14" x14ac:dyDescent="0.25">
      <c r="B28" s="24">
        <v>38869</v>
      </c>
      <c r="C28" s="23">
        <v>51.615503955985353</v>
      </c>
      <c r="D28" s="22">
        <v>-3.9519074059037429</v>
      </c>
      <c r="E28" s="22">
        <v>7.2618127190289261</v>
      </c>
      <c r="F28" s="22">
        <v>5.7166514797651447</v>
      </c>
      <c r="G28" s="23">
        <v>53.957806147921403</v>
      </c>
      <c r="H28" s="22">
        <v>0.1405035211312855</v>
      </c>
      <c r="I28" s="22">
        <v>6.5628010865984354</v>
      </c>
      <c r="J28" s="22">
        <v>5.7376947541371903</v>
      </c>
      <c r="K28" s="23">
        <v>54.115729218116599</v>
      </c>
      <c r="L28" s="22">
        <v>6.8372628058599672</v>
      </c>
      <c r="N28" s="21"/>
    </row>
    <row r="29" spans="2:14" x14ac:dyDescent="0.25">
      <c r="B29" s="24">
        <v>38899</v>
      </c>
      <c r="C29" s="23">
        <v>52.344785456342798</v>
      </c>
      <c r="D29" s="22">
        <v>1.4129117115263101</v>
      </c>
      <c r="E29" s="22">
        <v>3.2626541849502422</v>
      </c>
      <c r="F29" s="22">
        <v>5.3559780505226806</v>
      </c>
      <c r="G29" s="23">
        <v>54.209402207628798</v>
      </c>
      <c r="H29" s="22">
        <v>0.46628296750550469</v>
      </c>
      <c r="I29" s="22">
        <v>3.844667411859648</v>
      </c>
      <c r="J29" s="22">
        <v>5.4596055011193467</v>
      </c>
      <c r="K29" s="23">
        <v>54.457523330620603</v>
      </c>
      <c r="L29" s="22">
        <v>7.8480890752404386</v>
      </c>
      <c r="N29" s="21"/>
    </row>
    <row r="30" spans="2:14" x14ac:dyDescent="0.25">
      <c r="B30" s="24">
        <v>38930</v>
      </c>
      <c r="C30" s="23">
        <v>52.0792635926123</v>
      </c>
      <c r="D30" s="22">
        <v>-0.50725561565622135</v>
      </c>
      <c r="E30" s="22">
        <v>5.9253892773002637</v>
      </c>
      <c r="F30" s="22">
        <v>5.4270215872297412</v>
      </c>
      <c r="G30" s="23">
        <v>54.978902942583197</v>
      </c>
      <c r="H30" s="22">
        <v>1.4194968098100613</v>
      </c>
      <c r="I30" s="22">
        <v>6.0218640983711547</v>
      </c>
      <c r="J30" s="22">
        <v>5.5312060657695561</v>
      </c>
      <c r="K30" s="23">
        <v>54.851834384675698</v>
      </c>
      <c r="L30" s="22">
        <v>9.04336329663915</v>
      </c>
      <c r="N30" s="21"/>
    </row>
    <row r="31" spans="2:14" x14ac:dyDescent="0.25">
      <c r="B31" s="24">
        <v>38961</v>
      </c>
      <c r="C31" s="23">
        <v>54.81692551615145</v>
      </c>
      <c r="D31" s="22">
        <v>5.2567216482828805</v>
      </c>
      <c r="E31" s="22">
        <v>7.3176307924382789</v>
      </c>
      <c r="F31" s="22">
        <v>5.6439648458422198</v>
      </c>
      <c r="G31" s="23">
        <v>55.597187328022699</v>
      </c>
      <c r="H31" s="22">
        <v>1.1245847995279279</v>
      </c>
      <c r="I31" s="22">
        <v>6.8090553878277005</v>
      </c>
      <c r="J31" s="22">
        <v>5.676037024112901</v>
      </c>
      <c r="K31" s="23">
        <v>55.277170720065598</v>
      </c>
      <c r="L31" s="22">
        <v>9.7124218040834052</v>
      </c>
      <c r="N31" s="21"/>
    </row>
    <row r="32" spans="2:14" x14ac:dyDescent="0.25">
      <c r="B32" s="24">
        <v>38991</v>
      </c>
      <c r="C32" s="23">
        <v>54.5017110921209</v>
      </c>
      <c r="D32" s="22">
        <v>-0.57503119896367139</v>
      </c>
      <c r="E32" s="22">
        <v>5.986993560298326</v>
      </c>
      <c r="F32" s="22">
        <v>5.6794879860925462</v>
      </c>
      <c r="G32" s="23">
        <v>55.2567863821317</v>
      </c>
      <c r="H32" s="22">
        <v>-0.61226288999591816</v>
      </c>
      <c r="I32" s="22">
        <v>6.3601094730141527</v>
      </c>
      <c r="J32" s="22">
        <v>5.7455560244826565</v>
      </c>
      <c r="K32" s="23">
        <v>55.752941909552</v>
      </c>
      <c r="L32" s="22">
        <v>10.83164768528475</v>
      </c>
      <c r="N32" s="21"/>
    </row>
    <row r="33" spans="2:14" x14ac:dyDescent="0.25">
      <c r="B33" s="24">
        <v>39022</v>
      </c>
      <c r="C33" s="23">
        <v>55.914810415341414</v>
      </c>
      <c r="D33" s="22">
        <v>2.592761392081866</v>
      </c>
      <c r="E33" s="22">
        <v>10.021065865317681</v>
      </c>
      <c r="F33" s="22">
        <v>6.0825795087130041</v>
      </c>
      <c r="G33" s="23">
        <v>56.864457505020603</v>
      </c>
      <c r="H33" s="22">
        <v>2.9094546175214564</v>
      </c>
      <c r="I33" s="22">
        <v>10.043617428938912</v>
      </c>
      <c r="J33" s="22">
        <v>6.1401258417869364</v>
      </c>
      <c r="K33" s="23">
        <v>56.267737139681998</v>
      </c>
      <c r="L33" s="22">
        <v>11.66059428726598</v>
      </c>
      <c r="N33" s="21"/>
    </row>
    <row r="34" spans="2:14" x14ac:dyDescent="0.25">
      <c r="B34" s="24">
        <v>39052</v>
      </c>
      <c r="C34" s="23">
        <v>73.843789634795812</v>
      </c>
      <c r="D34" s="22">
        <v>32.064812678923445</v>
      </c>
      <c r="E34" s="22">
        <v>9.5399175905925837</v>
      </c>
      <c r="F34" s="22">
        <v>6.4616756607813741</v>
      </c>
      <c r="G34" s="23">
        <v>56.178950113421301</v>
      </c>
      <c r="H34" s="22">
        <v>-1.2055111781182126</v>
      </c>
      <c r="I34" s="22">
        <v>8.6464416762935379</v>
      </c>
      <c r="J34" s="22">
        <v>6.3509894230888042</v>
      </c>
      <c r="K34" s="23">
        <v>56.794803691335702</v>
      </c>
      <c r="L34" s="22">
        <v>11.838113793306949</v>
      </c>
      <c r="N34" s="21"/>
    </row>
    <row r="35" spans="2:14" x14ac:dyDescent="0.25">
      <c r="B35" s="24">
        <v>39083</v>
      </c>
      <c r="C35" s="23">
        <v>54.123701994001792</v>
      </c>
      <c r="D35" s="22">
        <v>-26.705140321646969</v>
      </c>
      <c r="E35" s="22">
        <v>8.3326341648835012</v>
      </c>
      <c r="F35" s="22">
        <v>8.3326341648835012</v>
      </c>
      <c r="G35" s="23">
        <v>57.187706164430203</v>
      </c>
      <c r="H35" s="22">
        <v>1.7956121447130879</v>
      </c>
      <c r="I35" s="22">
        <v>8.849692941322429</v>
      </c>
      <c r="J35" s="22">
        <v>8.849692941322429</v>
      </c>
      <c r="K35" s="23">
        <v>57.2981907679941</v>
      </c>
      <c r="L35" s="22">
        <v>11.170017769139706</v>
      </c>
      <c r="N35" s="21"/>
    </row>
    <row r="36" spans="2:14" x14ac:dyDescent="0.25">
      <c r="B36" s="24">
        <v>39114</v>
      </c>
      <c r="C36" s="23">
        <v>52.556253762731373</v>
      </c>
      <c r="D36" s="22">
        <v>-2.8960477083480485</v>
      </c>
      <c r="E36" s="22">
        <v>9.769829626642057</v>
      </c>
      <c r="F36" s="22">
        <v>9.0359397919904438</v>
      </c>
      <c r="G36" s="23">
        <v>57.958620355631098</v>
      </c>
      <c r="H36" s="22">
        <v>1.3480418133650973</v>
      </c>
      <c r="I36" s="22">
        <v>9.8514851627670588</v>
      </c>
      <c r="J36" s="22">
        <v>9.3516481987430566</v>
      </c>
      <c r="K36" s="23">
        <v>57.727795011658401</v>
      </c>
      <c r="L36" s="22">
        <v>9.3776842477298885</v>
      </c>
      <c r="N36" s="21"/>
    </row>
    <row r="37" spans="2:14" x14ac:dyDescent="0.25">
      <c r="B37" s="24">
        <v>39142</v>
      </c>
      <c r="C37" s="23">
        <v>60.284464826280264</v>
      </c>
      <c r="D37" s="22">
        <v>14.704645994058874</v>
      </c>
      <c r="E37" s="22">
        <v>8.9544161344873974</v>
      </c>
      <c r="F37" s="22">
        <v>9.0064906496356123</v>
      </c>
      <c r="G37" s="23">
        <v>58.706402672788002</v>
      </c>
      <c r="H37" s="22">
        <v>1.2902003404645424</v>
      </c>
      <c r="I37" s="22">
        <v>8.855264982809107</v>
      </c>
      <c r="J37" s="22">
        <v>9.1835245854614342</v>
      </c>
      <c r="K37" s="23">
        <v>58.030238690779399</v>
      </c>
      <c r="L37" s="22">
        <v>6.471322979496219</v>
      </c>
      <c r="N37" s="21"/>
    </row>
    <row r="38" spans="2:14" x14ac:dyDescent="0.25">
      <c r="B38" s="24">
        <v>39173</v>
      </c>
      <c r="C38" s="23">
        <v>56.378562982402109</v>
      </c>
      <c r="D38" s="22">
        <v>-6.4791183850328</v>
      </c>
      <c r="E38" s="22">
        <v>7.3848950336051766</v>
      </c>
      <c r="F38" s="22">
        <v>8.5925471440399637</v>
      </c>
      <c r="G38" s="23">
        <v>57.882440339333201</v>
      </c>
      <c r="H38" s="22">
        <v>-1.4035306132575087</v>
      </c>
      <c r="I38" s="22">
        <v>8.2371377030725057</v>
      </c>
      <c r="J38" s="22">
        <v>8.9455903407358086</v>
      </c>
      <c r="K38" s="23">
        <v>58.170612906304598</v>
      </c>
      <c r="L38" s="22">
        <v>2.9417136234928476</v>
      </c>
      <c r="N38" s="21"/>
    </row>
    <row r="39" spans="2:14" x14ac:dyDescent="0.25">
      <c r="B39" s="24">
        <v>39203</v>
      </c>
      <c r="C39" s="23">
        <v>58.057798797321375</v>
      </c>
      <c r="D39" s="22">
        <v>2.97850056136304</v>
      </c>
      <c r="E39" s="22">
        <v>8.0361598222446382</v>
      </c>
      <c r="F39" s="22">
        <v>8.4772862022353337</v>
      </c>
      <c r="G39" s="23">
        <v>58.136000751869503</v>
      </c>
      <c r="H39" s="22">
        <v>0.43806102688452864</v>
      </c>
      <c r="I39" s="22">
        <v>7.8948312323359415</v>
      </c>
      <c r="J39" s="22">
        <v>8.7332146130170365</v>
      </c>
      <c r="K39" s="23">
        <v>58.208423847072702</v>
      </c>
      <c r="L39" s="22">
        <v>0.7827954311018015</v>
      </c>
      <c r="N39" s="21"/>
    </row>
    <row r="40" spans="2:14" x14ac:dyDescent="0.25">
      <c r="B40" s="24">
        <v>39234</v>
      </c>
      <c r="C40" s="23">
        <v>57.055816138595418</v>
      </c>
      <c r="D40" s="22">
        <v>-1.7258364586364316</v>
      </c>
      <c r="E40" s="22">
        <v>10.540073748479228</v>
      </c>
      <c r="F40" s="22">
        <v>8.8196113922978334</v>
      </c>
      <c r="G40" s="23">
        <v>59.2251057017939</v>
      </c>
      <c r="H40" s="22">
        <v>1.8733743908061484</v>
      </c>
      <c r="I40" s="22">
        <v>9.7618860548788433</v>
      </c>
      <c r="J40" s="22">
        <v>8.9063712083927484</v>
      </c>
      <c r="K40" s="23">
        <v>58.275502516124497</v>
      </c>
      <c r="L40" s="22">
        <v>1.3916637236391027</v>
      </c>
      <c r="N40" s="21"/>
    </row>
    <row r="41" spans="2:14" x14ac:dyDescent="0.25">
      <c r="B41" s="24">
        <v>39264</v>
      </c>
      <c r="C41" s="23">
        <v>54.714685419192087</v>
      </c>
      <c r="D41" s="22">
        <v>-4.1032288692820496</v>
      </c>
      <c r="E41" s="22">
        <v>4.5274805163273868</v>
      </c>
      <c r="F41" s="22">
        <v>8.2013144112627057</v>
      </c>
      <c r="G41" s="23">
        <v>56.9890640845137</v>
      </c>
      <c r="H41" s="22">
        <v>-3.7754962034832973</v>
      </c>
      <c r="I41" s="22">
        <v>5.1276379441308917</v>
      </c>
      <c r="J41" s="22">
        <v>8.3597687095613651</v>
      </c>
      <c r="K41" s="23">
        <v>58.460123382850398</v>
      </c>
      <c r="L41" s="22">
        <v>3.8686304518456893</v>
      </c>
      <c r="N41" s="21"/>
    </row>
    <row r="42" spans="2:14" x14ac:dyDescent="0.25">
      <c r="B42" s="24">
        <v>39295</v>
      </c>
      <c r="C42" s="23">
        <v>55.709724014392989</v>
      </c>
      <c r="D42" s="22">
        <v>1.8185951131355349</v>
      </c>
      <c r="E42" s="22">
        <v>6.9710287191842912</v>
      </c>
      <c r="F42" s="22">
        <v>8.0470901664330352</v>
      </c>
      <c r="G42" s="23">
        <v>58.614836464721698</v>
      </c>
      <c r="H42" s="22">
        <v>2.852779575037423</v>
      </c>
      <c r="I42" s="22">
        <v>6.6133249801940686</v>
      </c>
      <c r="J42" s="22">
        <v>8.1363345997540684</v>
      </c>
      <c r="K42" s="23">
        <v>58.866745222986403</v>
      </c>
      <c r="L42" s="22">
        <v>8.6734757437139098</v>
      </c>
      <c r="N42" s="21"/>
    </row>
    <row r="43" spans="2:14" x14ac:dyDescent="0.25">
      <c r="B43" s="24">
        <v>39326</v>
      </c>
      <c r="C43" s="23">
        <v>56.647403306646495</v>
      </c>
      <c r="D43" s="22">
        <v>1.683151925167059</v>
      </c>
      <c r="E43" s="22">
        <v>3.3392565767952576</v>
      </c>
      <c r="F43" s="22">
        <v>7.4983182493222778</v>
      </c>
      <c r="G43" s="23">
        <v>57.375446728980002</v>
      </c>
      <c r="H43" s="22">
        <v>-2.1144642047882245</v>
      </c>
      <c r="I43" s="22">
        <v>3.1984700781095166</v>
      </c>
      <c r="J43" s="22">
        <v>7.5706784884734146</v>
      </c>
      <c r="K43" s="23">
        <v>59.455899651702701</v>
      </c>
      <c r="L43" s="22">
        <v>12.693578782208736</v>
      </c>
      <c r="N43" s="21"/>
    </row>
    <row r="44" spans="2:14" x14ac:dyDescent="0.25">
      <c r="B44" s="24">
        <v>39356</v>
      </c>
      <c r="C44" s="23">
        <v>59.371361950823228</v>
      </c>
      <c r="D44" s="22">
        <v>4.808620493037008</v>
      </c>
      <c r="E44" s="22">
        <v>8.9348586697974639</v>
      </c>
      <c r="F44" s="22">
        <v>7.6475154235566389</v>
      </c>
      <c r="G44" s="23">
        <v>60.490112716254799</v>
      </c>
      <c r="H44" s="22">
        <v>5.4285694750008773</v>
      </c>
      <c r="I44" s="22">
        <v>9.4709205452733194</v>
      </c>
      <c r="J44" s="22">
        <v>7.7649132673444754</v>
      </c>
      <c r="K44" s="23">
        <v>60.075533146981101</v>
      </c>
      <c r="L44" s="22">
        <v>13.248418124691263</v>
      </c>
      <c r="N44" s="21"/>
    </row>
    <row r="45" spans="2:14" x14ac:dyDescent="0.25">
      <c r="B45" s="24">
        <v>39387</v>
      </c>
      <c r="C45" s="23">
        <v>60.084464116193359</v>
      </c>
      <c r="D45" s="22">
        <v>1.2010877667936626</v>
      </c>
      <c r="E45" s="22">
        <v>7.4571543207949675</v>
      </c>
      <c r="F45" s="22">
        <v>7.6291852719349906</v>
      </c>
      <c r="G45" s="23">
        <v>60.8882738894455</v>
      </c>
      <c r="H45" s="22">
        <v>0.65822521286806879</v>
      </c>
      <c r="I45" s="22">
        <v>7.0761536484712506</v>
      </c>
      <c r="J45" s="22">
        <v>7.6993585148245947</v>
      </c>
      <c r="K45" s="23">
        <v>60.622519093705201</v>
      </c>
      <c r="L45" s="22">
        <v>11.490058531195558</v>
      </c>
      <c r="N45" s="21"/>
    </row>
    <row r="46" spans="2:14" x14ac:dyDescent="0.25">
      <c r="B46" s="24">
        <v>39417</v>
      </c>
      <c r="C46" s="23">
        <v>80.331591512002348</v>
      </c>
      <c r="D46" s="22">
        <v>33.697774780273335</v>
      </c>
      <c r="E46" s="22">
        <v>8.7858463241022875</v>
      </c>
      <c r="F46" s="22">
        <v>7.7596799351024481</v>
      </c>
      <c r="G46" s="23">
        <v>60.985975377481203</v>
      </c>
      <c r="H46" s="22">
        <v>0.16046026893963283</v>
      </c>
      <c r="I46" s="22">
        <v>8.5566306496559044</v>
      </c>
      <c r="J46" s="22">
        <v>7.7730400151120316</v>
      </c>
      <c r="K46" s="23">
        <v>61.053155670100303</v>
      </c>
      <c r="L46" s="22">
        <v>8.8653438194584488</v>
      </c>
      <c r="N46" s="21"/>
    </row>
    <row r="47" spans="2:14" x14ac:dyDescent="0.25">
      <c r="B47" s="24">
        <v>39448</v>
      </c>
      <c r="C47" s="23">
        <v>58.490906681817975</v>
      </c>
      <c r="D47" s="22">
        <v>-27.18816398268563</v>
      </c>
      <c r="E47" s="22">
        <v>8.0689319594217324</v>
      </c>
      <c r="F47" s="22">
        <v>8.0689319594217324</v>
      </c>
      <c r="G47" s="23">
        <v>61.907370006975903</v>
      </c>
      <c r="H47" s="22">
        <v>1.5108303569658421</v>
      </c>
      <c r="I47" s="22">
        <v>8.2529343439224245</v>
      </c>
      <c r="J47" s="22">
        <v>8.2529343439224245</v>
      </c>
      <c r="K47" s="23">
        <v>61.382927252505901</v>
      </c>
      <c r="L47" s="22">
        <v>6.6777257583538585</v>
      </c>
      <c r="N47" s="21"/>
    </row>
    <row r="48" spans="2:14" x14ac:dyDescent="0.25">
      <c r="B48" s="24">
        <v>39479</v>
      </c>
      <c r="C48" s="23">
        <v>56.964299505863686</v>
      </c>
      <c r="D48" s="22">
        <v>-2.6099906165907294</v>
      </c>
      <c r="E48" s="22">
        <v>8.3872906220308749</v>
      </c>
      <c r="F48" s="22">
        <v>8.2257724693465928</v>
      </c>
      <c r="G48" s="23">
        <v>61.081282140481299</v>
      </c>
      <c r="H48" s="22">
        <v>-1.334393411320034</v>
      </c>
      <c r="I48" s="22">
        <v>5.3877434723078377</v>
      </c>
      <c r="J48" s="22">
        <v>6.8107475630406311</v>
      </c>
      <c r="K48" s="23">
        <v>61.674280321268</v>
      </c>
      <c r="L48" s="22">
        <v>5.8468505196564102</v>
      </c>
      <c r="N48" s="21"/>
    </row>
    <row r="49" spans="2:14" x14ac:dyDescent="0.25">
      <c r="B49" s="24">
        <v>39508</v>
      </c>
      <c r="C49" s="23">
        <v>62.694671277983225</v>
      </c>
      <c r="D49" s="22">
        <v>10.059584374472429</v>
      </c>
      <c r="E49" s="22">
        <v>3.9980556494088049</v>
      </c>
      <c r="F49" s="22">
        <v>6.6993056626037939</v>
      </c>
      <c r="G49" s="23">
        <v>61.274571794480899</v>
      </c>
      <c r="H49" s="22">
        <v>0.3164466219865103</v>
      </c>
      <c r="I49" s="22">
        <v>4.3745980076604463</v>
      </c>
      <c r="J49" s="22">
        <v>5.988111200452173</v>
      </c>
      <c r="K49" s="23">
        <v>62.002283560752801</v>
      </c>
      <c r="L49" s="22">
        <v>6.572004617409255</v>
      </c>
      <c r="N49" s="21"/>
    </row>
    <row r="50" spans="2:14" x14ac:dyDescent="0.25">
      <c r="B50" s="24">
        <v>39539</v>
      </c>
      <c r="C50" s="23">
        <v>60.813051616586641</v>
      </c>
      <c r="D50" s="22">
        <v>-3.0012433641347758</v>
      </c>
      <c r="E50" s="22">
        <v>7.8655581121652718</v>
      </c>
      <c r="F50" s="22">
        <v>6.9937032574211022</v>
      </c>
      <c r="G50" s="23">
        <v>62.977554946535903</v>
      </c>
      <c r="H50" s="22">
        <v>2.7792656924097825</v>
      </c>
      <c r="I50" s="22">
        <v>8.8025221074523152</v>
      </c>
      <c r="J50" s="22">
        <v>6.691090259451582</v>
      </c>
      <c r="K50" s="23">
        <v>62.326193426691198</v>
      </c>
      <c r="L50" s="22">
        <v>6.4522924013825644</v>
      </c>
      <c r="N50" s="21"/>
    </row>
    <row r="51" spans="2:14" x14ac:dyDescent="0.25">
      <c r="B51" s="24">
        <v>39569</v>
      </c>
      <c r="C51" s="23">
        <v>62.874919836382958</v>
      </c>
      <c r="D51" s="22">
        <v>3.3905028032402695</v>
      </c>
      <c r="E51" s="22">
        <v>8.2971127718397533</v>
      </c>
      <c r="F51" s="22">
        <v>7.2626189537573271</v>
      </c>
      <c r="G51" s="23">
        <v>62.358393635259702</v>
      </c>
      <c r="H51" s="22">
        <v>-0.9831459982875379</v>
      </c>
      <c r="I51" s="22">
        <v>7.2629572533064568</v>
      </c>
      <c r="J51" s="22">
        <v>6.8057827966643503</v>
      </c>
      <c r="K51" s="23">
        <v>62.565698324925897</v>
      </c>
      <c r="L51" s="22">
        <v>4.710038094204827</v>
      </c>
      <c r="N51" s="21"/>
    </row>
    <row r="52" spans="2:14" x14ac:dyDescent="0.25">
      <c r="B52" s="24">
        <v>39600</v>
      </c>
      <c r="C52" s="23">
        <v>60.833121758764626</v>
      </c>
      <c r="D52" s="22">
        <v>-3.247396709103767</v>
      </c>
      <c r="E52" s="22">
        <v>6.6203690978561713</v>
      </c>
      <c r="F52" s="22">
        <v>7.1543507449069343</v>
      </c>
      <c r="G52" s="23">
        <v>63.245729433336599</v>
      </c>
      <c r="H52" s="22">
        <v>1.4229612829140592</v>
      </c>
      <c r="I52" s="22">
        <v>6.7887151637804788</v>
      </c>
      <c r="J52" s="22">
        <v>6.8028872276446828</v>
      </c>
      <c r="K52" s="23">
        <v>62.637837956615201</v>
      </c>
      <c r="L52" s="22">
        <v>1.3924347441896634</v>
      </c>
      <c r="N52" s="21"/>
    </row>
    <row r="53" spans="2:14" x14ac:dyDescent="0.25">
      <c r="B53" s="24">
        <v>39630</v>
      </c>
      <c r="C53" s="23">
        <v>59.733002304132192</v>
      </c>
      <c r="D53" s="22">
        <v>-1.8084218314407541</v>
      </c>
      <c r="E53" s="22">
        <v>9.171791533648932</v>
      </c>
      <c r="F53" s="22">
        <v>7.435102780017866</v>
      </c>
      <c r="G53" s="23">
        <v>62.550405702125602</v>
      </c>
      <c r="H53" s="22">
        <v>-1.0994002874832765</v>
      </c>
      <c r="I53" s="22">
        <v>9.7586119494163626</v>
      </c>
      <c r="J53" s="22">
        <v>7.2176867019523305</v>
      </c>
      <c r="K53" s="23">
        <v>62.516059932194302</v>
      </c>
      <c r="L53" s="22">
        <v>-2.3082074084623705</v>
      </c>
      <c r="N53" s="21"/>
    </row>
    <row r="54" spans="2:14" x14ac:dyDescent="0.25">
      <c r="B54" s="24">
        <v>39661</v>
      </c>
      <c r="C54" s="23">
        <v>59.542377706029463</v>
      </c>
      <c r="D54" s="22">
        <v>-0.31912776982505608</v>
      </c>
      <c r="E54" s="22">
        <v>6.879685296316107</v>
      </c>
      <c r="F54" s="22">
        <v>7.3661710270970904</v>
      </c>
      <c r="G54" s="23">
        <v>62.1746045753261</v>
      </c>
      <c r="H54" s="22">
        <v>-0.60079726515144261</v>
      </c>
      <c r="I54" s="22">
        <v>6.0731519958209024</v>
      </c>
      <c r="J54" s="22">
        <v>7.0733211130939333</v>
      </c>
      <c r="K54" s="23">
        <v>62.191218154855598</v>
      </c>
      <c r="L54" s="22">
        <v>-6.0602119025841228</v>
      </c>
      <c r="N54" s="21"/>
    </row>
    <row r="55" spans="2:14" x14ac:dyDescent="0.25">
      <c r="B55" s="24">
        <v>39692</v>
      </c>
      <c r="C55" s="23">
        <v>59.893550574954126</v>
      </c>
      <c r="D55" s="22">
        <v>0.58978643859077806</v>
      </c>
      <c r="E55" s="22">
        <v>5.7304431956667568</v>
      </c>
      <c r="F55" s="22">
        <v>7.1828781950693532</v>
      </c>
      <c r="G55" s="23">
        <v>61.067394993888897</v>
      </c>
      <c r="H55" s="22">
        <v>-1.7808067924192317</v>
      </c>
      <c r="I55" s="22">
        <v>6.434718116180016</v>
      </c>
      <c r="J55" s="22">
        <v>7.0031394562654947</v>
      </c>
      <c r="K55" s="23">
        <v>61.719731496948903</v>
      </c>
      <c r="L55" s="22">
        <v>-8.7275781625317244</v>
      </c>
      <c r="N55" s="21"/>
    </row>
    <row r="56" spans="2:14" x14ac:dyDescent="0.25">
      <c r="B56" s="24">
        <v>39722</v>
      </c>
      <c r="C56" s="23">
        <v>61.509306616864613</v>
      </c>
      <c r="D56" s="22">
        <v>2.6977129029751579</v>
      </c>
      <c r="E56" s="22">
        <v>3.6009695513002038</v>
      </c>
      <c r="F56" s="22">
        <v>6.8064170870002494</v>
      </c>
      <c r="G56" s="23">
        <v>62.448150432856103</v>
      </c>
      <c r="H56" s="22">
        <v>2.2610354332379456</v>
      </c>
      <c r="I56" s="22">
        <v>3.2369549810330245</v>
      </c>
      <c r="J56" s="22">
        <v>6.6120815732719773</v>
      </c>
      <c r="K56" s="23">
        <v>61.243203084018702</v>
      </c>
      <c r="L56" s="22">
        <v>-8.8815290135302654</v>
      </c>
      <c r="N56" s="21"/>
    </row>
    <row r="57" spans="2:14" x14ac:dyDescent="0.25">
      <c r="B57" s="24">
        <v>39753</v>
      </c>
      <c r="C57" s="23">
        <v>60.290899497563323</v>
      </c>
      <c r="D57" s="22">
        <v>-1.9808500311841004</v>
      </c>
      <c r="E57" s="22">
        <v>0.34357530587398877</v>
      </c>
      <c r="F57" s="22">
        <v>6.185095200933266</v>
      </c>
      <c r="G57" s="23">
        <v>60.993771340274101</v>
      </c>
      <c r="H57" s="22">
        <v>-2.3289386194804029</v>
      </c>
      <c r="I57" s="22">
        <v>0.17326398679022859</v>
      </c>
      <c r="J57" s="22">
        <v>6.0027940675352109</v>
      </c>
      <c r="K57" s="23">
        <v>60.804808800281101</v>
      </c>
      <c r="L57" s="22">
        <v>-8.2596556305699949</v>
      </c>
      <c r="N57" s="21"/>
    </row>
    <row r="58" spans="2:14" x14ac:dyDescent="0.25">
      <c r="B58" s="24">
        <v>39783</v>
      </c>
      <c r="C58" s="23">
        <v>79.433563467512897</v>
      </c>
      <c r="D58" s="22">
        <v>31.750503192813095</v>
      </c>
      <c r="E58" s="22">
        <v>-1.1179014726171332</v>
      </c>
      <c r="F58" s="22">
        <v>5.3533240685964545</v>
      </c>
      <c r="G58" s="23">
        <v>60.316660018807603</v>
      </c>
      <c r="H58" s="22">
        <v>-1.1101319144359967</v>
      </c>
      <c r="I58" s="22">
        <v>-1.0974906190001521</v>
      </c>
      <c r="J58" s="22">
        <v>5.3880961569471753</v>
      </c>
      <c r="K58" s="23">
        <v>60.425308098135702</v>
      </c>
      <c r="L58" s="22">
        <v>-7.2377326125838026</v>
      </c>
      <c r="N58" s="21"/>
    </row>
    <row r="59" spans="2:14" x14ac:dyDescent="0.25">
      <c r="B59" s="24">
        <v>39814</v>
      </c>
      <c r="C59" s="23">
        <v>56.728095338047645</v>
      </c>
      <c r="D59" s="22">
        <v>-28.584224524626091</v>
      </c>
      <c r="E59" s="22">
        <v>-3.0138211967883577</v>
      </c>
      <c r="F59" s="22">
        <v>-3.0138211967883577</v>
      </c>
      <c r="G59" s="23">
        <v>59.644092211866102</v>
      </c>
      <c r="H59" s="22">
        <v>-1.1150614220545085</v>
      </c>
      <c r="I59" s="22">
        <v>-3.6559101038450947</v>
      </c>
      <c r="J59" s="22">
        <v>-3.6559101038450947</v>
      </c>
      <c r="K59" s="23">
        <v>60.1388328435281</v>
      </c>
      <c r="L59" s="22">
        <v>-5.5431495317845858</v>
      </c>
      <c r="N59" s="21"/>
    </row>
    <row r="60" spans="2:14" x14ac:dyDescent="0.25">
      <c r="B60" s="24">
        <v>39845</v>
      </c>
      <c r="C60" s="23">
        <v>54.652904984187089</v>
      </c>
      <c r="D60" s="22">
        <v>-3.6581350766217602</v>
      </c>
      <c r="E60" s="22">
        <v>-4.0576194945374011</v>
      </c>
      <c r="F60" s="22">
        <v>-3.5288195309477577</v>
      </c>
      <c r="G60" s="23">
        <v>60.399274498755801</v>
      </c>
      <c r="H60" s="22">
        <v>1.2661476751245626</v>
      </c>
      <c r="I60" s="22">
        <v>-1.1165575080053891</v>
      </c>
      <c r="J60" s="22">
        <v>-2.39476194381254</v>
      </c>
      <c r="K60" s="23">
        <v>59.9598259259161</v>
      </c>
      <c r="L60" s="22">
        <v>-3.5139743315554361</v>
      </c>
      <c r="N60" s="21"/>
    </row>
    <row r="61" spans="2:14" x14ac:dyDescent="0.25">
      <c r="B61" s="24">
        <v>39873</v>
      </c>
      <c r="C61" s="23">
        <v>61.003701147245962</v>
      </c>
      <c r="D61" s="22">
        <v>11.620235310266436</v>
      </c>
      <c r="E61" s="22">
        <v>-2.6971512829848554</v>
      </c>
      <c r="F61" s="22">
        <v>-3.2361380643078363</v>
      </c>
      <c r="G61" s="23">
        <v>60.171749590394299</v>
      </c>
      <c r="H61" s="22">
        <v>-0.37670139293840554</v>
      </c>
      <c r="I61" s="22">
        <v>-1.799804016232931</v>
      </c>
      <c r="J61" s="22">
        <v>-2.1969156700511472</v>
      </c>
      <c r="K61" s="23">
        <v>59.946923364488299</v>
      </c>
      <c r="L61" s="22">
        <v>-0.25791873096044915</v>
      </c>
      <c r="N61" s="21"/>
    </row>
    <row r="62" spans="2:14" x14ac:dyDescent="0.25">
      <c r="B62" s="24">
        <v>39904</v>
      </c>
      <c r="C62" s="23">
        <v>57.203752369312319</v>
      </c>
      <c r="D62" s="22">
        <v>-6.2290462815717156</v>
      </c>
      <c r="E62" s="22">
        <v>-5.935073395149093</v>
      </c>
      <c r="F62" s="22">
        <v>-3.9229830666461907</v>
      </c>
      <c r="G62" s="23">
        <v>59.385703819920103</v>
      </c>
      <c r="H62" s="22">
        <v>-1.3063369036550032</v>
      </c>
      <c r="I62" s="22">
        <v>-5.7033829428040921</v>
      </c>
      <c r="J62" s="22">
        <v>-3.090088456234763</v>
      </c>
      <c r="K62" s="23">
        <v>60.158716193426301</v>
      </c>
      <c r="L62" s="22">
        <v>4.322966982358345</v>
      </c>
      <c r="N62" s="21"/>
    </row>
    <row r="63" spans="2:14" x14ac:dyDescent="0.25">
      <c r="B63" s="24">
        <v>39934</v>
      </c>
      <c r="C63" s="23">
        <v>61.702275386302212</v>
      </c>
      <c r="D63" s="22">
        <v>7.8640348415380812</v>
      </c>
      <c r="E63" s="22">
        <v>-1.8650432527504979</v>
      </c>
      <c r="F63" s="22">
        <v>-3.494299913455301</v>
      </c>
      <c r="G63" s="23">
        <v>60.976648066611702</v>
      </c>
      <c r="H63" s="22">
        <v>2.6790020903278977</v>
      </c>
      <c r="I63" s="22">
        <v>-2.2158132820578436</v>
      </c>
      <c r="J63" s="22">
        <v>-2.9139949770033757</v>
      </c>
      <c r="K63" s="23">
        <v>60.622267949487302</v>
      </c>
      <c r="L63" s="22">
        <v>9.6486884287304342</v>
      </c>
      <c r="N63" s="21"/>
    </row>
    <row r="64" spans="2:14" x14ac:dyDescent="0.25">
      <c r="B64" s="24">
        <v>39965</v>
      </c>
      <c r="C64" s="23">
        <v>58.444178047082126</v>
      </c>
      <c r="D64" s="22">
        <v>-5.2803520110432984</v>
      </c>
      <c r="E64" s="22">
        <v>-3.9270444169476004</v>
      </c>
      <c r="F64" s="22">
        <v>-3.5668869171027406</v>
      </c>
      <c r="G64" s="23">
        <v>60.853886715361199</v>
      </c>
      <c r="H64" s="22">
        <v>-0.20132518782665088</v>
      </c>
      <c r="I64" s="22">
        <v>-3.7818248590151704</v>
      </c>
      <c r="J64" s="22">
        <v>-3.0612050732760743</v>
      </c>
      <c r="K64" s="23">
        <v>61.251838592338402</v>
      </c>
      <c r="L64" s="22">
        <v>13.199209869267881</v>
      </c>
      <c r="N64" s="21"/>
    </row>
    <row r="65" spans="2:14" x14ac:dyDescent="0.25">
      <c r="B65" s="24">
        <v>39995</v>
      </c>
      <c r="C65" s="23">
        <v>59.572481677998439</v>
      </c>
      <c r="D65" s="22">
        <v>1.9305663431648634</v>
      </c>
      <c r="E65" s="22">
        <v>-0.26873021603109892</v>
      </c>
      <c r="F65" s="22">
        <v>-3.1004878905170785</v>
      </c>
      <c r="G65" s="23">
        <v>62.104462883412403</v>
      </c>
      <c r="H65" s="22">
        <v>2.0550473199857588</v>
      </c>
      <c r="I65" s="22">
        <v>-0.71293353529446879</v>
      </c>
      <c r="J65" s="22">
        <v>-2.723844208756887</v>
      </c>
      <c r="K65" s="23">
        <v>61.974913779362801</v>
      </c>
      <c r="L65" s="22">
        <v>15.122873679101856</v>
      </c>
      <c r="N65" s="21"/>
    </row>
    <row r="66" spans="2:14" x14ac:dyDescent="0.25">
      <c r="B66" s="24">
        <v>40026</v>
      </c>
      <c r="C66" s="23">
        <v>61.900231644956165</v>
      </c>
      <c r="D66" s="22">
        <v>3.9074248736852946</v>
      </c>
      <c r="E66" s="22">
        <v>3.9599593260581933</v>
      </c>
      <c r="F66" s="22">
        <v>-2.2282003125676741</v>
      </c>
      <c r="G66" s="23">
        <v>64.875663647741604</v>
      </c>
      <c r="H66" s="22">
        <v>4.4621604240125734</v>
      </c>
      <c r="I66" s="22">
        <v>4.3443124260534649</v>
      </c>
      <c r="J66" s="22">
        <v>-1.8406319544784</v>
      </c>
      <c r="K66" s="23">
        <v>62.736722523393802</v>
      </c>
      <c r="L66" s="22">
        <v>15.789917599206094</v>
      </c>
      <c r="N66" s="21"/>
    </row>
    <row r="67" spans="2:14" x14ac:dyDescent="0.25">
      <c r="B67" s="24">
        <v>40057</v>
      </c>
      <c r="C67" s="23">
        <v>62.68561527267093</v>
      </c>
      <c r="D67" s="22">
        <v>1.2687894808205646</v>
      </c>
      <c r="E67" s="22">
        <v>4.6617117718253498</v>
      </c>
      <c r="F67" s="22">
        <v>-1.4666076411492979</v>
      </c>
      <c r="G67" s="23">
        <v>63.856804733595098</v>
      </c>
      <c r="H67" s="22">
        <v>-1.5704793706291076</v>
      </c>
      <c r="I67" s="22">
        <v>4.5677562306126518</v>
      </c>
      <c r="J67" s="22">
        <v>-1.1400994846461954</v>
      </c>
      <c r="K67" s="23">
        <v>63.506539595393299</v>
      </c>
      <c r="L67" s="22">
        <v>15.76025367963123</v>
      </c>
      <c r="N67" s="21"/>
    </row>
    <row r="68" spans="2:14" x14ac:dyDescent="0.25">
      <c r="B68" s="24">
        <v>40087</v>
      </c>
      <c r="C68" s="23">
        <v>63.321791019070247</v>
      </c>
      <c r="D68" s="22">
        <v>1.0148671966161205</v>
      </c>
      <c r="E68" s="22">
        <v>2.9466831962444706</v>
      </c>
      <c r="F68" s="22">
        <v>-1.0166883311351849</v>
      </c>
      <c r="G68" s="23">
        <v>64.162015800659503</v>
      </c>
      <c r="H68" s="22">
        <v>0.47796169623224305</v>
      </c>
      <c r="I68" s="22">
        <v>2.7444613746345325</v>
      </c>
      <c r="J68" s="22">
        <v>-0.74951935124650815</v>
      </c>
      <c r="K68" s="23">
        <v>64.2259401842974</v>
      </c>
      <c r="L68" s="22">
        <v>14.47331412588353</v>
      </c>
      <c r="N68" s="21"/>
    </row>
    <row r="69" spans="2:14" x14ac:dyDescent="0.25">
      <c r="B69" s="24">
        <v>40118</v>
      </c>
      <c r="C69" s="23">
        <v>63.077103906712068</v>
      </c>
      <c r="D69" s="22">
        <v>-0.38641849578210374</v>
      </c>
      <c r="E69" s="22">
        <v>4.6212686033343164</v>
      </c>
      <c r="F69" s="22">
        <v>-0.50448677621226512</v>
      </c>
      <c r="G69" s="23">
        <v>64.267550526322907</v>
      </c>
      <c r="H69" s="22">
        <v>0.16448162412989742</v>
      </c>
      <c r="I69" s="22">
        <v>5.3673991853773639</v>
      </c>
      <c r="J69" s="22">
        <v>-0.20252434734341351</v>
      </c>
      <c r="K69" s="23">
        <v>64.878779756900997</v>
      </c>
      <c r="L69" s="22">
        <v>12.903246648987743</v>
      </c>
      <c r="N69" s="21"/>
    </row>
    <row r="70" spans="2:14" x14ac:dyDescent="0.25">
      <c r="B70" s="24">
        <v>40148</v>
      </c>
      <c r="C70" s="23">
        <v>87.369432735290872</v>
      </c>
      <c r="D70" s="22">
        <v>38.512118223604496</v>
      </c>
      <c r="E70" s="22">
        <v>9.9905744138290231</v>
      </c>
      <c r="F70" s="22">
        <v>0.61742097243286942</v>
      </c>
      <c r="G70" s="23">
        <v>65.787447197057602</v>
      </c>
      <c r="H70" s="22">
        <v>2.3649519209731906</v>
      </c>
      <c r="I70" s="22">
        <v>9.0701096124091265</v>
      </c>
      <c r="J70" s="22">
        <v>0.55083961695234773</v>
      </c>
      <c r="K70" s="23">
        <v>65.510813307389697</v>
      </c>
      <c r="L70" s="22">
        <v>12.33725756335684</v>
      </c>
      <c r="N70" s="21"/>
    </row>
    <row r="71" spans="2:14" x14ac:dyDescent="0.25">
      <c r="B71" s="24">
        <v>40179</v>
      </c>
      <c r="C71" s="23">
        <v>63.368016871342377</v>
      </c>
      <c r="D71" s="22">
        <v>-27.47118198268177</v>
      </c>
      <c r="E71" s="22">
        <v>11.70482014904055</v>
      </c>
      <c r="F71" s="22">
        <v>11.70482014904055</v>
      </c>
      <c r="G71" s="23">
        <v>66.5592654559957</v>
      </c>
      <c r="H71" s="22">
        <v>1.1731998911984176</v>
      </c>
      <c r="I71" s="22">
        <v>11.594062358373591</v>
      </c>
      <c r="J71" s="22">
        <v>11.594062358373591</v>
      </c>
      <c r="K71" s="23">
        <v>66.147654710249299</v>
      </c>
      <c r="L71" s="22">
        <v>12.309764000837852</v>
      </c>
      <c r="M71" s="26"/>
      <c r="N71" s="21"/>
    </row>
    <row r="72" spans="2:14" x14ac:dyDescent="0.25">
      <c r="B72" s="24">
        <v>40210</v>
      </c>
      <c r="C72" s="23">
        <v>59.607829382078457</v>
      </c>
      <c r="D72" s="22">
        <v>-5.9338885370175287</v>
      </c>
      <c r="E72" s="22">
        <v>9.066168393656282</v>
      </c>
      <c r="F72" s="22">
        <v>10.410075235130956</v>
      </c>
      <c r="G72" s="23">
        <v>65.890156996528304</v>
      </c>
      <c r="H72" s="22">
        <v>-1.0052822171088494</v>
      </c>
      <c r="I72" s="22">
        <v>9.0909742597746082</v>
      </c>
      <c r="J72" s="22">
        <v>10.334644955275451</v>
      </c>
      <c r="K72" s="23">
        <v>68.218599174316907</v>
      </c>
      <c r="L72" s="22">
        <v>44.763861019998494</v>
      </c>
      <c r="M72" s="26"/>
      <c r="N72" s="21"/>
    </row>
    <row r="73" spans="2:14" x14ac:dyDescent="0.25">
      <c r="B73" s="24">
        <v>40238</v>
      </c>
      <c r="C73" s="23">
        <v>68.71493387693809</v>
      </c>
      <c r="D73" s="22">
        <v>15.278369619004707</v>
      </c>
      <c r="E73" s="22">
        <v>12.640598168100258</v>
      </c>
      <c r="F73" s="22">
        <v>11.199415317197481</v>
      </c>
      <c r="G73" s="23">
        <v>68.281814396044695</v>
      </c>
      <c r="H73" s="22">
        <v>3.6297643055280604</v>
      </c>
      <c r="I73" s="22">
        <v>13.478193439376195</v>
      </c>
      <c r="J73" s="22">
        <v>11.384239551405928</v>
      </c>
      <c r="K73" s="23">
        <v>69.0099212075217</v>
      </c>
      <c r="L73" s="22">
        <v>14.843074909669895</v>
      </c>
      <c r="M73" s="26"/>
      <c r="N73" s="21"/>
    </row>
    <row r="74" spans="2:14" x14ac:dyDescent="0.25">
      <c r="B74" s="24">
        <v>40269</v>
      </c>
      <c r="C74" s="23">
        <v>70.827522575848846</v>
      </c>
      <c r="D74" s="22">
        <v>3.0744244077920646</v>
      </c>
      <c r="E74" s="22">
        <v>23.816217716943289</v>
      </c>
      <c r="F74" s="22">
        <v>14.342989953029871</v>
      </c>
      <c r="G74" s="23">
        <v>73.301032314270202</v>
      </c>
      <c r="H74" s="22">
        <v>7.3507389377694299</v>
      </c>
      <c r="I74" s="22">
        <v>23.432118505400943</v>
      </c>
      <c r="J74" s="22">
        <v>14.370338559160034</v>
      </c>
      <c r="K74" s="23">
        <v>69.891193086714793</v>
      </c>
      <c r="L74" s="22">
        <v>16.447742092416441</v>
      </c>
      <c r="M74" s="26"/>
      <c r="N74" s="21"/>
    </row>
    <row r="75" spans="2:14" x14ac:dyDescent="0.25">
      <c r="B75" s="24">
        <v>40299</v>
      </c>
      <c r="C75" s="23">
        <v>74.39748064628516</v>
      </c>
      <c r="D75" s="22">
        <v>5.0403542868709961</v>
      </c>
      <c r="E75" s="22">
        <v>20.574938574795667</v>
      </c>
      <c r="F75" s="22">
        <v>15.663064268736404</v>
      </c>
      <c r="G75" s="23">
        <v>73.961285438321795</v>
      </c>
      <c r="H75" s="22">
        <v>0.90074191755011856</v>
      </c>
      <c r="I75" s="22">
        <v>21.294442681607407</v>
      </c>
      <c r="J75" s="22">
        <v>15.774996941562836</v>
      </c>
      <c r="K75" s="23">
        <v>70.867702683313198</v>
      </c>
      <c r="L75" s="22">
        <v>18.116563511557104</v>
      </c>
      <c r="M75" s="26"/>
      <c r="N75" s="21"/>
    </row>
    <row r="76" spans="2:14" x14ac:dyDescent="0.25">
      <c r="B76" s="24">
        <v>40330</v>
      </c>
      <c r="C76" s="23">
        <v>68.982975055921401</v>
      </c>
      <c r="D76" s="22">
        <v>-7.2778077205415626</v>
      </c>
      <c r="E76" s="22">
        <v>18.032244375734585</v>
      </c>
      <c r="F76" s="22">
        <v>16.058977805303275</v>
      </c>
      <c r="G76" s="23">
        <v>71.826203283966095</v>
      </c>
      <c r="H76" s="22">
        <v>-2.8867564181752847</v>
      </c>
      <c r="I76" s="22">
        <v>18.030592885425634</v>
      </c>
      <c r="J76" s="22">
        <v>16.154769692823812</v>
      </c>
      <c r="K76" s="23">
        <v>71.918704177872002</v>
      </c>
      <c r="L76" s="22">
        <v>19.322403047652493</v>
      </c>
      <c r="N76" s="21"/>
    </row>
    <row r="77" spans="2:14" x14ac:dyDescent="0.25">
      <c r="B77" s="24">
        <v>40360</v>
      </c>
      <c r="C77" s="23">
        <v>72.390414996125585</v>
      </c>
      <c r="D77" s="22">
        <v>4.9395375271100272</v>
      </c>
      <c r="E77" s="22">
        <v>21.516534072578541</v>
      </c>
      <c r="F77" s="22">
        <v>16.853295668884449</v>
      </c>
      <c r="G77" s="23">
        <v>75.043014502323103</v>
      </c>
      <c r="H77" s="22">
        <v>4.4786040070074362</v>
      </c>
      <c r="I77" s="22">
        <v>20.833529537482697</v>
      </c>
      <c r="J77" s="22">
        <v>16.840831779925992</v>
      </c>
      <c r="K77" s="23">
        <v>73.023118323554897</v>
      </c>
      <c r="L77" s="22">
        <v>20.066611077063467</v>
      </c>
      <c r="N77" s="21"/>
    </row>
    <row r="78" spans="2:14" x14ac:dyDescent="0.25">
      <c r="B78" s="24">
        <v>40391</v>
      </c>
      <c r="C78" s="23">
        <v>69.870743377321361</v>
      </c>
      <c r="D78" s="22">
        <v>-3.4806702226241937</v>
      </c>
      <c r="E78" s="22">
        <v>12.876384337431901</v>
      </c>
      <c r="F78" s="22">
        <v>16.330868352582904</v>
      </c>
      <c r="G78" s="23">
        <v>73.3195704960916</v>
      </c>
      <c r="H78" s="22">
        <v>-2.2966081755393053</v>
      </c>
      <c r="I78" s="22">
        <v>13.015522884202424</v>
      </c>
      <c r="J78" s="22">
        <v>16.332716261144565</v>
      </c>
      <c r="K78" s="23">
        <v>74.138356655963705</v>
      </c>
      <c r="L78" s="22">
        <v>19.947435124378778</v>
      </c>
      <c r="N78" s="21"/>
    </row>
    <row r="79" spans="2:14" x14ac:dyDescent="0.25">
      <c r="B79" s="24">
        <v>40422</v>
      </c>
      <c r="C79" s="23">
        <v>74.566633622171878</v>
      </c>
      <c r="D79" s="22">
        <v>6.7208247942796451</v>
      </c>
      <c r="E79" s="22">
        <v>18.953340886614424</v>
      </c>
      <c r="F79" s="22">
        <v>16.638778798506102</v>
      </c>
      <c r="G79" s="23">
        <v>76.004078494217694</v>
      </c>
      <c r="H79" s="22">
        <v>3.661379874380466</v>
      </c>
      <c r="I79" s="22">
        <v>19.022677083984931</v>
      </c>
      <c r="J79" s="22">
        <v>16.643746800662097</v>
      </c>
      <c r="K79" s="23">
        <v>75.200974721572905</v>
      </c>
      <c r="L79" s="22">
        <v>18.622254513097914</v>
      </c>
      <c r="N79" s="21"/>
    </row>
    <row r="80" spans="2:14" x14ac:dyDescent="0.25">
      <c r="B80" s="24">
        <v>40452</v>
      </c>
      <c r="C80" s="23">
        <v>74.854734349665108</v>
      </c>
      <c r="D80" s="22">
        <v>0.38636681515358262</v>
      </c>
      <c r="E80" s="22">
        <v>18.213229829714628</v>
      </c>
      <c r="F80" s="22">
        <v>16.805715420458924</v>
      </c>
      <c r="G80" s="23">
        <v>75.6810596202494</v>
      </c>
      <c r="H80" s="22">
        <v>-0.42500202669106812</v>
      </c>
      <c r="I80" s="22">
        <v>17.953057858059829</v>
      </c>
      <c r="J80" s="22">
        <v>16.780028285340045</v>
      </c>
      <c r="K80" s="23">
        <v>76.177526318923199</v>
      </c>
      <c r="L80" s="22">
        <v>16.745662378212135</v>
      </c>
      <c r="N80" s="21"/>
    </row>
    <row r="81" spans="1:14" x14ac:dyDescent="0.25">
      <c r="B81" s="24">
        <v>40483</v>
      </c>
      <c r="C81" s="23">
        <v>75.01155088313763</v>
      </c>
      <c r="D81" s="22">
        <v>0.20949447598062054</v>
      </c>
      <c r="E81" s="22">
        <v>18.920410477430959</v>
      </c>
      <c r="F81" s="22">
        <v>17.007730306929414</v>
      </c>
      <c r="G81" s="23">
        <v>76.999415565147501</v>
      </c>
      <c r="H81" s="22">
        <v>1.7419892791053826</v>
      </c>
      <c r="I81" s="22">
        <v>19.810720860770694</v>
      </c>
      <c r="J81" s="22">
        <v>17.066168732981303</v>
      </c>
      <c r="K81" s="23">
        <v>77.073214634132896</v>
      </c>
      <c r="L81" s="22">
        <v>15.058653872655615</v>
      </c>
      <c r="N81" s="21"/>
    </row>
    <row r="82" spans="1:14" x14ac:dyDescent="0.25">
      <c r="B82" s="24">
        <v>40513</v>
      </c>
      <c r="C82" s="23">
        <v>105.39273294943078</v>
      </c>
      <c r="D82" s="22">
        <v>40.502004969374326</v>
      </c>
      <c r="E82" s="22">
        <v>20.628839686697219</v>
      </c>
      <c r="F82" s="22">
        <v>17.430882021308737</v>
      </c>
      <c r="G82" s="23">
        <v>78.554633569343594</v>
      </c>
      <c r="H82" s="22">
        <v>2.0197789720627801</v>
      </c>
      <c r="I82" s="22">
        <v>19.40672106343262</v>
      </c>
      <c r="J82" s="22">
        <v>17.272440662133938</v>
      </c>
      <c r="K82" s="23">
        <v>77.849868404213197</v>
      </c>
      <c r="L82" s="22">
        <v>12.785407759091406</v>
      </c>
      <c r="N82" s="21"/>
    </row>
    <row r="83" spans="1:14" x14ac:dyDescent="0.25">
      <c r="B83" s="24">
        <v>40544</v>
      </c>
      <c r="C83" s="23">
        <v>74.315884714697646</v>
      </c>
      <c r="D83" s="22">
        <v>-29.486708774925052</v>
      </c>
      <c r="E83" s="22">
        <v>17.276645828420012</v>
      </c>
      <c r="F83" s="22">
        <v>17.276645828420012</v>
      </c>
      <c r="G83" s="23">
        <v>78.587907984163607</v>
      </c>
      <c r="H83" s="22">
        <v>4.2358309507783964E-2</v>
      </c>
      <c r="I83" s="22">
        <v>18.072078238484156</v>
      </c>
      <c r="J83" s="22">
        <v>18.072078238484156</v>
      </c>
      <c r="K83" s="23">
        <v>78.537907083762093</v>
      </c>
      <c r="L83" s="22">
        <v>11.136647573255765</v>
      </c>
      <c r="N83" s="21"/>
    </row>
    <row r="84" spans="1:14" x14ac:dyDescent="0.25">
      <c r="B84" s="24">
        <v>40575</v>
      </c>
      <c r="C84" s="23">
        <v>70.960276294335657</v>
      </c>
      <c r="D84" s="22">
        <v>-4.5153313228313614</v>
      </c>
      <c r="E84" s="22">
        <v>19.045227833225553</v>
      </c>
      <c r="F84" s="22">
        <v>18.133898188151033</v>
      </c>
      <c r="G84" s="23">
        <v>78.362642695813506</v>
      </c>
      <c r="H84" s="22">
        <v>-0.28664115654470912</v>
      </c>
      <c r="I84" s="22">
        <v>18.929209259498904</v>
      </c>
      <c r="J84" s="22">
        <v>18.49847872023409</v>
      </c>
      <c r="K84" s="23">
        <v>79.212480573650694</v>
      </c>
      <c r="L84" s="22">
        <v>10.80809227534434</v>
      </c>
      <c r="N84" s="21"/>
    </row>
    <row r="85" spans="1:14" x14ac:dyDescent="0.25">
      <c r="B85" s="24">
        <v>40603</v>
      </c>
      <c r="C85" s="23">
        <v>80.39269346655648</v>
      </c>
      <c r="D85" s="22">
        <v>13.29253163149502</v>
      </c>
      <c r="E85" s="22">
        <v>16.994500221061326</v>
      </c>
      <c r="F85" s="22">
        <v>17.725460933553606</v>
      </c>
      <c r="G85" s="23">
        <v>80.008338874019998</v>
      </c>
      <c r="H85" s="22">
        <v>2.1001029592566445</v>
      </c>
      <c r="I85" s="22">
        <v>17.173715405334299</v>
      </c>
      <c r="J85" s="22">
        <v>18.047840124035353</v>
      </c>
      <c r="K85" s="23">
        <v>79.856542413757893</v>
      </c>
      <c r="L85" s="22">
        <v>10.205346772036062</v>
      </c>
      <c r="N85" s="21"/>
    </row>
    <row r="86" spans="1:14" x14ac:dyDescent="0.25">
      <c r="B86" s="24">
        <v>40634</v>
      </c>
      <c r="C86" s="23">
        <v>78.303347879914554</v>
      </c>
      <c r="D86" s="22">
        <v>-2.5989247238134894</v>
      </c>
      <c r="E86" s="22">
        <v>10.554972180567068</v>
      </c>
      <c r="F86" s="22">
        <v>15.790860759788217</v>
      </c>
      <c r="G86" s="23">
        <v>80.682184342038894</v>
      </c>
      <c r="H86" s="22">
        <v>0.84221904554213634</v>
      </c>
      <c r="I86" s="22">
        <v>10.069642670409884</v>
      </c>
      <c r="J86" s="22">
        <v>15.913747992680127</v>
      </c>
      <c r="K86" s="23">
        <v>80.463085756487402</v>
      </c>
      <c r="L86" s="22">
        <v>9.5050570633835374</v>
      </c>
      <c r="N86" s="21"/>
    </row>
    <row r="87" spans="1:14" x14ac:dyDescent="0.25">
      <c r="B87" s="24">
        <v>40664</v>
      </c>
      <c r="C87" s="23">
        <v>80.79330571242015</v>
      </c>
      <c r="D87" s="22">
        <v>3.1798868118949164</v>
      </c>
      <c r="E87" s="22">
        <v>8.5968301756658363</v>
      </c>
      <c r="F87" s="22">
        <v>14.202280534114831</v>
      </c>
      <c r="G87" s="23">
        <v>80.819768484790401</v>
      </c>
      <c r="H87" s="22">
        <v>0.17052605091631978</v>
      </c>
      <c r="I87" s="22">
        <v>9.2730717237034419</v>
      </c>
      <c r="J87" s="22">
        <v>14.50236279160595</v>
      </c>
      <c r="K87" s="23">
        <v>81.015091193220798</v>
      </c>
      <c r="L87" s="22">
        <v>8.5502673761437276</v>
      </c>
      <c r="N87" s="21"/>
    </row>
    <row r="88" spans="1:14" x14ac:dyDescent="0.25">
      <c r="B88" s="24">
        <v>40695</v>
      </c>
      <c r="C88" s="23">
        <v>78.882873379629146</v>
      </c>
      <c r="D88" s="22">
        <v>-2.3645923581727124</v>
      </c>
      <c r="E88" s="22">
        <v>14.351219725856046</v>
      </c>
      <c r="F88" s="22">
        <v>14.22759292627147</v>
      </c>
      <c r="G88" s="23">
        <v>82.302521680458</v>
      </c>
      <c r="H88" s="22">
        <v>1.8346417262338877</v>
      </c>
      <c r="I88" s="22">
        <v>14.585649689812508</v>
      </c>
      <c r="J88" s="22">
        <v>14.516612196425793</v>
      </c>
      <c r="K88" s="23">
        <v>81.509944091513503</v>
      </c>
      <c r="L88" s="22">
        <v>7.5811148948364604</v>
      </c>
      <c r="N88" s="21"/>
    </row>
    <row r="89" spans="1:14" x14ac:dyDescent="0.25">
      <c r="B89" s="24">
        <v>40725</v>
      </c>
      <c r="C89" s="23">
        <v>79.267159695952799</v>
      </c>
      <c r="D89" s="22">
        <v>0.48716064699398931</v>
      </c>
      <c r="E89" s="22">
        <v>9.4995237977227642</v>
      </c>
      <c r="F89" s="22">
        <v>13.51198633223194</v>
      </c>
      <c r="G89" s="23">
        <v>81.690311152766597</v>
      </c>
      <c r="H89" s="22">
        <v>-0.7438539126034649</v>
      </c>
      <c r="I89" s="22">
        <v>8.8579819114778644</v>
      </c>
      <c r="J89" s="22">
        <v>13.658514359548789</v>
      </c>
      <c r="K89" s="23">
        <v>81.956062748606598</v>
      </c>
      <c r="L89" s="22">
        <v>6.7691763481738887</v>
      </c>
      <c r="N89" s="21"/>
    </row>
    <row r="90" spans="1:14" x14ac:dyDescent="0.25">
      <c r="B90" s="24">
        <v>40756</v>
      </c>
      <c r="C90" s="23">
        <v>77.731254501074403</v>
      </c>
      <c r="D90" s="22">
        <v>-1.9376311713068972</v>
      </c>
      <c r="E90" s="22">
        <v>11.250075129878191</v>
      </c>
      <c r="F90" s="22">
        <v>13.223673720668172</v>
      </c>
      <c r="G90" s="23">
        <v>81.464708678252507</v>
      </c>
      <c r="H90" s="22">
        <v>-0.27616797063264586</v>
      </c>
      <c r="I90" s="22">
        <v>11.109091511379066</v>
      </c>
      <c r="J90" s="22">
        <v>13.329530908053112</v>
      </c>
      <c r="K90" s="23">
        <v>82.360980011449598</v>
      </c>
      <c r="L90" s="22">
        <v>6.0925852053454799</v>
      </c>
      <c r="N90" s="21"/>
    </row>
    <row r="91" spans="1:14" x14ac:dyDescent="0.25">
      <c r="B91" s="24">
        <v>40787</v>
      </c>
      <c r="C91" s="23">
        <v>82.732670579601745</v>
      </c>
      <c r="D91" s="22">
        <v>6.4342407833623882</v>
      </c>
      <c r="E91" s="22">
        <v>10.951328443774289</v>
      </c>
      <c r="F91" s="22">
        <v>12.951578147394049</v>
      </c>
      <c r="G91" s="23">
        <v>84.224278203131604</v>
      </c>
      <c r="H91" s="22">
        <v>3.387441715133499</v>
      </c>
      <c r="I91" s="22">
        <v>10.815471842789727</v>
      </c>
      <c r="J91" s="22">
        <v>13.032910650012418</v>
      </c>
      <c r="K91" s="23">
        <v>82.780653980424404</v>
      </c>
      <c r="L91" s="22">
        <v>6.288962836933254</v>
      </c>
      <c r="N91" s="21"/>
    </row>
    <row r="92" spans="1:14" x14ac:dyDescent="0.25">
      <c r="B92" s="24">
        <v>40817</v>
      </c>
      <c r="C92" s="23">
        <v>81.964417853507015</v>
      </c>
      <c r="D92" s="22">
        <v>-0.92859655165554722</v>
      </c>
      <c r="E92" s="22">
        <v>9.4979743974920936</v>
      </c>
      <c r="F92" s="22">
        <v>12.580985362154395</v>
      </c>
      <c r="G92" s="23">
        <v>83.406801000289903</v>
      </c>
      <c r="H92" s="22">
        <v>-0.97059567654603773</v>
      </c>
      <c r="I92" s="22">
        <v>10.208289126508729</v>
      </c>
      <c r="J92" s="22">
        <v>12.735952729884481</v>
      </c>
      <c r="K92" s="23">
        <v>83.2684744794051</v>
      </c>
      <c r="L92" s="22">
        <v>7.3052725426587806</v>
      </c>
      <c r="N92" s="21"/>
    </row>
    <row r="93" spans="1:14" x14ac:dyDescent="0.25">
      <c r="A93" s="25"/>
      <c r="B93" s="24">
        <v>40848</v>
      </c>
      <c r="C93" s="23">
        <v>81.062025197758032</v>
      </c>
      <c r="D93" s="22">
        <v>-1.100956585041335</v>
      </c>
      <c r="E93" s="22">
        <v>8.0660568184313099</v>
      </c>
      <c r="F93" s="22">
        <v>12.142627955031848</v>
      </c>
      <c r="G93" s="23">
        <v>83.299262833340606</v>
      </c>
      <c r="H93" s="22">
        <v>-0.12893213222375799</v>
      </c>
      <c r="I93" s="22">
        <v>8.1816819283036644</v>
      </c>
      <c r="J93" s="22">
        <v>12.295884016326909</v>
      </c>
      <c r="K93" s="23">
        <v>83.824036978926898</v>
      </c>
      <c r="L93" s="22">
        <v>8.3067623388543232</v>
      </c>
      <c r="N93" s="21"/>
    </row>
    <row r="94" spans="1:14" x14ac:dyDescent="0.25">
      <c r="B94" s="24">
        <v>40878</v>
      </c>
      <c r="C94" s="23">
        <v>114.8057641563213</v>
      </c>
      <c r="D94" s="22">
        <v>41.627061347458834</v>
      </c>
      <c r="E94" s="22">
        <v>8.9313854413539673</v>
      </c>
      <c r="F94" s="22">
        <v>11.757152798276271</v>
      </c>
      <c r="G94" s="23">
        <v>85.061531112739203</v>
      </c>
      <c r="H94" s="22">
        <v>2.1155868845135206</v>
      </c>
      <c r="I94" s="22">
        <v>8.2832765525558507</v>
      </c>
      <c r="J94" s="22">
        <v>11.935818724208236</v>
      </c>
      <c r="K94" s="23">
        <v>84.391867467876907</v>
      </c>
      <c r="L94" s="22">
        <v>8.4386981743384446</v>
      </c>
      <c r="N94" s="21"/>
    </row>
    <row r="95" spans="1:14" x14ac:dyDescent="0.25">
      <c r="B95" s="24">
        <v>40909</v>
      </c>
      <c r="C95" s="23">
        <v>79.318611025914876</v>
      </c>
      <c r="D95" s="22">
        <v>-30.91060226042881</v>
      </c>
      <c r="E95" s="22">
        <v>6.7317052477043671</v>
      </c>
      <c r="F95" s="22">
        <v>6.7317052477043671</v>
      </c>
      <c r="G95" s="23">
        <v>84.320304186450699</v>
      </c>
      <c r="H95" s="22">
        <v>-0.87140087486327067</v>
      </c>
      <c r="I95" s="22">
        <v>7.2942471040738699</v>
      </c>
      <c r="J95" s="22">
        <v>7.2942471040738699</v>
      </c>
      <c r="K95" s="23">
        <v>84.962848057815606</v>
      </c>
      <c r="L95" s="22">
        <v>8.4280324920769978</v>
      </c>
      <c r="N95" s="21"/>
    </row>
    <row r="96" spans="1:14" x14ac:dyDescent="0.25">
      <c r="B96" s="24">
        <v>40940</v>
      </c>
      <c r="C96" s="23">
        <v>79.73019260526118</v>
      </c>
      <c r="D96" s="22">
        <v>0.51889660449528918</v>
      </c>
      <c r="E96" s="22">
        <v>12.358909475702774</v>
      </c>
      <c r="F96" s="22">
        <v>9.4803183994422557</v>
      </c>
      <c r="G96" s="23">
        <v>85.734474007112695</v>
      </c>
      <c r="H96" s="22">
        <v>1.6771403214283387</v>
      </c>
      <c r="I96" s="22">
        <v>9.4073286169214843</v>
      </c>
      <c r="J96" s="22">
        <v>8.3492714468430549</v>
      </c>
      <c r="K96" s="23">
        <v>85.534224919609002</v>
      </c>
      <c r="L96" s="22">
        <v>8.3753085778401015</v>
      </c>
      <c r="N96" s="21"/>
    </row>
    <row r="97" spans="1:14" x14ac:dyDescent="0.25">
      <c r="B97" s="24">
        <v>40969</v>
      </c>
      <c r="C97" s="23">
        <v>87.773730709700246</v>
      </c>
      <c r="D97" s="22">
        <v>10.088446850068555</v>
      </c>
      <c r="E97" s="22">
        <v>9.181228946153297</v>
      </c>
      <c r="F97" s="22">
        <v>9.3737702149654147</v>
      </c>
      <c r="G97" s="23">
        <v>86.525474169594801</v>
      </c>
      <c r="H97" s="22">
        <v>0.9226162190211662</v>
      </c>
      <c r="I97" s="22">
        <v>8.1455700584367676</v>
      </c>
      <c r="J97" s="22">
        <v>8.2804923867141333</v>
      </c>
      <c r="K97" s="23">
        <v>86.1647261364852</v>
      </c>
      <c r="L97" s="22">
        <v>9.2131798619148775</v>
      </c>
      <c r="N97" s="21"/>
    </row>
    <row r="98" spans="1:14" x14ac:dyDescent="0.25">
      <c r="B98" s="24">
        <v>41000</v>
      </c>
      <c r="C98" s="23">
        <v>83.88863114177893</v>
      </c>
      <c r="D98" s="22">
        <v>-4.4262668756450125</v>
      </c>
      <c r="E98" s="22">
        <v>7.1328792613438718</v>
      </c>
      <c r="F98" s="22">
        <v>8.7965159050559905</v>
      </c>
      <c r="G98" s="23">
        <v>86.711267345001701</v>
      </c>
      <c r="H98" s="22">
        <v>0.21472656138552537</v>
      </c>
      <c r="I98" s="22">
        <v>7.4726323439676667</v>
      </c>
      <c r="J98" s="22">
        <v>8.0752924983874319</v>
      </c>
      <c r="K98" s="23">
        <v>86.879186992086105</v>
      </c>
      <c r="L98" s="22">
        <v>10.416717982017044</v>
      </c>
      <c r="N98" s="21"/>
    </row>
    <row r="99" spans="1:14" x14ac:dyDescent="0.25">
      <c r="B99" s="24">
        <v>41030</v>
      </c>
      <c r="C99" s="23">
        <v>85.313801665196337</v>
      </c>
      <c r="D99" s="22">
        <v>1.6988839894273022</v>
      </c>
      <c r="E99" s="22">
        <v>5.5951367664873963</v>
      </c>
      <c r="F99" s="22">
        <v>8.1242882806451533</v>
      </c>
      <c r="G99" s="23">
        <v>85.912938178609906</v>
      </c>
      <c r="H99" s="22">
        <v>-0.92067523729696399</v>
      </c>
      <c r="I99" s="22">
        <v>6.3018860228212459</v>
      </c>
      <c r="J99" s="22">
        <v>7.715592659556858</v>
      </c>
      <c r="K99" s="23">
        <v>87.583854354016196</v>
      </c>
      <c r="L99" s="22">
        <v>10.179212577801122</v>
      </c>
      <c r="N99" s="21"/>
    </row>
    <row r="100" spans="1:14" x14ac:dyDescent="0.25">
      <c r="B100" s="24">
        <v>41061</v>
      </c>
      <c r="C100" s="23">
        <v>85.947594715810524</v>
      </c>
      <c r="D100" s="22">
        <v>0.74289627029098249</v>
      </c>
      <c r="E100" s="22">
        <v>8.9559634854855297</v>
      </c>
      <c r="F100" s="22">
        <v>8.2657854420750567</v>
      </c>
      <c r="G100" s="23">
        <v>89.128810799360295</v>
      </c>
      <c r="H100" s="22">
        <v>3.7431761605739799</v>
      </c>
      <c r="I100" s="22">
        <v>8.2941433379229537</v>
      </c>
      <c r="J100" s="22">
        <v>7.8146355220312769</v>
      </c>
      <c r="K100" s="23">
        <v>88.241205564714804</v>
      </c>
      <c r="L100" s="22">
        <v>9.3877154140899819</v>
      </c>
      <c r="N100" s="21"/>
    </row>
    <row r="101" spans="1:14" x14ac:dyDescent="0.25">
      <c r="B101" s="24">
        <v>41091</v>
      </c>
      <c r="C101" s="23">
        <v>85.508553942596066</v>
      </c>
      <c r="D101" s="22">
        <v>-0.51082380451269449</v>
      </c>
      <c r="E101" s="22">
        <v>7.8738714375329533</v>
      </c>
      <c r="F101" s="22">
        <v>8.208564921329442</v>
      </c>
      <c r="G101" s="23">
        <v>88.824830627936095</v>
      </c>
      <c r="H101" s="22">
        <v>-0.34105713820024031</v>
      </c>
      <c r="I101" s="22">
        <v>8.7336177014033503</v>
      </c>
      <c r="J101" s="22">
        <v>7.9481077411401424</v>
      </c>
      <c r="K101" s="23">
        <v>88.859645265488993</v>
      </c>
      <c r="L101" s="22">
        <v>8.7420979692752532</v>
      </c>
      <c r="N101" s="21"/>
    </row>
    <row r="102" spans="1:14" x14ac:dyDescent="0.25">
      <c r="B102" s="24">
        <v>41122</v>
      </c>
      <c r="C102" s="23">
        <v>86.536449177423847</v>
      </c>
      <c r="D102" s="22">
        <v>1.2020963838516474</v>
      </c>
      <c r="E102" s="22">
        <v>11.327740344429582</v>
      </c>
      <c r="F102" s="22">
        <v>8.5992177376300383</v>
      </c>
      <c r="G102" s="23">
        <v>89.727496905932796</v>
      </c>
      <c r="H102" s="22">
        <v>1.0162319158003585</v>
      </c>
      <c r="I102" s="22">
        <v>10.142782514959258</v>
      </c>
      <c r="J102" s="22">
        <v>8.2257648877057665</v>
      </c>
      <c r="K102" s="23">
        <v>89.429941159300796</v>
      </c>
      <c r="L102" s="22">
        <v>7.9792826687792751</v>
      </c>
      <c r="N102" s="21"/>
    </row>
    <row r="103" spans="1:14" x14ac:dyDescent="0.25">
      <c r="B103" s="24">
        <v>41153</v>
      </c>
      <c r="C103" s="23">
        <v>88.263839586164949</v>
      </c>
      <c r="D103" s="22">
        <v>1.9961420016199938</v>
      </c>
      <c r="E103" s="22">
        <v>6.685592242838756</v>
      </c>
      <c r="F103" s="22">
        <v>8.3741339026935702</v>
      </c>
      <c r="G103" s="23">
        <v>89.996113507905406</v>
      </c>
      <c r="H103" s="22">
        <v>0.29936932516263504</v>
      </c>
      <c r="I103" s="22">
        <v>6.852935314985209</v>
      </c>
      <c r="J103" s="22">
        <v>8.0669696599607654</v>
      </c>
      <c r="K103" s="23">
        <v>90.003982830341599</v>
      </c>
      <c r="L103" s="22">
        <v>7.980515777763264</v>
      </c>
      <c r="N103" s="21"/>
    </row>
    <row r="104" spans="1:14" x14ac:dyDescent="0.25">
      <c r="B104" s="24">
        <v>41183</v>
      </c>
      <c r="C104" s="23">
        <v>87.250386514998993</v>
      </c>
      <c r="D104" s="22">
        <v>-1.1482086842331429</v>
      </c>
      <c r="E104" s="22">
        <v>6.4491016954935976</v>
      </c>
      <c r="F104" s="22">
        <v>8.173223005682285</v>
      </c>
      <c r="G104" s="23">
        <v>89.613285803311697</v>
      </c>
      <c r="H104" s="22">
        <v>-0.42538248561153624</v>
      </c>
      <c r="I104" s="22">
        <v>7.4412214934370002</v>
      </c>
      <c r="J104" s="22">
        <v>8.0026585425552419</v>
      </c>
      <c r="K104" s="23">
        <v>90.585130353963805</v>
      </c>
      <c r="L104" s="22">
        <v>8.0294651240924821</v>
      </c>
      <c r="N104" s="21"/>
    </row>
    <row r="105" spans="1:14" x14ac:dyDescent="0.25">
      <c r="B105" s="24">
        <v>41214</v>
      </c>
      <c r="C105" s="23">
        <v>89.760570228044216</v>
      </c>
      <c r="D105" s="22">
        <v>2.8769886453324789</v>
      </c>
      <c r="E105" s="22">
        <v>10.73072750041133</v>
      </c>
      <c r="F105" s="22">
        <v>8.4125063387893828</v>
      </c>
      <c r="G105" s="23">
        <v>91.718732373286301</v>
      </c>
      <c r="H105" s="22">
        <v>2.3494803824019472</v>
      </c>
      <c r="I105" s="22">
        <v>10.107495857185178</v>
      </c>
      <c r="J105" s="22">
        <v>8.1985926614877478</v>
      </c>
      <c r="K105" s="23">
        <v>91.233881808937497</v>
      </c>
      <c r="L105" s="22">
        <v>8.9408800671993092</v>
      </c>
      <c r="N105" s="21"/>
    </row>
    <row r="106" spans="1:14" x14ac:dyDescent="0.25">
      <c r="B106" s="24">
        <v>41244</v>
      </c>
      <c r="C106" s="23">
        <v>127.26825699883837</v>
      </c>
      <c r="D106" s="22">
        <v>41.786373098458206</v>
      </c>
      <c r="E106" s="22">
        <v>10.855284953765864</v>
      </c>
      <c r="F106" s="22">
        <v>8.6983213908833115</v>
      </c>
      <c r="G106" s="23">
        <v>94.549088405615095</v>
      </c>
      <c r="H106" s="22">
        <v>3.0859083625464079</v>
      </c>
      <c r="I106" s="22">
        <v>11.153757954698973</v>
      </c>
      <c r="J106" s="22">
        <v>8.4551170551507404</v>
      </c>
      <c r="K106" s="23">
        <v>92.053750078293902</v>
      </c>
      <c r="L106" s="22">
        <v>11.333018151791974</v>
      </c>
      <c r="N106" s="21"/>
    </row>
    <row r="107" spans="1:14" x14ac:dyDescent="0.25">
      <c r="A107" s="4"/>
      <c r="B107" s="24">
        <v>41275</v>
      </c>
      <c r="C107" s="23">
        <v>86.716441411416753</v>
      </c>
      <c r="D107" s="22">
        <v>-31.86325997046675</v>
      </c>
      <c r="E107" s="22">
        <v>9.3267270944581639</v>
      </c>
      <c r="F107" s="22">
        <v>9.3267270944581639</v>
      </c>
      <c r="G107" s="23">
        <v>92.464380245549805</v>
      </c>
      <c r="H107" s="22">
        <v>-2.2048950394126465</v>
      </c>
      <c r="I107" s="22">
        <v>9.6584993824153642</v>
      </c>
      <c r="J107" s="22">
        <v>9.6584993824153642</v>
      </c>
      <c r="K107" s="23">
        <v>93.008785442281805</v>
      </c>
      <c r="L107" s="22">
        <v>13.185254716540262</v>
      </c>
      <c r="N107" s="21"/>
    </row>
    <row r="108" spans="1:14" x14ac:dyDescent="0.25">
      <c r="B108" s="24">
        <v>41306</v>
      </c>
      <c r="C108" s="23">
        <v>85.516804510404214</v>
      </c>
      <c r="D108" s="22">
        <v>-1.3834019033610812</v>
      </c>
      <c r="E108" s="22">
        <v>7.2577422881594744</v>
      </c>
      <c r="F108" s="22">
        <v>8.2895576638343016</v>
      </c>
      <c r="G108" s="23">
        <v>93.882410137877201</v>
      </c>
      <c r="H108" s="22">
        <v>1.5335958436769381</v>
      </c>
      <c r="I108" s="22">
        <v>9.5036870816849408</v>
      </c>
      <c r="J108" s="22">
        <v>9.5804495251049957</v>
      </c>
      <c r="K108" s="23">
        <v>93.972884223018198</v>
      </c>
      <c r="L108" s="22">
        <v>13.173044605326023</v>
      </c>
      <c r="N108" s="21"/>
    </row>
    <row r="109" spans="1:14" x14ac:dyDescent="0.25">
      <c r="A109" s="25"/>
      <c r="B109" s="24">
        <v>41334</v>
      </c>
      <c r="C109" s="23">
        <v>96.561600305935229</v>
      </c>
      <c r="D109" s="22">
        <v>12.915351384753016</v>
      </c>
      <c r="E109" s="22">
        <v>10.011958618119676</v>
      </c>
      <c r="F109" s="22">
        <v>8.9020688267201997</v>
      </c>
      <c r="G109" s="23">
        <v>94.738335852510403</v>
      </c>
      <c r="H109" s="22">
        <v>0.91169976716209966</v>
      </c>
      <c r="I109" s="22">
        <v>9.4918424449404792</v>
      </c>
      <c r="J109" s="22">
        <v>9.5505689339238753</v>
      </c>
      <c r="K109" s="23">
        <v>94.924891056789406</v>
      </c>
      <c r="L109" s="22">
        <v>12.857548189954194</v>
      </c>
      <c r="N109" s="21"/>
    </row>
    <row r="110" spans="1:14" x14ac:dyDescent="0.25">
      <c r="B110" s="24">
        <v>41365</v>
      </c>
      <c r="C110" s="23">
        <v>93.215692500552407</v>
      </c>
      <c r="D110" s="22">
        <v>-3.4650500766163939</v>
      </c>
      <c r="E110" s="22">
        <v>11.118385449644475</v>
      </c>
      <c r="F110" s="22">
        <v>9.4642626292866794</v>
      </c>
      <c r="G110" s="23">
        <v>96.521449116373006</v>
      </c>
      <c r="H110" s="22">
        <v>1.8821454354429168</v>
      </c>
      <c r="I110" s="22">
        <v>11.313618254867762</v>
      </c>
      <c r="J110" s="22">
        <v>9.9958937737007147</v>
      </c>
      <c r="K110" s="23">
        <v>95.814202187822005</v>
      </c>
      <c r="L110" s="22">
        <v>11.840052986601201</v>
      </c>
      <c r="N110" s="21"/>
    </row>
    <row r="111" spans="1:14" x14ac:dyDescent="0.25">
      <c r="B111" s="24">
        <v>41395</v>
      </c>
      <c r="C111" s="23">
        <v>96.641970612037468</v>
      </c>
      <c r="D111" s="22">
        <v>3.6756451833094061</v>
      </c>
      <c r="E111" s="22">
        <v>13.278237196951025</v>
      </c>
      <c r="F111" s="22">
        <v>10.246390375254833</v>
      </c>
      <c r="G111" s="23">
        <v>97.135731735233705</v>
      </c>
      <c r="H111" s="22">
        <v>0.63642084167228052</v>
      </c>
      <c r="I111" s="22">
        <v>13.062984219317485</v>
      </c>
      <c r="J111" s="22">
        <v>10.609826707062719</v>
      </c>
      <c r="K111" s="23">
        <v>96.6742563222748</v>
      </c>
      <c r="L111" s="22">
        <v>11.31954589151951</v>
      </c>
      <c r="N111" s="21"/>
    </row>
    <row r="112" spans="1:14" x14ac:dyDescent="0.25">
      <c r="B112" s="24">
        <v>41426</v>
      </c>
      <c r="C112" s="23">
        <v>92.573627853303378</v>
      </c>
      <c r="D112" s="22">
        <v>-4.2097059206979264</v>
      </c>
      <c r="E112" s="22">
        <v>7.7093875161976522</v>
      </c>
      <c r="F112" s="22">
        <v>9.8120054903249496</v>
      </c>
      <c r="G112" s="23">
        <v>96.229461784593795</v>
      </c>
      <c r="H112" s="22">
        <v>-0.93299338405167243</v>
      </c>
      <c r="I112" s="22">
        <v>7.9667291884079061</v>
      </c>
      <c r="J112" s="22">
        <v>10.155338923051517</v>
      </c>
      <c r="K112" s="23">
        <v>97.503937310904305</v>
      </c>
      <c r="L112" s="22">
        <v>10.798979662854723</v>
      </c>
      <c r="N112" s="21"/>
    </row>
    <row r="113" spans="1:14" x14ac:dyDescent="0.25">
      <c r="A113" s="25"/>
      <c r="B113" s="24">
        <v>41456</v>
      </c>
      <c r="C113" s="23">
        <v>94.37207411056373</v>
      </c>
      <c r="D113" s="22">
        <v>1.9427198641391197</v>
      </c>
      <c r="E113" s="22">
        <v>10.365653211628345</v>
      </c>
      <c r="F113" s="22">
        <v>9.8925895546778886</v>
      </c>
      <c r="G113" s="23">
        <v>98.384523846209504</v>
      </c>
      <c r="H113" s="22">
        <v>2.2395033928795494</v>
      </c>
      <c r="I113" s="22">
        <v>10.762410860445604</v>
      </c>
      <c r="J113" s="22">
        <v>10.244151148531033</v>
      </c>
      <c r="K113" s="23">
        <v>98.266807416416597</v>
      </c>
      <c r="L113" s="22">
        <v>9.8035341001055052</v>
      </c>
      <c r="N113" s="21"/>
    </row>
    <row r="114" spans="1:14" x14ac:dyDescent="0.25">
      <c r="B114" s="24">
        <v>41487</v>
      </c>
      <c r="C114" s="23">
        <v>96.980943387976126</v>
      </c>
      <c r="D114" s="22">
        <v>2.7644505029696731</v>
      </c>
      <c r="E114" s="22">
        <v>12.069473972913025</v>
      </c>
      <c r="F114" s="22">
        <v>10.172077594174734</v>
      </c>
      <c r="G114" s="23">
        <v>99.556856168825703</v>
      </c>
      <c r="H114" s="22">
        <v>1.1915820464291071</v>
      </c>
      <c r="I114" s="22">
        <v>10.954679002354961</v>
      </c>
      <c r="J114" s="22">
        <v>10.335635154157474</v>
      </c>
      <c r="K114" s="23">
        <v>98.942086942135901</v>
      </c>
      <c r="L114" s="22">
        <v>8.5652007812141449</v>
      </c>
      <c r="N114" s="21"/>
    </row>
    <row r="115" spans="1:14" x14ac:dyDescent="0.25">
      <c r="B115" s="24">
        <v>41518</v>
      </c>
      <c r="C115" s="23">
        <v>94.514213848019324</v>
      </c>
      <c r="D115" s="22">
        <v>-2.543519843984765</v>
      </c>
      <c r="E115" s="22">
        <v>7.081466533928249</v>
      </c>
      <c r="F115" s="22">
        <v>9.8142186759203387</v>
      </c>
      <c r="G115" s="23">
        <v>97.451759193590803</v>
      </c>
      <c r="H115" s="22">
        <v>-2.1144671057763631</v>
      </c>
      <c r="I115" s="22">
        <v>8.2844085095191247</v>
      </c>
      <c r="J115" s="22">
        <v>10.101035183591179</v>
      </c>
      <c r="K115" s="23">
        <v>99.496836622780293</v>
      </c>
      <c r="L115" s="22">
        <v>6.9395812809529778</v>
      </c>
      <c r="N115" s="21"/>
    </row>
    <row r="116" spans="1:14" x14ac:dyDescent="0.25">
      <c r="B116" s="24">
        <v>41548</v>
      </c>
      <c r="C116" s="23">
        <v>98.981241613968265</v>
      </c>
      <c r="D116" s="22">
        <v>4.7263026206111336</v>
      </c>
      <c r="E116" s="22">
        <v>13.445046569452913</v>
      </c>
      <c r="F116" s="22">
        <v>10.187119537788725</v>
      </c>
      <c r="G116" s="23">
        <v>101.76691865778901</v>
      </c>
      <c r="H116" s="22">
        <v>4.4279954511914132</v>
      </c>
      <c r="I116" s="22">
        <v>13.562311375517222</v>
      </c>
      <c r="J116" s="22">
        <v>10.454917788982755</v>
      </c>
      <c r="K116" s="23">
        <v>99.892895890882002</v>
      </c>
      <c r="L116" s="22">
        <v>4.8827255020269522</v>
      </c>
      <c r="N116" s="21"/>
    </row>
    <row r="117" spans="1:14" x14ac:dyDescent="0.25">
      <c r="A117" s="25"/>
      <c r="B117" s="24">
        <v>41579</v>
      </c>
      <c r="C117" s="23">
        <v>98.303182512124224</v>
      </c>
      <c r="D117" s="22">
        <v>-0.68503798375101344</v>
      </c>
      <c r="E117" s="22">
        <v>9.5171100878445714</v>
      </c>
      <c r="F117" s="22">
        <v>10.123092156366088</v>
      </c>
      <c r="G117" s="23">
        <v>99.592883073512894</v>
      </c>
      <c r="H117" s="22">
        <v>-2.1362890936952983</v>
      </c>
      <c r="I117" s="22">
        <v>8.5851063315829137</v>
      </c>
      <c r="J117" s="22">
        <v>10.277790847164914</v>
      </c>
      <c r="K117" s="23">
        <v>100.06132206564401</v>
      </c>
      <c r="L117" s="22">
        <v>2.0421496037094977</v>
      </c>
      <c r="N117" s="21"/>
    </row>
    <row r="118" spans="1:14" x14ac:dyDescent="0.25">
      <c r="B118" s="24">
        <v>41609</v>
      </c>
      <c r="C118" s="23">
        <v>136.90666583890271</v>
      </c>
      <c r="D118" s="22">
        <v>39.269820508626282</v>
      </c>
      <c r="E118" s="22">
        <v>7.5733015186593811</v>
      </c>
      <c r="F118" s="22">
        <v>9.818836210101578</v>
      </c>
      <c r="G118" s="23">
        <v>102.827889852685</v>
      </c>
      <c r="H118" s="22">
        <v>3.2482308768832846</v>
      </c>
      <c r="I118" s="22">
        <v>8.7560880667129091</v>
      </c>
      <c r="J118" s="22">
        <v>10.142411994510315</v>
      </c>
      <c r="K118" s="23">
        <v>100.007374442588</v>
      </c>
      <c r="L118" s="22">
        <v>-0.64505970724634265</v>
      </c>
      <c r="N118" s="21"/>
    </row>
    <row r="119" spans="1:14" x14ac:dyDescent="0.25">
      <c r="A119" s="4"/>
      <c r="B119" s="24">
        <v>41640</v>
      </c>
      <c r="C119" s="23">
        <v>94.024928625746369</v>
      </c>
      <c r="D119" s="22">
        <v>-31.321876805921956</v>
      </c>
      <c r="E119" s="22">
        <v>8.4280294432924165</v>
      </c>
      <c r="F119" s="22">
        <v>8.4280294432924165</v>
      </c>
      <c r="G119" s="23">
        <v>99.498375550489001</v>
      </c>
      <c r="H119" s="22">
        <v>-3.2379486800380608</v>
      </c>
      <c r="I119" s="22">
        <v>7.6072486359175517</v>
      </c>
      <c r="J119" s="22">
        <v>7.6072486359175517</v>
      </c>
      <c r="K119" s="23">
        <v>99.802602724726796</v>
      </c>
      <c r="L119" s="22">
        <v>-2.429596729706307</v>
      </c>
      <c r="N119" s="21"/>
    </row>
    <row r="120" spans="1:14" x14ac:dyDescent="0.25">
      <c r="A120" s="25"/>
      <c r="B120" s="24">
        <v>41671</v>
      </c>
      <c r="C120" s="23">
        <v>91.155467763816603</v>
      </c>
      <c r="D120" s="22">
        <v>-3.0518086042386372</v>
      </c>
      <c r="E120" s="22">
        <v>6.5936318431149665</v>
      </c>
      <c r="F120" s="22">
        <v>7.5172191050843384</v>
      </c>
      <c r="G120" s="23">
        <v>99.654166687760906</v>
      </c>
      <c r="H120" s="22">
        <v>0.15657656359711059</v>
      </c>
      <c r="I120" s="22">
        <v>6.1478572412097421</v>
      </c>
      <c r="J120" s="22">
        <v>6.8720002252111945</v>
      </c>
      <c r="K120" s="23">
        <v>99.553448761036094</v>
      </c>
      <c r="L120" s="22">
        <v>-2.9549679819942831</v>
      </c>
      <c r="N120" s="21"/>
    </row>
    <row r="121" spans="1:14" x14ac:dyDescent="0.25">
      <c r="A121" s="25"/>
      <c r="B121" s="24">
        <v>41699</v>
      </c>
      <c r="C121" s="23">
        <v>101.40569954085898</v>
      </c>
      <c r="D121" s="22">
        <v>11.244779966025376</v>
      </c>
      <c r="E121" s="22">
        <v>5.0165896376781483</v>
      </c>
      <c r="F121" s="22">
        <v>6.6188953963763009</v>
      </c>
      <c r="G121" s="23">
        <v>99.773495121963705</v>
      </c>
      <c r="H121" s="22">
        <v>0.11974254380822114</v>
      </c>
      <c r="I121" s="22">
        <v>5.3148065396589672</v>
      </c>
      <c r="J121" s="22">
        <v>6.347155882343225</v>
      </c>
      <c r="K121" s="23">
        <v>99.374557411879394</v>
      </c>
      <c r="L121" s="22">
        <v>-2.1351411202454762</v>
      </c>
      <c r="N121" s="21"/>
    </row>
    <row r="122" spans="1:14" x14ac:dyDescent="0.25">
      <c r="B122" s="24">
        <v>41730</v>
      </c>
      <c r="C122" s="23">
        <v>95.336148669377451</v>
      </c>
      <c r="D122" s="22">
        <v>-5.9854139352748525</v>
      </c>
      <c r="E122" s="22">
        <v>2.2747845474757167</v>
      </c>
      <c r="F122" s="22">
        <v>5.5003111073610667</v>
      </c>
      <c r="G122" s="23">
        <v>98.475735653316605</v>
      </c>
      <c r="H122" s="22">
        <v>-1.3007056303487308</v>
      </c>
      <c r="I122" s="22">
        <v>2.0247173605810298</v>
      </c>
      <c r="J122" s="22">
        <v>5.2422809753116084</v>
      </c>
      <c r="K122" s="23">
        <v>99.334667196832498</v>
      </c>
      <c r="L122" s="22">
        <v>-0.48063325732332629</v>
      </c>
      <c r="N122" s="21"/>
    </row>
    <row r="123" spans="1:14" x14ac:dyDescent="0.25">
      <c r="B123" s="24">
        <v>41760</v>
      </c>
      <c r="C123" s="23">
        <v>99.828846436926057</v>
      </c>
      <c r="D123" s="22">
        <v>4.7124808692756481</v>
      </c>
      <c r="E123" s="22">
        <v>3.2976105564755942</v>
      </c>
      <c r="F123" s="22">
        <v>5.0361834342955492</v>
      </c>
      <c r="G123" s="23">
        <v>99.928342074345807</v>
      </c>
      <c r="H123" s="22">
        <v>1.4750907026915616</v>
      </c>
      <c r="I123" s="22">
        <v>2.8749568147836913</v>
      </c>
      <c r="J123" s="22">
        <v>4.757909220036427</v>
      </c>
      <c r="K123" s="23">
        <v>99.5334776162438</v>
      </c>
      <c r="L123" s="22">
        <v>2.4283190411352074</v>
      </c>
      <c r="N123" s="21"/>
    </row>
    <row r="124" spans="1:14" x14ac:dyDescent="0.25">
      <c r="A124" s="25"/>
      <c r="B124" s="24">
        <v>41791</v>
      </c>
      <c r="C124" s="23">
        <v>94.567954231950978</v>
      </c>
      <c r="D124" s="22">
        <v>-5.2699118468718549</v>
      </c>
      <c r="E124" s="22">
        <v>2.1543137337211249</v>
      </c>
      <c r="F124" s="22">
        <v>4.5521985228744288</v>
      </c>
      <c r="G124" s="23">
        <v>99.084876859663794</v>
      </c>
      <c r="H124" s="22">
        <v>-0.84407005777648036</v>
      </c>
      <c r="I124" s="22">
        <v>2.9672981871827764</v>
      </c>
      <c r="J124" s="22">
        <v>4.456126285483597</v>
      </c>
      <c r="K124" s="23">
        <v>99.901881272940699</v>
      </c>
      <c r="L124" s="22">
        <v>4.5331073618064099</v>
      </c>
      <c r="N124" s="21"/>
    </row>
    <row r="125" spans="1:14" x14ac:dyDescent="0.25">
      <c r="A125" s="25"/>
      <c r="B125" s="24">
        <v>41821</v>
      </c>
      <c r="C125" s="23">
        <v>96.501376549704332</v>
      </c>
      <c r="D125" s="22">
        <v>2.0444793730137745</v>
      </c>
      <c r="E125" s="22">
        <v>2.2562844561898387</v>
      </c>
      <c r="F125" s="22">
        <v>4.2165870409049511</v>
      </c>
      <c r="G125" s="23">
        <v>100.576398609197</v>
      </c>
      <c r="H125" s="22">
        <v>1.5052970713640645</v>
      </c>
      <c r="I125" s="22">
        <v>2.2278653972181095</v>
      </c>
      <c r="J125" s="22">
        <v>4.1286080580731577</v>
      </c>
      <c r="K125" s="23">
        <v>100.34129435856001</v>
      </c>
      <c r="L125" s="22">
        <v>5.4077123807692695</v>
      </c>
      <c r="N125" s="21"/>
    </row>
    <row r="126" spans="1:14" x14ac:dyDescent="0.25">
      <c r="A126" s="25"/>
      <c r="B126" s="24">
        <v>41852</v>
      </c>
      <c r="C126" s="23">
        <v>99.960934076956789</v>
      </c>
      <c r="D126" s="22">
        <v>3.5849825680678959</v>
      </c>
      <c r="E126" s="22">
        <v>3.0727590234496782</v>
      </c>
      <c r="F126" s="22">
        <v>4.0672029388796327</v>
      </c>
      <c r="G126" s="23">
        <v>101.74791052743601</v>
      </c>
      <c r="H126" s="22">
        <v>1.1647980385448786</v>
      </c>
      <c r="I126" s="22">
        <v>2.2008070995078066</v>
      </c>
      <c r="J126" s="22">
        <v>3.8790014503154779</v>
      </c>
      <c r="K126" s="23">
        <v>100.737076408711</v>
      </c>
      <c r="L126" s="22">
        <v>4.837275036256572</v>
      </c>
      <c r="N126" s="21"/>
    </row>
    <row r="127" spans="1:14" x14ac:dyDescent="0.25">
      <c r="A127" s="25"/>
      <c r="B127" s="24">
        <v>41883</v>
      </c>
      <c r="C127" s="23">
        <v>94.679987099616582</v>
      </c>
      <c r="D127" s="22">
        <v>-5.2830108342870936</v>
      </c>
      <c r="E127" s="22">
        <v>0.17539504890113911</v>
      </c>
      <c r="F127" s="22">
        <v>3.6277882009390972</v>
      </c>
      <c r="G127" s="23">
        <v>98.633617701213495</v>
      </c>
      <c r="H127" s="22">
        <v>-3.0607929048162119</v>
      </c>
      <c r="I127" s="22">
        <v>1.2127626195796992</v>
      </c>
      <c r="J127" s="22">
        <v>3.5790935684726577</v>
      </c>
      <c r="K127" s="23">
        <v>101.044760740226</v>
      </c>
      <c r="L127" s="22">
        <v>3.7273988398662139</v>
      </c>
      <c r="N127" s="21"/>
    </row>
    <row r="128" spans="1:14" x14ac:dyDescent="0.25">
      <c r="A128" s="25"/>
      <c r="B128" s="24">
        <v>41913</v>
      </c>
      <c r="C128" s="23">
        <v>99.889230901369046</v>
      </c>
      <c r="D128" s="22">
        <v>5.5019481532793346</v>
      </c>
      <c r="E128" s="22">
        <v>0.91733471170425407</v>
      </c>
      <c r="F128" s="22">
        <v>3.3411827863801147</v>
      </c>
      <c r="G128" s="23">
        <v>102.395020576153</v>
      </c>
      <c r="H128" s="22">
        <v>3.8135100005494582</v>
      </c>
      <c r="I128" s="22">
        <v>0.61719655723890821</v>
      </c>
      <c r="J128" s="22">
        <v>3.2677484356198105</v>
      </c>
      <c r="K128" s="23">
        <v>101.232170515626</v>
      </c>
      <c r="L128" s="22">
        <v>2.248509307134916</v>
      </c>
      <c r="N128" s="21"/>
    </row>
    <row r="129" spans="1:14" x14ac:dyDescent="0.25">
      <c r="A129" s="25"/>
      <c r="B129" s="24">
        <v>41944</v>
      </c>
      <c r="C129" s="23">
        <v>99.280908307590536</v>
      </c>
      <c r="D129" s="22">
        <v>-0.60899717445934698</v>
      </c>
      <c r="E129" s="22">
        <v>0.99460238262960576</v>
      </c>
      <c r="F129" s="22">
        <v>3.1181730472453983</v>
      </c>
      <c r="G129" s="23">
        <v>100.079313739667</v>
      </c>
      <c r="H129" s="22">
        <v>-2.2615424299502584</v>
      </c>
      <c r="I129" s="22">
        <v>0.48841910299459723</v>
      </c>
      <c r="J129" s="22">
        <v>3.0085042515120675</v>
      </c>
      <c r="K129" s="23">
        <v>101.350163689939</v>
      </c>
      <c r="L129" s="22">
        <v>1.4076853007516821</v>
      </c>
      <c r="N129" s="21"/>
    </row>
    <row r="130" spans="1:14" x14ac:dyDescent="0.25">
      <c r="A130" s="25"/>
      <c r="B130" s="24">
        <v>41974</v>
      </c>
      <c r="C130" s="23">
        <v>133.36851779608708</v>
      </c>
      <c r="D130" s="22">
        <v>34.334506069270489</v>
      </c>
      <c r="E130" s="22">
        <v>-2.5843504559368569</v>
      </c>
      <c r="F130" s="22">
        <v>2.4516283201984734</v>
      </c>
      <c r="G130" s="23">
        <v>101.459990582293</v>
      </c>
      <c r="H130" s="22">
        <v>1.3795826440392123</v>
      </c>
      <c r="I130" s="22">
        <v>-1.3302804057845674</v>
      </c>
      <c r="J130" s="22">
        <v>2.6273611307648048</v>
      </c>
      <c r="K130" s="23">
        <v>101.42887968266901</v>
      </c>
      <c r="L130" s="22">
        <v>0.93599986464736329</v>
      </c>
      <c r="N130" s="21"/>
    </row>
    <row r="131" spans="1:14" x14ac:dyDescent="0.25">
      <c r="A131" s="25"/>
      <c r="B131" s="24">
        <v>42005</v>
      </c>
      <c r="C131" s="23">
        <v>97.402444251903589</v>
      </c>
      <c r="D131" s="22">
        <v>-26.967438896766915</v>
      </c>
      <c r="E131" s="22">
        <v>3.5921490986725146</v>
      </c>
      <c r="F131" s="22">
        <v>3.5921490986725146</v>
      </c>
      <c r="G131" s="23">
        <v>102.077134737893</v>
      </c>
      <c r="H131" s="22">
        <v>0.60826356483785204</v>
      </c>
      <c r="I131" s="22">
        <v>2.5917600896865345</v>
      </c>
      <c r="J131" s="22">
        <v>2.5917600896865345</v>
      </c>
      <c r="K131" s="23">
        <v>101.50942268336399</v>
      </c>
      <c r="L131" s="22">
        <v>0.95707299935670065</v>
      </c>
      <c r="N131" s="21"/>
    </row>
    <row r="132" spans="1:14" x14ac:dyDescent="0.25">
      <c r="A132" s="25"/>
      <c r="B132" s="24">
        <v>42036</v>
      </c>
      <c r="C132" s="23">
        <v>93.380738650687292</v>
      </c>
      <c r="D132" s="22">
        <v>-4.1289575760699693</v>
      </c>
      <c r="E132" s="22">
        <v>2.4411820173380727</v>
      </c>
      <c r="F132" s="22">
        <v>3.0255829570865256</v>
      </c>
      <c r="G132" s="23">
        <v>101.71319258091</v>
      </c>
      <c r="H132" s="22">
        <v>-0.35653641524863167</v>
      </c>
      <c r="I132" s="22">
        <v>2.0661714021456667</v>
      </c>
      <c r="J132" s="22">
        <v>2.3287601696817983</v>
      </c>
      <c r="K132" s="23">
        <v>101.639304396179</v>
      </c>
      <c r="L132" s="22">
        <v>1.5462560833218841</v>
      </c>
      <c r="N132" s="21"/>
    </row>
    <row r="133" spans="1:14" x14ac:dyDescent="0.25">
      <c r="A133" s="25"/>
      <c r="B133" s="24">
        <v>42064</v>
      </c>
      <c r="C133" s="23">
        <v>103.00206192353593</v>
      </c>
      <c r="D133" s="22">
        <v>10.303327444045474</v>
      </c>
      <c r="E133" s="22">
        <v>1.5742333911258566</v>
      </c>
      <c r="F133" s="22">
        <v>2.5120370450395724</v>
      </c>
      <c r="G133" s="23">
        <v>101.58136280657</v>
      </c>
      <c r="H133" s="22">
        <v>-0.12960931713468238</v>
      </c>
      <c r="I133" s="22">
        <v>1.8119718893242487</v>
      </c>
      <c r="J133" s="22">
        <v>2.1562701001492934</v>
      </c>
      <c r="K133" s="23">
        <v>101.80825607722301</v>
      </c>
      <c r="L133" s="22">
        <v>2.0130587285202228</v>
      </c>
      <c r="N133" s="21"/>
    </row>
    <row r="134" spans="1:14" x14ac:dyDescent="0.25">
      <c r="A134" s="25"/>
      <c r="B134" s="24">
        <v>42095</v>
      </c>
      <c r="C134" s="23">
        <v>98.920403465031015</v>
      </c>
      <c r="D134" s="22">
        <v>-3.9626958745107022</v>
      </c>
      <c r="E134" s="22">
        <v>3.7595968010871061</v>
      </c>
      <c r="F134" s="22">
        <v>2.8234552566211324</v>
      </c>
      <c r="G134" s="23">
        <v>102.05963978461899</v>
      </c>
      <c r="H134" s="22">
        <v>0.47083142501220809</v>
      </c>
      <c r="I134" s="22">
        <v>3.6393778706254265</v>
      </c>
      <c r="J134" s="22">
        <v>2.5237826244223216</v>
      </c>
      <c r="K134" s="23">
        <v>101.99166207201699</v>
      </c>
      <c r="L134" s="22">
        <v>2.1833298248001398</v>
      </c>
      <c r="N134" s="21"/>
    </row>
    <row r="135" spans="1:14" x14ac:dyDescent="0.25">
      <c r="A135" s="25"/>
      <c r="B135" s="24">
        <v>42125</v>
      </c>
      <c r="C135" s="23">
        <v>101.76540282586984</v>
      </c>
      <c r="D135" s="22">
        <v>2.8760490871274635</v>
      </c>
      <c r="E135" s="22">
        <v>1.9398765567899767</v>
      </c>
      <c r="F135" s="22">
        <v>2.6403593716682439</v>
      </c>
      <c r="G135" s="23">
        <v>101.307224265296</v>
      </c>
      <c r="H135" s="22">
        <v>-0.73723121197649677</v>
      </c>
      <c r="I135" s="22">
        <v>1.3798709778696461</v>
      </c>
      <c r="J135" s="22">
        <v>2.2939369125869469</v>
      </c>
      <c r="K135" s="23">
        <v>102.15803472432999</v>
      </c>
      <c r="L135" s="22">
        <v>1.9751433619977998</v>
      </c>
      <c r="N135" s="21"/>
    </row>
    <row r="136" spans="1:14" x14ac:dyDescent="0.25">
      <c r="B136" s="24">
        <v>42156</v>
      </c>
      <c r="C136" s="23">
        <v>98.034489732590814</v>
      </c>
      <c r="D136" s="22">
        <v>-3.6661900701783434</v>
      </c>
      <c r="E136" s="22">
        <v>3.6656555899869714</v>
      </c>
      <c r="F136" s="22">
        <v>2.8085998048868799</v>
      </c>
      <c r="G136" s="23">
        <v>103.426932374991</v>
      </c>
      <c r="H136" s="22">
        <v>2.0923563201614037</v>
      </c>
      <c r="I136" s="22">
        <v>4.3821576540655771</v>
      </c>
      <c r="J136" s="22">
        <v>2.6408616173961619</v>
      </c>
      <c r="K136" s="23">
        <v>102.319088997859</v>
      </c>
      <c r="L136" s="22">
        <v>1.9083153095853289</v>
      </c>
      <c r="N136" s="21"/>
    </row>
    <row r="137" spans="1:14" x14ac:dyDescent="0.25">
      <c r="B137" s="24">
        <v>42186</v>
      </c>
      <c r="C137" s="23">
        <v>98.580948026601703</v>
      </c>
      <c r="D137" s="22">
        <v>0.55741432989702133</v>
      </c>
      <c r="E137" s="22">
        <v>2.1549656090410929</v>
      </c>
      <c r="F137" s="22">
        <v>2.7148502728964408</v>
      </c>
      <c r="G137" s="23">
        <v>102.343621415809</v>
      </c>
      <c r="H137" s="22">
        <v>-1.0474166972817889</v>
      </c>
      <c r="I137" s="22">
        <v>1.7570949358395538</v>
      </c>
      <c r="J137" s="22">
        <v>2.5133333993348828</v>
      </c>
      <c r="K137" s="23">
        <v>102.546257397275</v>
      </c>
      <c r="L137" s="22">
        <v>2.6970099646879353</v>
      </c>
      <c r="N137" s="21"/>
    </row>
    <row r="138" spans="1:14" x14ac:dyDescent="0.25">
      <c r="B138" s="24">
        <v>42217</v>
      </c>
      <c r="C138" s="23">
        <v>100.99385732311721</v>
      </c>
      <c r="D138" s="22">
        <v>2.4476426173791754</v>
      </c>
      <c r="E138" s="22">
        <v>1.0333269248616661</v>
      </c>
      <c r="F138" s="22">
        <v>2.4973416033879703</v>
      </c>
      <c r="G138" s="23">
        <v>102.99752519981899</v>
      </c>
      <c r="H138" s="22">
        <v>0.63892969094114793</v>
      </c>
      <c r="I138" s="22">
        <v>1.228147748592856</v>
      </c>
      <c r="J138" s="22">
        <v>2.3496192132101523</v>
      </c>
      <c r="K138" s="23">
        <v>102.765056841655</v>
      </c>
      <c r="L138" s="22">
        <v>2.5906604090426777</v>
      </c>
      <c r="N138" s="21"/>
    </row>
    <row r="139" spans="1:14" x14ac:dyDescent="0.25">
      <c r="B139" s="24">
        <v>42248</v>
      </c>
      <c r="C139" s="23">
        <v>97.792230451538003</v>
      </c>
      <c r="D139" s="22">
        <v>-3.1701203978535042</v>
      </c>
      <c r="E139" s="22">
        <v>3.2871184790582042</v>
      </c>
      <c r="F139" s="22">
        <v>2.5835426370177439</v>
      </c>
      <c r="G139" s="23">
        <v>102.317153310786</v>
      </c>
      <c r="H139" s="22">
        <v>-0.66057110373579642</v>
      </c>
      <c r="I139" s="22">
        <v>3.7345640314348838</v>
      </c>
      <c r="J139" s="22">
        <v>2.5018436840833491</v>
      </c>
      <c r="K139" s="23">
        <v>103.023041748723</v>
      </c>
      <c r="L139" s="22">
        <v>3.0544660589234107</v>
      </c>
      <c r="N139" s="21"/>
    </row>
    <row r="140" spans="1:14" x14ac:dyDescent="0.25">
      <c r="B140" s="24">
        <v>42278</v>
      </c>
      <c r="C140" s="23">
        <v>100.70800904301383</v>
      </c>
      <c r="D140" s="22">
        <v>2.9816055713349998</v>
      </c>
      <c r="E140" s="22">
        <v>0.8196861005499656</v>
      </c>
      <c r="F140" s="22">
        <v>2.401405697626191</v>
      </c>
      <c r="G140" s="23">
        <v>102.958306460131</v>
      </c>
      <c r="H140" s="22">
        <v>0.62663309972816883</v>
      </c>
      <c r="I140" s="22">
        <v>0.55011062140377653</v>
      </c>
      <c r="J140" s="22">
        <v>2.301949549410609</v>
      </c>
      <c r="K140" s="23">
        <v>103.309806917236</v>
      </c>
      <c r="L140" s="22">
        <v>3.3918197847722542</v>
      </c>
      <c r="N140" s="21"/>
    </row>
    <row r="141" spans="1:14" x14ac:dyDescent="0.25">
      <c r="A141" s="25"/>
      <c r="B141" s="24">
        <v>42309</v>
      </c>
      <c r="C141" s="23">
        <v>103.97875478198995</v>
      </c>
      <c r="D141" s="22">
        <v>3.247751365612972</v>
      </c>
      <c r="E141" s="22">
        <v>4.7318729798931924</v>
      </c>
      <c r="F141" s="22">
        <v>2.6183230795194579</v>
      </c>
      <c r="G141" s="23">
        <v>104.857299416527</v>
      </c>
      <c r="H141" s="22">
        <v>1.8444290914316319</v>
      </c>
      <c r="I141" s="22">
        <v>4.7741990810296953</v>
      </c>
      <c r="J141" s="22">
        <v>2.5269090024801155</v>
      </c>
      <c r="K141" s="23">
        <v>103.646695667207</v>
      </c>
      <c r="L141" s="22">
        <v>3.9840991970898854</v>
      </c>
      <c r="N141" s="21"/>
    </row>
    <row r="142" spans="1:14" x14ac:dyDescent="0.25">
      <c r="A142" s="25"/>
      <c r="B142" s="24">
        <v>42339</v>
      </c>
      <c r="C142" s="23">
        <v>134.82318256910861</v>
      </c>
      <c r="D142" s="22">
        <v>29.664163464728468</v>
      </c>
      <c r="E142" s="22">
        <v>1.0907107592255327</v>
      </c>
      <c r="F142" s="22">
        <v>2.4485435870822636</v>
      </c>
      <c r="G142" s="23">
        <v>103.366325913761</v>
      </c>
      <c r="H142" s="22">
        <v>-1.4219072120514653</v>
      </c>
      <c r="I142" s="22">
        <v>1.878903517068431</v>
      </c>
      <c r="J142" s="22">
        <v>2.4721797641500842</v>
      </c>
      <c r="K142" s="23">
        <v>104.006288185066</v>
      </c>
      <c r="L142" s="22">
        <v>4.2436564785620634</v>
      </c>
      <c r="N142" s="21"/>
    </row>
    <row r="143" spans="1:14" x14ac:dyDescent="0.25">
      <c r="A143" s="25"/>
      <c r="B143" s="24">
        <v>42370</v>
      </c>
      <c r="C143" s="23">
        <v>100.13891539736431</v>
      </c>
      <c r="D143" s="22">
        <v>-25.725744275444317</v>
      </c>
      <c r="E143" s="22">
        <v>2.8094481267673554</v>
      </c>
      <c r="F143" s="22">
        <v>2.8094481267673554</v>
      </c>
      <c r="G143" s="23">
        <v>103.841173839783</v>
      </c>
      <c r="H143" s="22">
        <v>0.45938357760548776</v>
      </c>
      <c r="I143" s="22">
        <v>1.728143238365365</v>
      </c>
      <c r="J143" s="22">
        <v>1.728143238365365</v>
      </c>
      <c r="K143" s="23">
        <v>104.320506232713</v>
      </c>
      <c r="L143" s="22">
        <v>3.6862247292616557</v>
      </c>
      <c r="N143" s="21"/>
    </row>
    <row r="144" spans="1:14" x14ac:dyDescent="0.25">
      <c r="A144" s="25"/>
      <c r="B144" s="24">
        <v>42401</v>
      </c>
      <c r="C144" s="23">
        <v>99.742938601740605</v>
      </c>
      <c r="D144" s="22">
        <v>-0.39542748596029798</v>
      </c>
      <c r="E144" s="22">
        <v>6.8131822932485209</v>
      </c>
      <c r="F144" s="22">
        <v>4.769115892756437</v>
      </c>
      <c r="G144" s="23">
        <v>105.926986375814</v>
      </c>
      <c r="H144" s="22">
        <v>2.0086565462455352</v>
      </c>
      <c r="I144" s="22">
        <v>4.1428193216450637</v>
      </c>
      <c r="J144" s="22">
        <v>2.9333251363998558</v>
      </c>
      <c r="K144" s="23">
        <v>104.536268738142</v>
      </c>
      <c r="L144" s="22">
        <v>2.5103471364211094</v>
      </c>
      <c r="N144" s="21"/>
    </row>
    <row r="145" spans="1:14" x14ac:dyDescent="0.25">
      <c r="A145" s="25"/>
      <c r="B145" s="24">
        <v>42430</v>
      </c>
      <c r="C145" s="23">
        <v>104.61837108614208</v>
      </c>
      <c r="D145" s="22">
        <v>4.8879976394804014</v>
      </c>
      <c r="E145" s="22">
        <v>1.5692007833843391</v>
      </c>
      <c r="F145" s="22">
        <v>3.6472152525773405</v>
      </c>
      <c r="G145" s="23">
        <v>103.296277399809</v>
      </c>
      <c r="H145" s="22">
        <v>-2.4835115828478416</v>
      </c>
      <c r="I145" s="22">
        <v>1.688217745714371</v>
      </c>
      <c r="J145" s="22">
        <v>2.5191423235319199</v>
      </c>
      <c r="K145" s="23">
        <v>104.623479165131</v>
      </c>
      <c r="L145" s="22">
        <v>1.0057183237591305</v>
      </c>
      <c r="N145" s="21"/>
    </row>
    <row r="146" spans="1:14" x14ac:dyDescent="0.25">
      <c r="A146" s="25"/>
      <c r="B146" s="24">
        <v>42461</v>
      </c>
      <c r="C146" s="23">
        <v>103.55505319024775</v>
      </c>
      <c r="D146" s="22">
        <v>-1.016377797565593</v>
      </c>
      <c r="E146" s="22">
        <v>4.6852313202049523</v>
      </c>
      <c r="F146" s="22">
        <v>3.9086858187882267</v>
      </c>
      <c r="G146" s="23">
        <v>105.82888942052401</v>
      </c>
      <c r="H146" s="22">
        <v>2.4517940863565846</v>
      </c>
      <c r="I146" s="22">
        <v>3.693183362061081</v>
      </c>
      <c r="J146" s="22">
        <v>2.8132341046208209</v>
      </c>
      <c r="K146" s="23">
        <v>104.649922796675</v>
      </c>
      <c r="L146" s="22">
        <v>0.30372252303816349</v>
      </c>
      <c r="N146" s="21"/>
    </row>
    <row r="147" spans="1:14" x14ac:dyDescent="0.25">
      <c r="B147" s="24">
        <v>42491</v>
      </c>
      <c r="C147" s="23">
        <v>103.91579868354373</v>
      </c>
      <c r="D147" s="22">
        <v>0.34836107189595289</v>
      </c>
      <c r="E147" s="22">
        <v>2.1130912844254279</v>
      </c>
      <c r="F147" s="22">
        <v>3.5391406235971923</v>
      </c>
      <c r="G147" s="23">
        <v>104.185057203596</v>
      </c>
      <c r="H147" s="22">
        <v>-1.5532925139146392</v>
      </c>
      <c r="I147" s="22">
        <v>2.8406986364207798</v>
      </c>
      <c r="J147" s="22">
        <v>2.8187032310700966</v>
      </c>
      <c r="K147" s="23">
        <v>104.672054847564</v>
      </c>
      <c r="L147" s="22">
        <v>0.25407926072964493</v>
      </c>
      <c r="N147" s="21"/>
    </row>
    <row r="148" spans="1:14" x14ac:dyDescent="0.25">
      <c r="B148" s="24">
        <v>42522</v>
      </c>
      <c r="C148" s="23">
        <v>99.138960847377035</v>
      </c>
      <c r="D148" s="22">
        <v>-4.5968350305555239</v>
      </c>
      <c r="E148" s="22">
        <v>1.1266148452436342</v>
      </c>
      <c r="F148" s="22">
        <v>3.1399701224935628</v>
      </c>
      <c r="G148" s="23">
        <v>104.59140466162501</v>
      </c>
      <c r="H148" s="22">
        <v>0.39002470117661669</v>
      </c>
      <c r="I148" s="22">
        <v>1.1258888375534681</v>
      </c>
      <c r="J148" s="22">
        <v>2.5326978883182472</v>
      </c>
      <c r="K148" s="23">
        <v>104.776266640955</v>
      </c>
      <c r="L148" s="22">
        <v>1.201287233356374</v>
      </c>
      <c r="N148" s="21"/>
    </row>
    <row r="149" spans="1:14" x14ac:dyDescent="0.25">
      <c r="B149" s="24">
        <v>42552</v>
      </c>
      <c r="C149" s="23">
        <v>102.18540731675299</v>
      </c>
      <c r="D149" s="22">
        <v>3.0729053878887358</v>
      </c>
      <c r="E149" s="22">
        <v>3.6563447220842704</v>
      </c>
      <c r="F149" s="22">
        <v>3.2136290615466079</v>
      </c>
      <c r="G149" s="23">
        <v>105.41563827775499</v>
      </c>
      <c r="H149" s="22">
        <v>0.78805100552628016</v>
      </c>
      <c r="I149" s="22">
        <v>3.0016691020388953</v>
      </c>
      <c r="J149" s="22">
        <v>2.5998715769624203</v>
      </c>
      <c r="K149" s="23">
        <v>104.999408961366</v>
      </c>
      <c r="L149" s="22">
        <v>2.5857922168175618</v>
      </c>
      <c r="N149" s="21"/>
    </row>
    <row r="150" spans="1:14" x14ac:dyDescent="0.25">
      <c r="B150" s="24">
        <v>42583</v>
      </c>
      <c r="C150" s="23">
        <v>101.32430670933064</v>
      </c>
      <c r="D150" s="22">
        <v>-0.84268451830222801</v>
      </c>
      <c r="E150" s="22">
        <v>0.32719750980121365</v>
      </c>
      <c r="F150" s="22">
        <v>2.8455958718472285</v>
      </c>
      <c r="G150" s="23">
        <v>104.14167203836</v>
      </c>
      <c r="H150" s="22">
        <v>-1.2085173131886506</v>
      </c>
      <c r="I150" s="22">
        <v>1.1108488639133052</v>
      </c>
      <c r="J150" s="22">
        <v>2.4122698521709562</v>
      </c>
      <c r="K150" s="23">
        <v>105.410796092889</v>
      </c>
      <c r="L150" s="22">
        <v>4.8042430919954748</v>
      </c>
      <c r="N150" s="21"/>
    </row>
    <row r="151" spans="1:14" x14ac:dyDescent="0.25">
      <c r="B151" s="24">
        <v>42614</v>
      </c>
      <c r="C151" s="23">
        <v>102.58550227452018</v>
      </c>
      <c r="D151" s="22">
        <v>1.2447117637898408</v>
      </c>
      <c r="E151" s="22">
        <v>4.9014853233739553</v>
      </c>
      <c r="F151" s="22">
        <v>3.0715271122313981</v>
      </c>
      <c r="G151" s="23">
        <v>107.228904596558</v>
      </c>
      <c r="H151" s="22">
        <v>2.9644545720956206</v>
      </c>
      <c r="I151" s="22">
        <v>4.8005159710148293</v>
      </c>
      <c r="J151" s="22">
        <v>2.6779278487113922</v>
      </c>
      <c r="K151" s="23">
        <v>105.947960741998</v>
      </c>
      <c r="L151" s="22">
        <v>6.2894363904480333</v>
      </c>
      <c r="N151" s="21"/>
    </row>
    <row r="152" spans="1:14" x14ac:dyDescent="0.25">
      <c r="B152" s="24">
        <v>42644</v>
      </c>
      <c r="C152" s="23">
        <v>103.23748397969476</v>
      </c>
      <c r="D152" s="22">
        <v>0.63554955692459725</v>
      </c>
      <c r="E152" s="22">
        <v>2.5116919306790608</v>
      </c>
      <c r="F152" s="22">
        <v>3.0146111103022344</v>
      </c>
      <c r="G152" s="23">
        <v>105.631063451269</v>
      </c>
      <c r="H152" s="22">
        <v>-1.4901216712982168</v>
      </c>
      <c r="I152" s="22">
        <v>2.5959605232754868</v>
      </c>
      <c r="J152" s="22">
        <v>2.6696766121378834</v>
      </c>
      <c r="K152" s="23">
        <v>106.567974677509</v>
      </c>
      <c r="L152" s="22">
        <v>7.2529686510129698</v>
      </c>
      <c r="N152" s="21"/>
    </row>
    <row r="153" spans="1:14" x14ac:dyDescent="0.25">
      <c r="B153" s="24">
        <v>42675</v>
      </c>
      <c r="C153" s="23">
        <v>107.24293964314229</v>
      </c>
      <c r="D153" s="22">
        <v>3.8798462622697594</v>
      </c>
      <c r="E153" s="22">
        <v>3.1392805847658911</v>
      </c>
      <c r="F153" s="22">
        <v>3.0264542112056425</v>
      </c>
      <c r="G153" s="23">
        <v>108.363007461838</v>
      </c>
      <c r="H153" s="22">
        <v>2.5863073998391828</v>
      </c>
      <c r="I153" s="22">
        <v>3.3433133075315924</v>
      </c>
      <c r="J153" s="22">
        <v>2.7323169607686992</v>
      </c>
      <c r="K153" s="23">
        <v>107.244416843976</v>
      </c>
      <c r="L153" s="22">
        <v>7.888650078435</v>
      </c>
      <c r="N153" s="21"/>
    </row>
    <row r="154" spans="1:14" x14ac:dyDescent="0.25">
      <c r="A154" s="25"/>
      <c r="B154" s="24">
        <v>42705</v>
      </c>
      <c r="C154" s="23">
        <v>140.14104711241762</v>
      </c>
      <c r="D154" s="22">
        <v>30.676245521379663</v>
      </c>
      <c r="E154" s="22">
        <v>3.9443250351868464</v>
      </c>
      <c r="F154" s="22">
        <v>3.1271147162614366</v>
      </c>
      <c r="G154" s="23">
        <v>107.08338419283101</v>
      </c>
      <c r="H154" s="22">
        <v>-1.1808672525609243</v>
      </c>
      <c r="I154" s="22">
        <v>3.5960050298887047</v>
      </c>
      <c r="J154" s="22">
        <v>2.8048399889851305</v>
      </c>
      <c r="K154" s="23">
        <v>107.938635060184</v>
      </c>
      <c r="L154" s="22">
        <v>8.0504943761880767</v>
      </c>
      <c r="N154" s="21"/>
    </row>
    <row r="155" spans="1:14" x14ac:dyDescent="0.25">
      <c r="A155" s="25"/>
      <c r="B155" s="24">
        <v>42736</v>
      </c>
      <c r="C155" s="23">
        <v>104.4228384112599</v>
      </c>
      <c r="D155" s="22">
        <v>-25.487328257584284</v>
      </c>
      <c r="E155" s="22">
        <v>4.2779802406451184</v>
      </c>
      <c r="F155" s="22">
        <v>4.2779802406451184</v>
      </c>
      <c r="G155" s="23">
        <v>108.74612138521</v>
      </c>
      <c r="H155" s="22">
        <v>1.5527499480076257</v>
      </c>
      <c r="I155" s="22">
        <v>4.7235093403266815</v>
      </c>
      <c r="J155" s="22">
        <v>4.7235093403266815</v>
      </c>
      <c r="K155" s="23">
        <v>108.618258148435</v>
      </c>
      <c r="L155" s="22">
        <v>7.8228842570352786</v>
      </c>
      <c r="N155" s="21"/>
    </row>
    <row r="156" spans="1:14" x14ac:dyDescent="0.25">
      <c r="A156" s="25"/>
      <c r="B156" s="24">
        <v>42767</v>
      </c>
      <c r="C156" s="23">
        <v>100.05039228022598</v>
      </c>
      <c r="D156" s="22">
        <v>-4.187250794518194</v>
      </c>
      <c r="E156" s="22">
        <v>0.30824606011758959</v>
      </c>
      <c r="F156" s="22">
        <v>2.2970452797588692</v>
      </c>
      <c r="G156" s="23">
        <v>108.906641764348</v>
      </c>
      <c r="H156" s="22">
        <v>0.14761021091445059</v>
      </c>
      <c r="I156" s="22">
        <v>2.8129332198337131</v>
      </c>
      <c r="J156" s="22">
        <v>3.7587224514231909</v>
      </c>
      <c r="K156" s="23">
        <v>109.210126431459</v>
      </c>
      <c r="L156" s="22">
        <v>6.7384546822274238</v>
      </c>
      <c r="N156" s="21"/>
    </row>
    <row r="157" spans="1:14" x14ac:dyDescent="0.25">
      <c r="B157" s="24">
        <v>42795</v>
      </c>
      <c r="C157" s="23">
        <v>113.0164908875614</v>
      </c>
      <c r="D157" s="22">
        <v>12.959567985520092</v>
      </c>
      <c r="E157" s="22">
        <v>8.0273853571132037</v>
      </c>
      <c r="F157" s="22">
        <v>4.2658413438491749</v>
      </c>
      <c r="G157" s="23">
        <v>110.738283347937</v>
      </c>
      <c r="H157" s="22">
        <v>1.6818456192527753</v>
      </c>
      <c r="I157" s="22">
        <v>7.2045248245720117</v>
      </c>
      <c r="J157" s="22">
        <v>4.8956722771934302</v>
      </c>
      <c r="K157" s="23">
        <v>109.673690286861</v>
      </c>
      <c r="L157" s="22">
        <v>5.2142498281421812</v>
      </c>
      <c r="N157" s="21"/>
    </row>
    <row r="158" spans="1:14" x14ac:dyDescent="0.25">
      <c r="A158" s="25"/>
      <c r="B158" s="24">
        <v>42826</v>
      </c>
      <c r="C158" s="23">
        <v>103.91088390440912</v>
      </c>
      <c r="D158" s="22">
        <v>-8.0568834792537736</v>
      </c>
      <c r="E158" s="22">
        <v>0.34361501751889456</v>
      </c>
      <c r="F158" s="22">
        <v>3.2704704285069219</v>
      </c>
      <c r="G158" s="23">
        <v>106.150453429302</v>
      </c>
      <c r="H158" s="22">
        <v>-4.1429483823766216</v>
      </c>
      <c r="I158" s="22">
        <v>0.30385276698901009</v>
      </c>
      <c r="J158" s="22">
        <v>3.7355985118198598</v>
      </c>
      <c r="K158" s="23">
        <v>110.036096661892</v>
      </c>
      <c r="L158" s="22">
        <v>4.0381526856690275</v>
      </c>
      <c r="N158" s="21"/>
    </row>
    <row r="159" spans="1:14" x14ac:dyDescent="0.25">
      <c r="B159" s="24">
        <v>42856</v>
      </c>
      <c r="C159" s="23">
        <v>110.73813954981804</v>
      </c>
      <c r="D159" s="22">
        <v>6.5702988838874044</v>
      </c>
      <c r="E159" s="22">
        <v>6.5652585580855627</v>
      </c>
      <c r="F159" s="22">
        <v>3.9392201985366304</v>
      </c>
      <c r="G159" s="23">
        <v>111.395377886087</v>
      </c>
      <c r="H159" s="22">
        <v>4.9410287825837784</v>
      </c>
      <c r="I159" s="22">
        <v>6.9206860139269022</v>
      </c>
      <c r="J159" s="22">
        <v>4.3699939171813806</v>
      </c>
      <c r="K159" s="23">
        <v>110.255359525656</v>
      </c>
      <c r="L159" s="22">
        <v>2.4175548765287713</v>
      </c>
      <c r="N159" s="21"/>
    </row>
    <row r="160" spans="1:14" x14ac:dyDescent="0.25">
      <c r="B160" s="24">
        <v>42887</v>
      </c>
      <c r="C160" s="23">
        <v>103.89429650839536</v>
      </c>
      <c r="D160" s="22">
        <v>-6.1802041006331248</v>
      </c>
      <c r="E160" s="22">
        <v>4.7966365799809951</v>
      </c>
      <c r="F160" s="22">
        <v>4.0783168649488388</v>
      </c>
      <c r="G160" s="23">
        <v>108.981371411487</v>
      </c>
      <c r="H160" s="22">
        <v>-2.1670616145928134</v>
      </c>
      <c r="I160" s="22">
        <v>4.1972538413308946</v>
      </c>
      <c r="J160" s="22">
        <v>4.3412094711334115</v>
      </c>
      <c r="K160" s="23">
        <v>110.441405271308</v>
      </c>
      <c r="L160" s="22">
        <v>2.0437878531242015</v>
      </c>
      <c r="N160" s="21"/>
    </row>
    <row r="161" spans="1:14" x14ac:dyDescent="0.25">
      <c r="B161" s="24">
        <v>42917</v>
      </c>
      <c r="C161" s="23">
        <v>106.81149778970804</v>
      </c>
      <c r="D161" s="22">
        <v>2.8078550790100021</v>
      </c>
      <c r="E161" s="22">
        <v>4.5271537242251858</v>
      </c>
      <c r="F161" s="22">
        <v>4.1426164165547119</v>
      </c>
      <c r="G161" s="23">
        <v>110.97081672523601</v>
      </c>
      <c r="H161" s="22">
        <v>1.8254911715483324</v>
      </c>
      <c r="I161" s="22">
        <v>5.2697859048616014</v>
      </c>
      <c r="J161" s="22">
        <v>4.4747361705084643</v>
      </c>
      <c r="K161" s="23">
        <v>110.61199399314501</v>
      </c>
      <c r="L161" s="22">
        <v>1.8693578104755249</v>
      </c>
      <c r="N161" s="21"/>
    </row>
    <row r="162" spans="1:14" x14ac:dyDescent="0.25">
      <c r="B162" s="24">
        <v>42948</v>
      </c>
      <c r="C162" s="23">
        <v>108.04297658553999</v>
      </c>
      <c r="D162" s="22">
        <v>1.152945910613945</v>
      </c>
      <c r="E162" s="22">
        <v>6.6308569921758487</v>
      </c>
      <c r="F162" s="22">
        <v>4.4521095889012985</v>
      </c>
      <c r="G162" s="23">
        <v>111.03226443985901</v>
      </c>
      <c r="H162" s="22">
        <v>5.537285967278649E-2</v>
      </c>
      <c r="I162" s="22">
        <v>6.6165563377558412</v>
      </c>
      <c r="J162" s="22">
        <v>4.7411546054004328</v>
      </c>
      <c r="K162" s="23">
        <v>110.910550283953</v>
      </c>
      <c r="L162" s="22">
        <v>3.2874758028747619</v>
      </c>
      <c r="N162" s="21"/>
    </row>
    <row r="163" spans="1:14" x14ac:dyDescent="0.25">
      <c r="B163" s="24">
        <v>42979</v>
      </c>
      <c r="C163" s="23">
        <v>106.97487251345187</v>
      </c>
      <c r="D163" s="22">
        <v>-0.98859186024228274</v>
      </c>
      <c r="E163" s="22">
        <v>4.2787432352630939</v>
      </c>
      <c r="F163" s="22">
        <v>4.4327193004289667</v>
      </c>
      <c r="G163" s="23">
        <v>111.53934033007501</v>
      </c>
      <c r="H163" s="22">
        <v>0.45669237925942685</v>
      </c>
      <c r="I163" s="22">
        <v>4.0198449753214849</v>
      </c>
      <c r="J163" s="22">
        <v>4.6592606461307806</v>
      </c>
      <c r="K163" s="23">
        <v>111.359342641441</v>
      </c>
      <c r="L163" s="22">
        <v>4.9652592450648791</v>
      </c>
      <c r="N163" s="21"/>
    </row>
    <row r="164" spans="1:14" x14ac:dyDescent="0.25">
      <c r="B164" s="24">
        <v>43009</v>
      </c>
      <c r="C164" s="23">
        <v>107.45336127884029</v>
      </c>
      <c r="D164" s="22">
        <v>0.44729080217249528</v>
      </c>
      <c r="E164" s="22">
        <v>4.0836691641717326</v>
      </c>
      <c r="F164" s="22">
        <v>4.3974061402632936</v>
      </c>
      <c r="G164" s="23">
        <v>110.491872696689</v>
      </c>
      <c r="H164" s="22">
        <v>-0.93910151367783135</v>
      </c>
      <c r="I164" s="22">
        <v>4.6016854196137658</v>
      </c>
      <c r="J164" s="22">
        <v>4.65346900028063</v>
      </c>
      <c r="K164" s="23">
        <v>111.963977662658</v>
      </c>
      <c r="L164" s="22">
        <v>6.7136375053745923</v>
      </c>
      <c r="N164" s="21"/>
    </row>
    <row r="165" spans="1:14" x14ac:dyDescent="0.25">
      <c r="B165" s="24">
        <v>43040</v>
      </c>
      <c r="C165" s="23">
        <v>113.77828717230184</v>
      </c>
      <c r="D165" s="22">
        <v>5.8862057158439507</v>
      </c>
      <c r="E165" s="22">
        <v>6.0939653005655625</v>
      </c>
      <c r="F165" s="22">
        <v>4.558748964085968</v>
      </c>
      <c r="G165" s="23">
        <v>114.881052442046</v>
      </c>
      <c r="H165" s="22">
        <v>3.9724005379162319</v>
      </c>
      <c r="I165" s="22">
        <v>6.0150093033394691</v>
      </c>
      <c r="J165" s="22">
        <v>4.7808293460035456</v>
      </c>
      <c r="K165" s="23">
        <v>112.63629235746301</v>
      </c>
      <c r="L165" s="22">
        <v>7.4484931738466598</v>
      </c>
      <c r="N165" s="21"/>
    </row>
    <row r="166" spans="1:14" x14ac:dyDescent="0.25">
      <c r="A166" s="25"/>
      <c r="B166" s="24">
        <v>43070</v>
      </c>
      <c r="C166" s="23">
        <v>147.55604139511161</v>
      </c>
      <c r="D166" s="22">
        <v>29.687346384163725</v>
      </c>
      <c r="E166" s="22">
        <v>5.2910938197470836</v>
      </c>
      <c r="F166" s="22">
        <v>4.6396997540549156</v>
      </c>
      <c r="G166" s="23">
        <v>112.575790490825</v>
      </c>
      <c r="H166" s="22">
        <v>-2.0066511423926348</v>
      </c>
      <c r="I166" s="22">
        <v>5.1290929394830487</v>
      </c>
      <c r="J166" s="22">
        <v>4.8102977444232753</v>
      </c>
      <c r="K166" s="23">
        <v>113.281096829402</v>
      </c>
      <c r="L166" s="22">
        <v>7.0900663769938754</v>
      </c>
      <c r="N166" s="21"/>
    </row>
    <row r="167" spans="1:14" x14ac:dyDescent="0.25">
      <c r="A167" s="25"/>
      <c r="B167" s="24">
        <v>43101</v>
      </c>
      <c r="C167" s="23">
        <v>110.22822384023389</v>
      </c>
      <c r="D167" s="22">
        <v>-25.297383422563367</v>
      </c>
      <c r="E167" s="22">
        <v>5.5594978237519355</v>
      </c>
      <c r="F167" s="22">
        <v>5.5594978237519355</v>
      </c>
      <c r="G167" s="23">
        <v>114.96761433325401</v>
      </c>
      <c r="H167" s="22">
        <v>2.1246342859337464</v>
      </c>
      <c r="I167" s="22">
        <v>5.7211171017361506</v>
      </c>
      <c r="J167" s="22">
        <v>5.7211171017361506</v>
      </c>
      <c r="K167" s="23">
        <v>113.836140650582</v>
      </c>
      <c r="L167" s="22">
        <v>6.0407079712650802</v>
      </c>
      <c r="N167" s="21"/>
    </row>
    <row r="168" spans="1:14" x14ac:dyDescent="0.25">
      <c r="B168" s="24">
        <v>43132</v>
      </c>
      <c r="C168" s="23">
        <v>104.53117928461248</v>
      </c>
      <c r="D168" s="22">
        <v>-5.1684081963243695</v>
      </c>
      <c r="E168" s="22">
        <v>4.4785301709127756</v>
      </c>
      <c r="F168" s="22">
        <v>5.0305716785394416</v>
      </c>
      <c r="G168" s="23">
        <v>113.97992352099</v>
      </c>
      <c r="H168" s="22">
        <v>-0.85910351188205336</v>
      </c>
      <c r="I168" s="22">
        <v>4.6583768211488463</v>
      </c>
      <c r="J168" s="22">
        <v>5.1893550723842274</v>
      </c>
      <c r="K168" s="23">
        <v>114.312697234057</v>
      </c>
      <c r="L168" s="22">
        <v>5.1409030421186719</v>
      </c>
      <c r="N168" s="21"/>
    </row>
    <row r="169" spans="1:14" x14ac:dyDescent="0.25">
      <c r="A169" s="25" t="s">
        <v>19</v>
      </c>
      <c r="B169" s="24">
        <v>43160</v>
      </c>
      <c r="C169" s="23">
        <v>118.3374060107834</v>
      </c>
      <c r="D169" s="22">
        <v>13.207759465317025</v>
      </c>
      <c r="E169" s="22">
        <v>4.70808736091064</v>
      </c>
      <c r="F169" s="22">
        <v>4.9157772664135679</v>
      </c>
      <c r="G169" s="23">
        <v>115.044190440558</v>
      </c>
      <c r="H169" s="22">
        <v>0.9337319123327914</v>
      </c>
      <c r="I169" s="22">
        <v>3.8883635924641835</v>
      </c>
      <c r="J169" s="22">
        <v>4.7506416401112306</v>
      </c>
      <c r="K169" s="23">
        <v>114.71822319572399</v>
      </c>
      <c r="L169" s="22">
        <v>4.3410676607474663</v>
      </c>
      <c r="N169" s="21"/>
    </row>
    <row r="170" spans="1:14" x14ac:dyDescent="0.25">
      <c r="B170" s="24">
        <v>43191</v>
      </c>
      <c r="C170" s="23">
        <v>111.4891767202102</v>
      </c>
      <c r="D170" s="22">
        <v>-5.78703684779871</v>
      </c>
      <c r="E170" s="22">
        <v>7.2930693408137959</v>
      </c>
      <c r="F170" s="22">
        <v>5.5019807923113673</v>
      </c>
      <c r="G170" s="23">
        <v>114.369877028424</v>
      </c>
      <c r="H170" s="22">
        <v>-0.58613425810702946</v>
      </c>
      <c r="I170" s="22">
        <v>7.7431827501295292</v>
      </c>
      <c r="J170" s="22">
        <v>5.4816640989276744</v>
      </c>
      <c r="K170" s="23">
        <v>115.06058350443899</v>
      </c>
      <c r="L170" s="22">
        <v>3.6406011595566223</v>
      </c>
      <c r="N170" s="21"/>
    </row>
    <row r="171" spans="1:14" x14ac:dyDescent="0.25">
      <c r="B171" s="24">
        <v>43221</v>
      </c>
      <c r="C171" s="23">
        <v>114.56024965640829</v>
      </c>
      <c r="D171" s="22">
        <v>2.7545928910257977</v>
      </c>
      <c r="E171" s="22">
        <v>3.4514848471612458</v>
      </c>
      <c r="F171" s="22">
        <v>5.0752723290774737</v>
      </c>
      <c r="G171" s="23">
        <v>115.05822689991901</v>
      </c>
      <c r="H171" s="22">
        <v>0.60186291126633762</v>
      </c>
      <c r="I171" s="22">
        <v>3.2881517019293538</v>
      </c>
      <c r="J171" s="22">
        <v>5.0340901168579144</v>
      </c>
      <c r="K171" s="23">
        <v>115.362919032207</v>
      </c>
      <c r="L171" s="22">
        <v>3.1991148500943645</v>
      </c>
      <c r="N171" s="21"/>
    </row>
    <row r="172" spans="1:14" x14ac:dyDescent="0.25">
      <c r="A172" s="25"/>
      <c r="B172" s="24">
        <v>43252</v>
      </c>
      <c r="C172" s="23">
        <v>111.34333040884259</v>
      </c>
      <c r="D172" s="22">
        <v>-2.8080588661546724</v>
      </c>
      <c r="E172" s="22">
        <v>7.169819856131654</v>
      </c>
      <c r="F172" s="22">
        <v>5.4174110665544228</v>
      </c>
      <c r="G172" s="23">
        <v>116.22186738223201</v>
      </c>
      <c r="H172" s="22">
        <v>1.0113492217511455</v>
      </c>
      <c r="I172" s="22">
        <v>6.6437923077758532</v>
      </c>
      <c r="J172" s="22">
        <v>5.3019518729443771</v>
      </c>
      <c r="K172" s="23">
        <v>115.598653797224</v>
      </c>
      <c r="L172" s="22">
        <v>2.4798499168611876</v>
      </c>
      <c r="N172" s="21"/>
    </row>
    <row r="173" spans="1:14" x14ac:dyDescent="0.25">
      <c r="A173" s="25"/>
      <c r="B173" s="24">
        <v>43282</v>
      </c>
      <c r="C173" s="23">
        <v>107.07326340365009</v>
      </c>
      <c r="D173" s="22">
        <v>-3.8350451612262804</v>
      </c>
      <c r="E173" s="22">
        <v>0.24507250563736704</v>
      </c>
      <c r="F173" s="22">
        <v>4.6736952558892764</v>
      </c>
      <c r="G173" s="23">
        <v>112.02027109008699</v>
      </c>
      <c r="H173" s="22">
        <v>-3.6151512506047978</v>
      </c>
      <c r="I173" s="22">
        <v>0.94570301978531557</v>
      </c>
      <c r="J173" s="22">
        <v>4.6707684358312518</v>
      </c>
      <c r="K173" s="23">
        <v>115.69907842522299</v>
      </c>
      <c r="L173" s="22">
        <v>1.0474778055515443</v>
      </c>
      <c r="N173" s="21"/>
    </row>
    <row r="174" spans="1:14" x14ac:dyDescent="0.25">
      <c r="A174" s="25"/>
      <c r="B174" s="24">
        <v>43313</v>
      </c>
      <c r="C174" s="23">
        <v>113.94978375344296</v>
      </c>
      <c r="D174" s="22">
        <v>6.4222571827940111</v>
      </c>
      <c r="E174" s="22">
        <v>5.4670903695682727</v>
      </c>
      <c r="F174" s="22">
        <v>4.7744380310349888</v>
      </c>
      <c r="G174" s="23">
        <v>116.56180562839999</v>
      </c>
      <c r="H174" s="22">
        <v>4.0542077733954907</v>
      </c>
      <c r="I174" s="22">
        <v>4.9801210634014215</v>
      </c>
      <c r="J174" s="22">
        <v>4.7099374257499882</v>
      </c>
      <c r="K174" s="23">
        <v>115.659157775531</v>
      </c>
      <c r="L174" s="22">
        <v>-0.41326149926506073</v>
      </c>
      <c r="N174" s="21"/>
    </row>
    <row r="175" spans="1:14" x14ac:dyDescent="0.25">
      <c r="B175" s="24">
        <v>43344</v>
      </c>
      <c r="C175" s="23">
        <v>108.81728757879883</v>
      </c>
      <c r="D175" s="22">
        <v>-4.5041736856205823</v>
      </c>
      <c r="E175" s="22">
        <v>1.722287694351099</v>
      </c>
      <c r="F175" s="22">
        <v>4.4335713291972834</v>
      </c>
      <c r="G175" s="23">
        <v>113.632370530656</v>
      </c>
      <c r="H175" s="22">
        <v>-2.5132032589500697</v>
      </c>
      <c r="I175" s="22">
        <v>1.876495050434368</v>
      </c>
      <c r="J175" s="22">
        <v>4.3902076653580702</v>
      </c>
      <c r="K175" s="23">
        <v>115.44735770162799</v>
      </c>
      <c r="L175" s="22">
        <v>-2.1754938874601115</v>
      </c>
      <c r="N175" s="21"/>
    </row>
    <row r="176" spans="1:14" x14ac:dyDescent="0.25">
      <c r="B176" s="24">
        <v>43374</v>
      </c>
      <c r="C176" s="23">
        <v>116.06937936999662</v>
      </c>
      <c r="D176" s="22">
        <v>6.6644666050385437</v>
      </c>
      <c r="E176" s="22">
        <v>8.0183793123026259</v>
      </c>
      <c r="F176" s="22">
        <v>4.7951539561593037</v>
      </c>
      <c r="G176" s="23">
        <v>119.815290611184</v>
      </c>
      <c r="H176" s="22">
        <v>5.4411608696132596</v>
      </c>
      <c r="I176" s="22">
        <v>8.4381029001913141</v>
      </c>
      <c r="J176" s="22">
        <v>4.7971947801850545</v>
      </c>
      <c r="K176" s="23">
        <v>115.148793275363</v>
      </c>
      <c r="L176" s="22">
        <v>-3.0596188326882823</v>
      </c>
      <c r="N176" s="21"/>
    </row>
    <row r="177" spans="1:14" x14ac:dyDescent="0.25">
      <c r="B177" s="24">
        <v>43405</v>
      </c>
      <c r="C177" s="23">
        <v>113.64249898583562</v>
      </c>
      <c r="D177" s="22">
        <v>-2.0908877064163445</v>
      </c>
      <c r="E177" s="22">
        <v>-0.11934455144380074</v>
      </c>
      <c r="F177" s="22">
        <v>4.3209227201293166</v>
      </c>
      <c r="G177" s="23">
        <v>114.314891736015</v>
      </c>
      <c r="H177" s="22">
        <v>-4.5907319901418049</v>
      </c>
      <c r="I177" s="22">
        <v>-0.49282339776318684</v>
      </c>
      <c r="J177" s="22">
        <v>4.2965307206353165</v>
      </c>
      <c r="K177" s="23">
        <v>114.85499101077301</v>
      </c>
      <c r="L177" s="22">
        <v>-3.0191975413405125</v>
      </c>
      <c r="N177" s="21"/>
    </row>
    <row r="178" spans="1:14" x14ac:dyDescent="0.25">
      <c r="A178" s="25"/>
      <c r="B178" s="24">
        <v>43435</v>
      </c>
      <c r="C178" s="23">
        <v>149.86708263289978</v>
      </c>
      <c r="D178" s="22">
        <v>31.875912594617617</v>
      </c>
      <c r="E178" s="22">
        <v>1.5662125494407153</v>
      </c>
      <c r="F178" s="22">
        <v>4.0145313554179163</v>
      </c>
      <c r="G178" s="23">
        <v>114.916688360081</v>
      </c>
      <c r="H178" s="22">
        <v>0.52643764511075553</v>
      </c>
      <c r="I178" s="22">
        <v>2.0793972301236252</v>
      </c>
      <c r="J178" s="22">
        <v>4.1083568748477406</v>
      </c>
      <c r="K178" s="23">
        <v>114.658228146299</v>
      </c>
      <c r="L178" s="22">
        <v>-2.0365100839391248</v>
      </c>
      <c r="N178" s="21"/>
    </row>
    <row r="179" spans="1:14" x14ac:dyDescent="0.25">
      <c r="A179" s="25"/>
      <c r="B179" s="24">
        <v>43466</v>
      </c>
      <c r="C179" s="23">
        <v>110.2553379401722</v>
      </c>
      <c r="D179" s="22">
        <v>-26.431250943715746</v>
      </c>
      <c r="E179" s="22">
        <v>2.4598146458032488E-2</v>
      </c>
      <c r="F179" s="22">
        <v>2.4598146458032488E-2</v>
      </c>
      <c r="G179" s="23">
        <v>114.83453872629801</v>
      </c>
      <c r="H179" s="22">
        <v>-7.1486252306174336E-2</v>
      </c>
      <c r="I179" s="22">
        <v>-0.11575051611513176</v>
      </c>
      <c r="J179" s="22">
        <v>-0.11575051611513176</v>
      </c>
      <c r="K179" s="23">
        <v>114.643508737128</v>
      </c>
      <c r="L179" s="22">
        <v>-0.15394294071704451</v>
      </c>
      <c r="N179" s="21"/>
    </row>
    <row r="180" spans="1:14" x14ac:dyDescent="0.25">
      <c r="A180" s="25" t="s">
        <v>19</v>
      </c>
      <c r="B180" s="24">
        <v>43497</v>
      </c>
      <c r="C180" s="23">
        <v>104.58561626759739</v>
      </c>
      <c r="D180" s="22">
        <v>-5.1423557158306155</v>
      </c>
      <c r="E180" s="22">
        <v>5.2077268579053815E-2</v>
      </c>
      <c r="F180" s="22">
        <v>3.7973230385546231E-2</v>
      </c>
      <c r="G180" s="23">
        <v>114.22546049351701</v>
      </c>
      <c r="H180" s="22">
        <v>-0.53039637685374785</v>
      </c>
      <c r="I180" s="22">
        <v>0.21542124695477227</v>
      </c>
      <c r="J180" s="22">
        <v>4.9121019874265315E-2</v>
      </c>
      <c r="K180" s="23">
        <v>114.77824128578401</v>
      </c>
      <c r="L180" s="22">
        <v>1.4194281111242768</v>
      </c>
      <c r="N180" s="21"/>
    </row>
    <row r="181" spans="1:14" x14ac:dyDescent="0.25">
      <c r="A181" s="25"/>
      <c r="B181" s="24">
        <v>43525</v>
      </c>
      <c r="C181" s="23">
        <v>119.19250131712727</v>
      </c>
      <c r="D181" s="22">
        <v>13.966437805516252</v>
      </c>
      <c r="E181" s="22">
        <v>0.72259088243489256</v>
      </c>
      <c r="F181" s="22">
        <v>0.28119344394130774</v>
      </c>
      <c r="G181" s="23">
        <v>115.0666437556</v>
      </c>
      <c r="H181" s="22">
        <v>0.73642361208141605</v>
      </c>
      <c r="I181" s="22">
        <v>1.9517122034606871E-2</v>
      </c>
      <c r="J181" s="22">
        <v>3.9220326977584818E-2</v>
      </c>
      <c r="K181" s="23">
        <v>115.027507151761</v>
      </c>
      <c r="L181" s="22">
        <v>2.6374148702781319</v>
      </c>
      <c r="N181" s="21"/>
    </row>
    <row r="182" spans="1:14" ht="15.75" thickBot="1" x14ac:dyDescent="0.3">
      <c r="B182" s="20"/>
      <c r="C182" s="19"/>
      <c r="D182" s="19"/>
      <c r="E182" s="19"/>
      <c r="F182" s="19"/>
      <c r="G182" s="18"/>
      <c r="H182" s="18"/>
      <c r="I182" s="17"/>
      <c r="J182" s="17"/>
      <c r="K182" s="17"/>
      <c r="L182" s="17"/>
    </row>
    <row r="183" spans="1:14" ht="24.75" customHeight="1" x14ac:dyDescent="0.25">
      <c r="B183" s="86" t="s">
        <v>18</v>
      </c>
      <c r="C183" s="86"/>
      <c r="D183" s="86"/>
      <c r="E183" s="86"/>
      <c r="F183" s="86"/>
      <c r="G183" s="86"/>
      <c r="H183" s="86"/>
      <c r="I183" s="86"/>
      <c r="J183" s="86"/>
      <c r="K183" s="86"/>
      <c r="L183" s="86"/>
    </row>
    <row r="184" spans="1:14" ht="12" customHeight="1" x14ac:dyDescent="0.25">
      <c r="B184" s="79" t="s">
        <v>17</v>
      </c>
      <c r="C184" s="79"/>
      <c r="D184" s="79"/>
      <c r="E184" s="79"/>
      <c r="F184" s="79"/>
      <c r="G184" s="79"/>
      <c r="H184" s="79"/>
      <c r="I184" s="79"/>
    </row>
    <row r="185" spans="1:14" x14ac:dyDescent="0.25">
      <c r="B185" s="87" t="s">
        <v>16</v>
      </c>
      <c r="C185" s="87"/>
      <c r="D185" s="87"/>
      <c r="E185" s="87"/>
      <c r="F185" s="87"/>
      <c r="G185" s="87"/>
      <c r="H185" s="87"/>
      <c r="I185" s="87"/>
      <c r="J185" s="88"/>
      <c r="K185" s="88"/>
      <c r="L185" s="88"/>
    </row>
    <row r="186" spans="1:14" ht="22.5" customHeight="1" x14ac:dyDescent="0.25">
      <c r="B186" s="79" t="s">
        <v>15</v>
      </c>
      <c r="C186" s="79"/>
      <c r="D186" s="79"/>
      <c r="E186" s="79"/>
      <c r="F186" s="79"/>
      <c r="G186" s="79"/>
      <c r="H186" s="79"/>
      <c r="I186" s="79"/>
      <c r="J186" s="85"/>
      <c r="K186" s="85"/>
      <c r="L186" s="85"/>
    </row>
    <row r="187" spans="1:14" ht="28.5" customHeight="1" x14ac:dyDescent="0.25">
      <c r="B187" s="79" t="s">
        <v>14</v>
      </c>
      <c r="C187" s="79"/>
      <c r="D187" s="79"/>
      <c r="E187" s="79"/>
      <c r="F187" s="79"/>
      <c r="G187" s="79"/>
      <c r="H187" s="79"/>
      <c r="I187" s="79"/>
      <c r="J187" s="85"/>
      <c r="K187" s="85"/>
      <c r="L187" s="85"/>
    </row>
    <row r="188" spans="1:14" ht="21.75" customHeight="1" x14ac:dyDescent="0.25">
      <c r="B188" s="78" t="s">
        <v>13</v>
      </c>
      <c r="C188" s="78"/>
      <c r="D188" s="78"/>
      <c r="E188" s="78"/>
      <c r="F188" s="78"/>
      <c r="G188" s="78"/>
      <c r="H188" s="78"/>
      <c r="I188" s="78"/>
      <c r="J188" s="78"/>
      <c r="K188" s="78"/>
      <c r="L188" s="78"/>
    </row>
    <row r="189" spans="1:14" x14ac:dyDescent="0.25">
      <c r="B189" s="16"/>
      <c r="D189" s="15"/>
    </row>
    <row r="190" spans="1:14" x14ac:dyDescent="0.25">
      <c r="D190" s="15"/>
    </row>
    <row r="191" spans="1:14" x14ac:dyDescent="0.25">
      <c r="D191" s="15"/>
    </row>
    <row r="192" spans="1:14" x14ac:dyDescent="0.25">
      <c r="D192" s="15"/>
    </row>
    <row r="193" spans="4:4" x14ac:dyDescent="0.25">
      <c r="D193" s="15"/>
    </row>
    <row r="194" spans="4:4" x14ac:dyDescent="0.25">
      <c r="D194" s="15"/>
    </row>
    <row r="195" spans="4:4" x14ac:dyDescent="0.25">
      <c r="D195" s="15"/>
    </row>
    <row r="196" spans="4:4" x14ac:dyDescent="0.25">
      <c r="D196" s="15"/>
    </row>
    <row r="197" spans="4:4" x14ac:dyDescent="0.25">
      <c r="D197" s="15"/>
    </row>
    <row r="198" spans="4:4" x14ac:dyDescent="0.25">
      <c r="D198" s="15"/>
    </row>
    <row r="199" spans="4:4" x14ac:dyDescent="0.25">
      <c r="D199" s="15"/>
    </row>
    <row r="200" spans="4:4" x14ac:dyDescent="0.25">
      <c r="D200" s="15"/>
    </row>
    <row r="201" spans="4:4" x14ac:dyDescent="0.25">
      <c r="D201" s="15"/>
    </row>
    <row r="202" spans="4:4" x14ac:dyDescent="0.25">
      <c r="D202" s="15"/>
    </row>
    <row r="203" spans="4:4" x14ac:dyDescent="0.25">
      <c r="D203" s="15"/>
    </row>
    <row r="204" spans="4:4" x14ac:dyDescent="0.25">
      <c r="D204" s="15"/>
    </row>
    <row r="205" spans="4:4" x14ac:dyDescent="0.25">
      <c r="D205" s="15"/>
    </row>
    <row r="206" spans="4:4" x14ac:dyDescent="0.25">
      <c r="D206" s="15"/>
    </row>
  </sheetData>
  <mergeCells count="17">
    <mergeCell ref="A2:L2"/>
    <mergeCell ref="A3:L3"/>
    <mergeCell ref="A4:L4"/>
    <mergeCell ref="A6:L6"/>
    <mergeCell ref="C8:C9"/>
    <mergeCell ref="G8:G9"/>
    <mergeCell ref="H8:J8"/>
    <mergeCell ref="K8:K9"/>
    <mergeCell ref="B188:L188"/>
    <mergeCell ref="B184:I184"/>
    <mergeCell ref="D8:F8"/>
    <mergeCell ref="A5:F5"/>
    <mergeCell ref="B8:B9"/>
    <mergeCell ref="B186:L186"/>
    <mergeCell ref="B187:L187"/>
    <mergeCell ref="B183:L183"/>
    <mergeCell ref="B185:L185"/>
  </mergeCells>
  <pageMargins left="0.70866141732283472" right="0.70866141732283472" top="0.19685039370078741" bottom="0.19685039370078741" header="0.31496062992125984" footer="0.31496062992125984"/>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III.11</vt:lpstr>
      <vt:lpstr>III.12</vt:lpstr>
      <vt:lpstr>III.13</vt:lpstr>
      <vt:lpstr>III.14</vt:lpstr>
      <vt:lpstr>g2</vt:lpstr>
      <vt:lpstr>6.b</vt:lpstr>
      <vt:lpstr>IACM, serie empalmada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Claudio Muñoz V.</cp:lastModifiedBy>
  <dcterms:created xsi:type="dcterms:W3CDTF">2019-05-24T17:31:15Z</dcterms:created>
  <dcterms:modified xsi:type="dcterms:W3CDTF">2019-06-07T15:28:30Z</dcterms:modified>
</cp:coreProperties>
</file>