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Recompra PDBC, BCP y BCU\"/>
    </mc:Choice>
  </mc:AlternateContent>
  <bookViews>
    <workbookView xWindow="0" yWindow="465" windowWidth="25605" windowHeight="13020"/>
  </bookViews>
  <sheets>
    <sheet name="Cartera para Recompra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E10" i="1"/>
  <c r="E11" i="1"/>
  <c r="E12" i="1"/>
  <c r="E13" i="1"/>
  <c r="E14" i="1"/>
  <c r="I10" i="1"/>
  <c r="H20" i="1"/>
  <c r="D15" i="1"/>
</calcChain>
</file>

<file path=xl/sharedStrings.xml><?xml version="1.0" encoding="utf-8"?>
<sst xmlns="http://schemas.openxmlformats.org/spreadsheetml/2006/main" count="20" uniqueCount="18">
  <si>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</si>
  <si>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</si>
  <si>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</si>
  <si>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</si>
  <si>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</si>
  <si>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BCP</t>
  </si>
  <si>
    <t>BCU</t>
  </si>
  <si>
    <t>BCU0300221</t>
  </si>
  <si>
    <t>BCU0300231</t>
  </si>
  <si>
    <t>BCU0300241</t>
  </si>
  <si>
    <t>BCU0300322</t>
  </si>
  <si>
    <t>BCU0300323</t>
  </si>
  <si>
    <t>BCU0300528</t>
  </si>
  <si>
    <t>BCU0500922</t>
  </si>
  <si>
    <t>BCP0600221</t>
  </si>
  <si>
    <t>BCP0600322</t>
  </si>
  <si>
    <t>BCP0600323</t>
  </si>
  <si>
    <t>OFERTA DE INSTRUMENTOS PARA RECOMPRA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</si>
</sst>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showGridLines="0" tabSelected="1" workbookViewId="0">
      <selection activeCell="E12" sqref="E12"/>
    </sheetView>
  </sheetViews>
  <sheetFormatPr baseColWidth="10" defaultColWidth="0" defaultRowHeight="15" zeroHeight="1"/>
  <cols>
    <col min="1" max="1" width="5" style="11" customWidth="1"/>
    <col min="2" max="2" width="6.42578125" style="11" customWidth="1"/>
    <col min="3" max="3" width="22.42578125" style="11" bestFit="1" customWidth="1"/>
    <col min="4" max="4" width="23" style="11" customWidth="1"/>
    <col min="5" max="5" width="22.7109375" style="11" customWidth="1"/>
    <col min="6" max="6" width="4.140625" style="11" customWidth="1"/>
    <col min="7" max="7" width="22.42578125" style="11" bestFit="1" customWidth="1"/>
    <col min="8" max="8" width="23" style="11" customWidth="1"/>
    <col min="9" max="9" width="21.85546875" style="11" customWidth="1"/>
    <col min="10" max="10" width="3.28515625" style="11" customWidth="1"/>
    <col min="11" max="11" width="25" style="11" customWidth="1"/>
    <col min="12" max="28" width="11.42578125" style="11" hidden="1" customWidth="1"/>
    <col min="29" max="29" width="19.28515625" style="11" hidden="1" customWidth="1"/>
    <col min="30" max="30" width="11.42578125" style="11" hidden="1" customWidth="1"/>
    <col min="31" max="31" width="19.28515625" style="11" hidden="1" customWidth="1"/>
    <col min="32" max="16384" width="11.42578125" style="11" hidden="1"/>
  </cols>
  <sheetData>
    <row r="1" spans="1:12" customFormat="1">
      <c r="A1" s="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customFormat="1">
      <c r="A2" s="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customFormat="1">
      <c r="A3" s="1" t="s">
        <v>3</v>
      </c>
      <c r="B3" s="11"/>
      <c r="C3" s="11"/>
      <c r="D3" s="11"/>
      <c r="E3" s="11"/>
      <c r="F3" s="11"/>
      <c r="G3" s="11"/>
      <c r="H3" s="20">
        <v>43983</v>
      </c>
      <c r="I3" s="21"/>
      <c r="J3" s="11"/>
      <c r="K3" s="11"/>
    </row>
    <row r="4" spans="1:12" customFormat="1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s="2" customFormat="1">
      <c r="A5" s="13"/>
      <c r="B5" s="13"/>
      <c r="C5" s="19" t="s">
        <v>17</v>
      </c>
      <c r="D5" s="19"/>
      <c r="E5" s="19"/>
      <c r="F5" s="19"/>
      <c r="G5" s="19"/>
      <c r="H5" s="19"/>
      <c r="I5" s="19"/>
      <c r="J5" s="19"/>
      <c r="K5" s="11"/>
      <c r="L5"/>
    </row>
    <row r="6" spans="1:12" customForma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customFormat="1">
      <c r="A7" s="11"/>
      <c r="B7" s="11"/>
      <c r="C7" s="22" t="s">
        <v>5</v>
      </c>
      <c r="D7" s="23"/>
      <c r="E7" s="10"/>
      <c r="F7" s="14"/>
      <c r="G7" s="22" t="s">
        <v>6</v>
      </c>
      <c r="H7" s="23"/>
      <c r="I7" s="12"/>
      <c r="J7" s="11"/>
      <c r="K7" s="10"/>
    </row>
    <row r="8" spans="1:12" customFormat="1">
      <c r="A8" s="11"/>
      <c r="B8" s="11"/>
      <c r="C8" s="11"/>
      <c r="D8" s="11"/>
      <c r="E8" s="11"/>
      <c r="F8" s="11"/>
      <c r="G8" s="11"/>
      <c r="H8" s="11"/>
      <c r="I8" s="12"/>
      <c r="J8" s="11"/>
      <c r="K8" s="10"/>
    </row>
    <row r="9" spans="1:12" customFormat="1" ht="36.75" customHeight="1">
      <c r="A9" s="11"/>
      <c r="B9" s="11"/>
      <c r="C9" s="15" t="s">
        <v>0</v>
      </c>
      <c r="D9" s="16" t="s">
        <v>4</v>
      </c>
      <c r="E9" s="12"/>
      <c r="F9" s="17"/>
      <c r="G9" s="15" t="s">
        <v>0</v>
      </c>
      <c r="H9" s="16" t="s">
        <v>4</v>
      </c>
      <c r="I9" s="12"/>
      <c r="J9" s="18"/>
      <c r="K9" s="10"/>
    </row>
    <row r="10" spans="1:12" customFormat="1">
      <c r="A10" s="11"/>
      <c r="B10" s="11"/>
      <c r="C10" s="6" t="s">
        <v>14</v>
      </c>
      <c r="D10" s="4"/>
      <c r="E10" s="10" t="str">
        <f>+IF(D10="","",IF(D10&lt;5000000,"Menor al corte mínimo",IF(INT(D10/200000000)&lt;&gt;D10/200000000,"No corresponde al múltiplo","")))</f>
        <v/>
      </c>
      <c r="F10" s="12"/>
      <c r="G10" s="8" t="s">
        <v>7</v>
      </c>
      <c r="H10" s="3"/>
      <c r="I10" s="10" t="str">
        <f>+IF(H10="","",IF(H10&lt;500,"Menor al corte mínimo",IF(INT(H10/10000)&lt;&gt;H10/10000,"No corresponde al múltiplo","")))</f>
        <v/>
      </c>
      <c r="J10" s="11"/>
      <c r="K10" s="10"/>
    </row>
    <row r="11" spans="1:12" customFormat="1">
      <c r="A11" s="11"/>
      <c r="B11" s="11"/>
      <c r="C11" s="6" t="s">
        <v>15</v>
      </c>
      <c r="D11" s="4"/>
      <c r="E11" s="10" t="str">
        <f>+IF(D11="","",IF(D11&lt;5000000,"Menor al corte mínimo",IF(INT(D11/200000000)&lt;&gt;D11/200000000,"No corresponde al múltiplo","")))</f>
        <v/>
      </c>
      <c r="F11" s="12"/>
      <c r="G11" s="9" t="s">
        <v>10</v>
      </c>
      <c r="H11" s="4"/>
      <c r="I11" s="10" t="str">
        <f t="shared" ref="I11:I19" si="0">+IF(H11="","",IF(H11&lt;500,"Menor al corte mínimo",IF(INT(H11/10000)&lt;&gt;H11/10000,"No corresponde al múltiplo","")))</f>
        <v/>
      </c>
      <c r="J11" s="11"/>
      <c r="K11" s="11"/>
    </row>
    <row r="12" spans="1:12" customFormat="1">
      <c r="A12" s="11"/>
      <c r="B12" s="11"/>
      <c r="C12" s="7" t="s">
        <v>16</v>
      </c>
      <c r="D12" s="5"/>
      <c r="E12" s="10" t="str">
        <f>+IF(D12="","",IF(D12&lt;5000000,"Menor al corte mínimo",IF(INT(D12/200000000)&lt;&gt;D12/200000000,"No corresponde al múltiplo","")))</f>
        <v/>
      </c>
      <c r="F12" s="12"/>
      <c r="G12" s="9" t="s">
        <v>13</v>
      </c>
      <c r="H12" s="4"/>
      <c r="I12" s="10" t="str">
        <f t="shared" si="0"/>
        <v/>
      </c>
      <c r="J12" s="11"/>
      <c r="K12" s="11"/>
    </row>
    <row r="13" spans="1:12" customFormat="1">
      <c r="A13" s="11"/>
      <c r="B13" s="11"/>
      <c r="E13" s="10" t="str">
        <f>+IF(D13="","",IF(D13&lt;5000000,"Menor al corte mínimo",IF(INT(D13/200000000)&lt;&gt;D13/200000000,"No corresponde al múltiplo","")))</f>
        <v/>
      </c>
      <c r="F13" s="12"/>
      <c r="G13" s="9" t="s">
        <v>11</v>
      </c>
      <c r="H13" s="4"/>
      <c r="I13" s="10" t="str">
        <f t="shared" si="0"/>
        <v/>
      </c>
      <c r="J13" s="11"/>
      <c r="K13" s="11"/>
    </row>
    <row r="14" spans="1:12" customFormat="1">
      <c r="A14" s="11"/>
      <c r="B14" s="11"/>
      <c r="E14" s="10" t="str">
        <f>+IF(D14="","",IF(D14&lt;5000000,"Menor al corte mínimo",IF(INT(D14/200000000)&lt;&gt;D14/200000000,"No corresponde al múltiplo","")))</f>
        <v/>
      </c>
      <c r="F14" s="12"/>
      <c r="G14" s="9" t="s">
        <v>12</v>
      </c>
      <c r="H14" s="4"/>
      <c r="I14" s="10" t="str">
        <f t="shared" si="0"/>
        <v/>
      </c>
      <c r="J14" s="11"/>
      <c r="K14" s="11"/>
    </row>
    <row r="15" spans="1:12" customFormat="1">
      <c r="A15" s="11"/>
      <c r="B15" s="11"/>
      <c r="C15" s="11"/>
      <c r="D15" s="11" t="str">
        <f>+IF(SUM(D10:D14)=0,"",IF(SUM(D10:D14)&lt;1000000000,"MENOR A POSTURA MÍNIMA",""))</f>
        <v/>
      </c>
      <c r="E15" s="11"/>
      <c r="F15" s="12"/>
      <c r="G15" s="9" t="s">
        <v>8</v>
      </c>
      <c r="H15" s="4"/>
      <c r="I15" s="10" t="str">
        <f t="shared" si="0"/>
        <v/>
      </c>
      <c r="J15" s="11"/>
      <c r="K15" s="11"/>
    </row>
    <row r="16" spans="1:12" customFormat="1">
      <c r="A16" s="11"/>
      <c r="B16" s="11"/>
      <c r="C16" s="11"/>
      <c r="D16" s="11"/>
      <c r="E16" s="11"/>
      <c r="F16" s="12"/>
      <c r="G16" s="7" t="s">
        <v>9</v>
      </c>
      <c r="H16" s="5"/>
      <c r="I16" s="10" t="str">
        <f t="shared" si="0"/>
        <v/>
      </c>
      <c r="J16" s="11"/>
      <c r="K16" s="11"/>
    </row>
    <row r="17" spans="1:11" customFormat="1">
      <c r="A17" s="11"/>
      <c r="B17" s="11"/>
      <c r="C17" s="11"/>
      <c r="D17" s="11"/>
      <c r="E17" s="11"/>
      <c r="F17" s="12"/>
      <c r="I17" s="10" t="str">
        <f t="shared" si="0"/>
        <v/>
      </c>
      <c r="J17" s="11"/>
      <c r="K17" s="11"/>
    </row>
    <row r="18" spans="1:11" customFormat="1">
      <c r="A18" s="11"/>
      <c r="B18" s="11"/>
      <c r="C18" s="11"/>
      <c r="D18" s="11"/>
      <c r="E18" s="11"/>
      <c r="F18" s="12"/>
      <c r="I18" s="10" t="str">
        <f t="shared" si="0"/>
        <v/>
      </c>
      <c r="J18" s="11"/>
      <c r="K18" s="11"/>
    </row>
    <row r="19" spans="1:11" customFormat="1">
      <c r="A19" s="11"/>
      <c r="B19" s="11"/>
      <c r="C19" s="11"/>
      <c r="D19" s="11"/>
      <c r="E19" s="11"/>
      <c r="F19" s="12"/>
      <c r="I19" s="10" t="str">
        <f t="shared" si="0"/>
        <v/>
      </c>
      <c r="J19" s="11"/>
      <c r="K19" s="11"/>
    </row>
    <row r="20" spans="1:11" customFormat="1">
      <c r="A20" s="11"/>
      <c r="B20" s="11"/>
      <c r="C20" s="11"/>
      <c r="D20" s="11"/>
      <c r="E20" s="11"/>
      <c r="F20" s="12"/>
      <c r="G20" s="11"/>
      <c r="H20" s="11" t="str">
        <f>+IF(SUM(H10:H19)=0,"",IF(SUM(H10:H19)&lt;50000,"MENOR A POSTURA MÍNIMA",""))</f>
        <v/>
      </c>
      <c r="I20" s="10"/>
      <c r="J20" s="11"/>
      <c r="K20" s="11"/>
    </row>
    <row r="21" spans="1:11" customFormat="1">
      <c r="A21" s="11"/>
      <c r="B21" s="11"/>
      <c r="C21" s="11"/>
      <c r="D21" s="11"/>
      <c r="E21" s="11"/>
      <c r="F21" s="12"/>
      <c r="G21" s="11"/>
      <c r="H21" s="11"/>
      <c r="I21" s="10"/>
      <c r="J21" s="11"/>
      <c r="K21" s="11"/>
    </row>
    <row r="22" spans="1:11">
      <c r="F22" s="12"/>
    </row>
    <row r="23" spans="1:11">
      <c r="F23" s="12"/>
    </row>
    <row r="24" spans="1:11">
      <c r="F24" s="12"/>
    </row>
    <row r="25" spans="1:11">
      <c r="F25" s="12"/>
    </row>
    <row r="26" spans="1:11">
      <c r="F26" s="12"/>
    </row>
    <row r="27" spans="1:11">
      <c r="F27" s="12"/>
    </row>
    <row r="28" spans="1:11">
      <c r="F28" s="12"/>
    </row>
    <row r="29" spans="1:11">
      <c r="F29" s="12"/>
    </row>
    <row r="30" spans="1:11">
      <c r="F30" s="12"/>
    </row>
    <row r="31" spans="1:11">
      <c r="F31" s="12"/>
    </row>
    <row r="32" spans="1:11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/>
    <row r="43" spans="6:6"/>
    <row r="44" spans="6:6"/>
    <row r="45" spans="6:6"/>
    <row r="46" spans="6:6"/>
    <row r="47" spans="6:6"/>
    <row r="48" spans="6:6"/>
    <row r="49"/>
    <row r="50"/>
    <row r="51"/>
    <row r="52"/>
    <row r="53"/>
    <row r="54"/>
  </sheetData>
  <sheetProtection selectLockedCells="1"/>
  <mergeCells count="4">
    <mergeCell ref="C5:J5"/>
    <mergeCell ref="H3:I3"/>
    <mergeCell ref="C7:D7"/>
    <mergeCell ref="G7:H7"/>
  </mergeCells>
  <conditionalFormatting sqref="D10:D11">
    <cfRule type="containsBlanks" dxfId="25" priority="69">
      <formula>LEN(TRIM(D10))=0</formula>
    </cfRule>
  </conditionalFormatting>
  <conditionalFormatting sqref="K7:K10 E9:E14">
    <cfRule type="containsBlanks" dxfId="24" priority="67">
      <formula>LEN(TRIM(E7))=0</formula>
    </cfRule>
    <cfRule type="cellIs" dxfId="23" priority="68" operator="lessThan">
      <formula>5000000</formula>
    </cfRule>
  </conditionalFormatting>
  <conditionalFormatting sqref="E7">
    <cfRule type="containsBlanks" dxfId="22" priority="62">
      <formula>LEN(TRIM(E7))=0</formula>
    </cfRule>
    <cfRule type="cellIs" dxfId="21" priority="63" operator="lessThan">
      <formula>5000000</formula>
    </cfRule>
  </conditionalFormatting>
  <conditionalFormatting sqref="E7 K7:K10 E10:E14">
    <cfRule type="containsText" dxfId="20" priority="61" operator="containsText" text="Menor al corte mínimo">
      <formula>NOT(ISERROR(SEARCH("Menor al corte mínimo",E7)))</formula>
    </cfRule>
  </conditionalFormatting>
  <conditionalFormatting sqref="I7:I8">
    <cfRule type="containsBlanks" dxfId="19" priority="55">
      <formula>LEN(TRIM(I7))=0</formula>
    </cfRule>
    <cfRule type="cellIs" dxfId="18" priority="56" operator="lessThan">
      <formula>500</formula>
    </cfRule>
  </conditionalFormatting>
  <conditionalFormatting sqref="H10:H15">
    <cfRule type="containsBlanks" dxfId="17" priority="53">
      <formula>LEN(TRIM(H10))=0</formula>
    </cfRule>
    <cfRule type="cellIs" dxfId="16" priority="54" operator="lessThan">
      <formula>500</formula>
    </cfRule>
  </conditionalFormatting>
  <conditionalFormatting sqref="I9">
    <cfRule type="containsBlanks" dxfId="15" priority="51">
      <formula>LEN(TRIM(I9))=0</formula>
    </cfRule>
    <cfRule type="cellIs" dxfId="14" priority="52" operator="lessThan">
      <formula>500</formula>
    </cfRule>
  </conditionalFormatting>
  <conditionalFormatting sqref="I20:I21">
    <cfRule type="containsBlanks" dxfId="13" priority="49">
      <formula>LEN(TRIM(I20))=0</formula>
    </cfRule>
    <cfRule type="cellIs" dxfId="12" priority="50" operator="lessThan">
      <formula>5000000</formula>
    </cfRule>
  </conditionalFormatting>
  <conditionalFormatting sqref="I20:I21">
    <cfRule type="containsText" dxfId="11" priority="48" operator="containsText" text="Menor al corte mínimo">
      <formula>NOT(ISERROR(SEARCH("Menor al corte mínimo",I20)))</formula>
    </cfRule>
  </conditionalFormatting>
  <conditionalFormatting sqref="D15">
    <cfRule type="containsText" dxfId="10" priority="36" operator="containsText" text="MENOR A POSTURA MÍNIMA">
      <formula>NOT(ISERROR(SEARCH("MENOR A POSTURA MÍNIMA",D15)))</formula>
    </cfRule>
  </conditionalFormatting>
  <conditionalFormatting sqref="H20">
    <cfRule type="containsText" dxfId="9" priority="35" operator="containsText" text="MENOR A POSTURA MÍNIMA">
      <formula>NOT(ISERROR(SEARCH("MENOR A POSTURA MÍNIMA",H20)))</formula>
    </cfRule>
  </conditionalFormatting>
  <conditionalFormatting sqref="H21">
    <cfRule type="containsText" dxfId="8" priority="31" operator="containsText" text="MENOR A POSTURA MÍNIMA">
      <formula>NOT(ISERROR(SEARCH("MENOR A POSTURA MÍNIMA",H21)))</formula>
    </cfRule>
  </conditionalFormatting>
  <conditionalFormatting sqref="K7:K10 E10:E14">
    <cfRule type="cellIs" dxfId="7" priority="26" operator="equal">
      <formula>"No corresponde al múltiplo"</formula>
    </cfRule>
  </conditionalFormatting>
  <conditionalFormatting sqref="I10:I19">
    <cfRule type="containsBlanks" dxfId="6" priority="24">
      <formula>LEN(TRIM(I10))=0</formula>
    </cfRule>
    <cfRule type="cellIs" dxfId="5" priority="25" operator="lessThan">
      <formula>5000000</formula>
    </cfRule>
  </conditionalFormatting>
  <conditionalFormatting sqref="I10:I19">
    <cfRule type="containsText" dxfId="4" priority="23" operator="containsText" text="Menor al corte mínimo">
      <formula>NOT(ISERROR(SEARCH("Menor al corte mínimo",I10)))</formula>
    </cfRule>
  </conditionalFormatting>
  <conditionalFormatting sqref="I10:I19">
    <cfRule type="cellIs" dxfId="3" priority="22" operator="equal">
      <formula>"No corresponde al múltiplo"</formula>
    </cfRule>
  </conditionalFormatting>
  <conditionalFormatting sqref="H16">
    <cfRule type="containsBlanks" dxfId="2" priority="10">
      <formula>LEN(TRIM(H16))=0</formula>
    </cfRule>
    <cfRule type="cellIs" dxfId="1" priority="11" operator="lessThan">
      <formula>500</formula>
    </cfRule>
  </conditionalFormatting>
  <conditionalFormatting sqref="D12">
    <cfRule type="containsBlanks" dxfId="0" priority="8">
      <formula>LEN(TRIM(D12))=0</formula>
    </cfRule>
  </conditionalFormatting>
  <dataValidations count="1">
    <dataValidation type="list" allowBlank="1" showInputMessage="1" showErrorMessage="1" sqref="F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2020-05-29T19:07:36Z</dcterms:modified>
</cp:coreProperties>
</file>