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bookViews>
    <workbookView xWindow="50385" yWindow="0" windowWidth="28800" windowHeight="12165" firstSheet="1" activeTab="5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FAME Persistence2" sheetId="631" state="veryHidden" r:id="rId5"/>
    <sheet name="Gráficos" sheetId="50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62913"/>
</workbook>
</file>

<file path=xl/calcChain.xml><?xml version="1.0" encoding="utf-8"?>
<calcChain xmlns="http://schemas.openxmlformats.org/spreadsheetml/2006/main">
  <c r="AV8" i="1" l="1"/>
  <c r="BF8" i="1"/>
  <c r="BG8" i="1"/>
  <c r="BH8" i="1"/>
  <c r="BI8" i="1"/>
  <c r="BJ8" i="1"/>
  <c r="H8" i="1"/>
  <c r="X8" i="1"/>
  <c r="AF8" i="1"/>
  <c r="BE8" i="1"/>
  <c r="Q8" i="1"/>
  <c r="AG8" i="1"/>
  <c r="B8" i="1"/>
  <c r="Z8" i="1"/>
  <c r="AP8" i="1"/>
  <c r="C8" i="1"/>
  <c r="S8" i="1"/>
  <c r="AA8" i="1"/>
  <c r="AQ8" i="1"/>
  <c r="D8" i="1"/>
  <c r="T8" i="1"/>
  <c r="AJ8" i="1"/>
  <c r="E8" i="1"/>
  <c r="AC8" i="1"/>
  <c r="BA8" i="1"/>
  <c r="N8" i="1"/>
  <c r="V8" i="1"/>
  <c r="AD8" i="1"/>
  <c r="AL8" i="1"/>
  <c r="AT8" i="1"/>
  <c r="BB8" i="1"/>
  <c r="BK8" i="1"/>
  <c r="P8" i="1"/>
  <c r="AN8" i="1"/>
  <c r="I8" i="1"/>
  <c r="Y8" i="1"/>
  <c r="AO8" i="1"/>
  <c r="AW8" i="1"/>
  <c r="J8" i="1"/>
  <c r="R8" i="1"/>
  <c r="AH8" i="1"/>
  <c r="AX8" i="1"/>
  <c r="K8" i="1"/>
  <c r="AI8" i="1"/>
  <c r="AY8" i="1"/>
  <c r="L8" i="1"/>
  <c r="AB8" i="1"/>
  <c r="AR8" i="1"/>
  <c r="AZ8" i="1"/>
  <c r="M8" i="1"/>
  <c r="U8" i="1"/>
  <c r="AK8" i="1"/>
  <c r="AS8" i="1"/>
  <c r="F8" i="1"/>
  <c r="G8" i="1"/>
  <c r="O8" i="1"/>
  <c r="W8" i="1"/>
  <c r="AE8" i="1"/>
  <c r="AM8" i="1"/>
  <c r="AU8" i="1"/>
  <c r="BC8" i="1"/>
  <c r="BL8" i="1"/>
  <c r="B182" i="163" l="1"/>
  <c r="C182" i="163"/>
  <c r="D182" i="163"/>
  <c r="E182" i="163"/>
  <c r="F182" i="163"/>
  <c r="B182" i="12"/>
  <c r="C182" i="12"/>
  <c r="D182" i="12"/>
  <c r="E182" i="12"/>
  <c r="F182" i="12"/>
  <c r="T182" i="12" l="1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G182" i="12" l="1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 l="1"/>
  <c r="C181" i="163"/>
  <c r="D181" i="163"/>
  <c r="E181" i="163"/>
  <c r="F181" i="163"/>
  <c r="B181" i="12" l="1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B180" i="163" l="1"/>
  <c r="C180" i="163"/>
  <c r="D180" i="163"/>
  <c r="E180" i="163"/>
  <c r="F180" i="163"/>
  <c r="B180" i="12" l="1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B178" i="163" l="1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B178" i="12" l="1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B177" i="163" l="1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B176" i="163" l="1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B175" i="163" l="1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B174" i="163" l="1"/>
  <c r="C174" i="163"/>
  <c r="D174" i="163"/>
  <c r="E174" i="163"/>
  <c r="F174" i="163"/>
  <c r="B174" i="12" l="1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B173" i="163" l="1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B172" i="163" l="1"/>
  <c r="C172" i="163"/>
  <c r="D172" i="163"/>
  <c r="E172" i="163"/>
  <c r="F172" i="163"/>
  <c r="B172" i="12" l="1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71" i="163" l="1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B170" i="163" l="1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B169" i="163" l="1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B168" i="163" l="1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I167" i="12" l="1"/>
  <c r="AI166" i="12"/>
  <c r="AJ167" i="12"/>
  <c r="AJ166" i="12"/>
  <c r="AK167" i="12"/>
  <c r="AK166" i="12"/>
  <c r="AS167" i="12"/>
  <c r="AS166" i="12"/>
  <c r="AL167" i="12"/>
  <c r="AM167" i="12"/>
  <c r="AN167" i="12"/>
  <c r="AT167" i="12"/>
  <c r="AL166" i="12"/>
  <c r="AM166" i="12"/>
  <c r="AN166" i="12"/>
  <c r="AT166" i="12"/>
  <c r="AU167" i="12"/>
  <c r="AU166" i="12"/>
  <c r="AH167" i="12"/>
  <c r="AH166" i="12"/>
  <c r="Y167" i="12"/>
  <c r="Y166" i="12"/>
  <c r="Z167" i="12"/>
  <c r="Z166" i="12"/>
  <c r="AE167" i="12"/>
  <c r="AE166" i="12"/>
  <c r="AF167" i="12"/>
  <c r="AF166" i="12"/>
  <c r="AG167" i="12"/>
  <c r="AG166" i="12"/>
  <c r="X167" i="12"/>
  <c r="X166" i="12"/>
  <c r="U167" i="12"/>
  <c r="U166" i="12"/>
  <c r="V167" i="12"/>
  <c r="V166" i="12"/>
  <c r="W167" i="12"/>
  <c r="W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A167" i="12"/>
  <c r="AB167" i="12"/>
  <c r="AC167" i="12"/>
  <c r="AD167" i="12"/>
  <c r="AO167" i="12"/>
  <c r="AP167" i="12"/>
  <c r="AQ167" i="12"/>
  <c r="AR167" i="12"/>
  <c r="AU165" i="12"/>
  <c r="AL165" i="12"/>
  <c r="AM165" i="12"/>
  <c r="AN165" i="12"/>
  <c r="AT165" i="12"/>
  <c r="AS165" i="12"/>
  <c r="AK165" i="12"/>
  <c r="AJ165" i="12"/>
  <c r="AI165" i="12"/>
  <c r="AH165" i="12"/>
  <c r="AG165" i="12"/>
  <c r="AF165" i="12"/>
  <c r="AE165" i="12"/>
  <c r="Z165" i="12"/>
  <c r="Y165" i="12"/>
  <c r="X165" i="12"/>
  <c r="W165" i="12"/>
  <c r="V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A166" i="12"/>
  <c r="AB166" i="12"/>
  <c r="AC166" i="12"/>
  <c r="AD166" i="12"/>
  <c r="AO166" i="12"/>
  <c r="AP166" i="12"/>
  <c r="AQ166" i="12"/>
  <c r="AR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A165" i="12"/>
  <c r="AB165" i="12"/>
  <c r="AC165" i="12"/>
  <c r="AD165" i="12"/>
  <c r="AO165" i="12"/>
  <c r="AP165" i="12"/>
  <c r="AQ165" i="12"/>
  <c r="AR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H19" i="12"/>
  <c r="AG19" i="12"/>
  <c r="E19" i="12"/>
  <c r="L7" i="12"/>
  <c r="P7" i="12"/>
  <c r="X19" i="12"/>
  <c r="W19" i="12"/>
  <c r="AF19" i="12"/>
  <c r="AB19" i="12"/>
  <c r="AI19" i="12"/>
  <c r="AM19" i="12"/>
  <c r="AQ19" i="12"/>
  <c r="AA19" i="12"/>
  <c r="AE19" i="12"/>
  <c r="AT19" i="12"/>
  <c r="AP19" i="12"/>
  <c r="B19" i="12"/>
  <c r="F19" i="12"/>
  <c r="T19" i="12"/>
  <c r="Y19" i="12"/>
  <c r="AC19" i="12"/>
  <c r="AJ19" i="12"/>
  <c r="AN19" i="12"/>
  <c r="AR19" i="12"/>
  <c r="V19" i="12"/>
  <c r="AL19" i="12"/>
  <c r="C19" i="12"/>
  <c r="G7" i="12"/>
  <c r="S7" i="12"/>
  <c r="U19" i="12"/>
  <c r="Z19" i="12"/>
  <c r="AD19" i="12"/>
  <c r="AK19" i="12"/>
  <c r="AS19" i="12"/>
  <c r="AO19" i="12"/>
  <c r="AU19" i="12"/>
</calcChain>
</file>

<file path=xl/sharedStrings.xml><?xml version="1.0" encoding="utf-8"?>
<sst xmlns="http://schemas.openxmlformats.org/spreadsheetml/2006/main" count="725" uniqueCount="258">
  <si>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</si>
  <si>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</si>
  <si>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</si>
  <si>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</si>
  <si>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</si>
  <si>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</si>
  <si>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</si>
  <si>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</si>
  <si>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</si>
  <si>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</si>
  <si>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</si>
  <si>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</si>
  <si>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</si>
  <si>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</si>
  <si>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</si>
  <si>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</si>
  <si>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</si>
  <si>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</si>
  <si>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</si>
  <si>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</si>
  <si>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</si>
  <si>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</si>
  <si>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</si>
  <si>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</si>
  <si>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</si>
  <si>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</si>
  <si>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</si>
  <si>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</si>
  <si>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</si>
  <si>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</si>
  <si>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</si>
  <si>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</si>
  <si>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</si>
  <si>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</si>
  <si>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</si>
  <si>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</si>
  <si>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</si>
  <si>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</si>
  <si>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</si>
  <si>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</si>
  <si>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</si>
  <si>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</si>
  <si>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</si>
  <si>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</si>
  <si>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</si>
  <si>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</si>
  <si>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</si>
  <si>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</si>
  <si>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</si>
  <si>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</si>
  <si>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</si>
  <si>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</si>
  <si>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</si>
  <si>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</si>
  <si>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</si>
  <si>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</si>
  <si>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</si>
  <si>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</si>
  <si>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</si>
  <si>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</si>
  <si>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</si>
  <si>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</si>
  <si>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</si>
  <si>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</si>
  <si>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</si>
  <si>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</si>
  <si>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</si>
  <si>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</si>
  <si>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</si>
  <si>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</si>
  <si>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</si>
  <si>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</si>
  <si>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</si>
  <si>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</si>
  <si>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</si>
  <si>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</si>
  <si>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</si>
  <si>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</si>
  <si>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</si>
  <si>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</si>
  <si>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</si>
  <si>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</si>
  <si>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</si>
  <si>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</si>
  <si>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</si>
  <si>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</si>
  <si>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</si>
  <si>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</si>
  <si>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</si>
  <si>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</si>
  <si>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</si>
  <si>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</si>
  <si>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</si>
  <si>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</si>
  <si>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</si>
  <si>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</si>
  <si>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</si>
  <si>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</si>
  <si>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</si>
  <si>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</si>
  <si>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</si>
  <si>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</si>
  <si>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</si>
  <si>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</si>
  <si>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</si>
  <si>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</si>
  <si>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</si>
  <si>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</si>
  <si>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</si>
  <si>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</si>
  <si>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</si>
  <si>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</si>
  <si>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</si>
  <si>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</si>
  <si>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</si>
  <si>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</si>
  <si>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</si>
  <si>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</si>
  <si>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</si>
  <si>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</si>
  <si>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</si>
  <si>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</si>
  <si>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</si>
  <si>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</si>
  <si>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</si>
  <si>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</si>
  <si>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</si>
  <si>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</si>
  <si>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</si>
  <si>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</si>
  <si>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</si>
  <si>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</si>
  <si>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</si>
  <si>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</si>
  <si>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</si>
  <si>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</si>
  <si>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</si>
  <si>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</si>
  <si>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</si>
  <si>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</si>
  <si>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</si>
  <si>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</si>
  <si>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</si>
  <si>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</si>
  <si>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</si>
  <si>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</si>
  <si>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</si>
  <si>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</si>
  <si>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</si>
  <si>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</si>
  <si>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</si>
  <si>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</si>
  <si>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</si>
  <si>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</si>
  <si>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</si>
  <si>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</si>
  <si>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</si>
  <si>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</si>
  <si>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</si>
  <si>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</si>
  <si>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</si>
  <si>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</si>
  <si>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</si>
  <si>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</si>
  <si>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</si>
  <si>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</si>
  <si>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</si>
  <si>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</si>
  <si>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</si>
  <si>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</si>
  <si>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</si>
  <si>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</si>
  <si>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</si>
  <si>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</si>
  <si>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</si>
  <si>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</si>
  <si>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</si>
  <si>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</si>
  <si>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</si>
  <si>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</si>
  <si>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</si>
  <si>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</si>
  <si>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</si>
  <si>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</si>
  <si>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</si>
  <si>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</si>
  <si>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</si>
  <si>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</si>
  <si>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</si>
  <si>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</si>
  <si>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</si>
  <si>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</si>
  <si>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A1:A180</t>
  </si>
  <si>
    <t>2006</t>
  </si>
  <si>
    <t>2020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</si>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</sst>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9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170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209784"/>
        <c:axId val="1124206648"/>
      </c:lineChart>
      <c:dateAx>
        <c:axId val="112420978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664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0664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9784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1'!$AJ$20:$AJ$493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2.28501197982132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4.1662474904919442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1'!$AK$20:$AK$493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-0.1196237694516849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1.4359313466280728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-2.097052586404081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124215664"/>
        <c:axId val="1124216056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8.3971374576183706</c:v>
                </c:pt>
                <c:pt idx="162">
                  <c:v>7.8748106348225093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5664"/>
        <c:axId val="1124216056"/>
      </c:lineChart>
      <c:dateAx>
        <c:axId val="112421566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605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4216056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566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6.7123646909061518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6.1790624292570842</c:v>
                </c:pt>
                <c:pt idx="142">
                  <c:v>6.4939101916046145</c:v>
                </c:pt>
                <c:pt idx="143">
                  <c:v>5.834304351872496</c:v>
                </c:pt>
                <c:pt idx="144">
                  <c:v>5.4152865275552449</c:v>
                </c:pt>
                <c:pt idx="145">
                  <c:v>5.0760346666077023</c:v>
                </c:pt>
                <c:pt idx="146">
                  <c:v>4.5467175616695998</c:v>
                </c:pt>
                <c:pt idx="147">
                  <c:v>4.049862917207256</c:v>
                </c:pt>
                <c:pt idx="148">
                  <c:v>3.3005273530602492</c:v>
                </c:pt>
                <c:pt idx="149">
                  <c:v>3.8422330508847633</c:v>
                </c:pt>
                <c:pt idx="150">
                  <c:v>4.7017637195967543</c:v>
                </c:pt>
                <c:pt idx="151">
                  <c:v>4.8831109671683741</c:v>
                </c:pt>
                <c:pt idx="152">
                  <c:v>5.631921821547623</c:v>
                </c:pt>
                <c:pt idx="153">
                  <c:v>5.3803212008296555</c:v>
                </c:pt>
                <c:pt idx="154">
                  <c:v>5.3302235911513867</c:v>
                </c:pt>
                <c:pt idx="155">
                  <c:v>5.5295678162561153</c:v>
                </c:pt>
                <c:pt idx="156">
                  <c:v>6.1704783522098063</c:v>
                </c:pt>
                <c:pt idx="157">
                  <c:v>5.0026479463407982</c:v>
                </c:pt>
                <c:pt idx="158">
                  <c:v>3.0832377869383909</c:v>
                </c:pt>
                <c:pt idx="159">
                  <c:v>0.92552556603619074</c:v>
                </c:pt>
                <c:pt idx="160">
                  <c:v>-0.95666763273817645</c:v>
                </c:pt>
                <c:pt idx="161">
                  <c:v>-4.2546401939371314</c:v>
                </c:pt>
                <c:pt idx="162">
                  <c:v>-9.5718071846276871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0.69527641341049751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0.100961685278413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24218800"/>
        <c:axId val="1124219584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7.2252818790018836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8800"/>
        <c:axId val="1124219584"/>
      </c:lineChart>
      <c:dateAx>
        <c:axId val="112421880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95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4219584"/>
        <c:scaling>
          <c:orientation val="minMax"/>
          <c:max val="20"/>
          <c:min val="-1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8800"/>
        <c:crosses val="autoZero"/>
        <c:crossBetween val="between"/>
        <c:maj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8.8112193606729221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14.544115288462976</c:v>
                </c:pt>
                <c:pt idx="171">
                  <c:v>16.345522421498202</c:v>
                </c:pt>
                <c:pt idx="172">
                  <c:v>14.550690867726601</c:v>
                </c:pt>
                <c:pt idx="173">
                  <c:v>13.502750349700946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-10.897454452162151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11.454756032277885</c:v>
                </c:pt>
                <c:pt idx="171">
                  <c:v>11.82116530103275</c:v>
                </c:pt>
                <c:pt idx="172">
                  <c:v>9.5756806728172279</c:v>
                </c:pt>
                <c:pt idx="173">
                  <c:v>8.0371356588266849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9976"/>
        <c:axId val="112422154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-8.8763969127343074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0952"/>
        <c:axId val="1124228600"/>
      </c:lineChart>
      <c:dateAx>
        <c:axId val="1124219976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15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4221544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9976"/>
        <c:crosses val="autoZero"/>
        <c:crossBetween val="midCat"/>
      </c:valAx>
      <c:valAx>
        <c:axId val="1124228600"/>
        <c:scaling>
          <c:orientation val="minMax"/>
          <c:max val="3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30952"/>
        <c:crosses val="max"/>
        <c:crossBetween val="between"/>
        <c:majorUnit val="10"/>
      </c:valAx>
      <c:dateAx>
        <c:axId val="112423095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2422860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1'!$W$8:$W$493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1'!$AG$8:$AG$493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7.2252818790018836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1'!$AU$8:$AU$493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8.3971374576183706</c:v>
                </c:pt>
                <c:pt idx="174">
                  <c:v>7.8748106348225093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232912"/>
        <c:axId val="1124234872"/>
      </c:lineChart>
      <c:dateAx>
        <c:axId val="1124232912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48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4234872"/>
        <c:scaling>
          <c:orientation val="minMax"/>
          <c:max val="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291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8992"/>
        <c:axId val="1124233304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7816"/>
        <c:axId val="1124223504"/>
      </c:lineChart>
      <c:dateAx>
        <c:axId val="1124228992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1242333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3330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124228992"/>
        <c:crosses val="autoZero"/>
        <c:crossBetween val="midCat"/>
        <c:majorUnit val="4"/>
      </c:valAx>
      <c:dateAx>
        <c:axId val="112422781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24223504"/>
        <c:crosses val="autoZero"/>
        <c:auto val="1"/>
        <c:lblOffset val="100"/>
        <c:baseTimeUnit val="months"/>
      </c:dateAx>
      <c:valAx>
        <c:axId val="1124223504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124227816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33696"/>
        <c:axId val="1124229776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3696"/>
        <c:axId val="1124229776"/>
      </c:lineChart>
      <c:dateAx>
        <c:axId val="1124233696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977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29776"/>
        <c:scaling>
          <c:orientation val="minMax"/>
          <c:max val="3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24680"/>
        <c:axId val="112422742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4680"/>
        <c:axId val="1124227424"/>
      </c:lineChart>
      <c:dateAx>
        <c:axId val="112422468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7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27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4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34480"/>
        <c:axId val="1124229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4480"/>
        <c:axId val="1124229384"/>
      </c:lineChart>
      <c:dateAx>
        <c:axId val="112423448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9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29384"/>
        <c:scaling>
          <c:orientation val="minMax"/>
          <c:max val="2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4480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25464"/>
        <c:axId val="1124225072"/>
      </c:barChart>
      <c:dateAx>
        <c:axId val="112422546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50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250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5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original'!$BF$8:$BF$493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27032"/>
        <c:axId val="1124226640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original'!$BE$8:$BE$493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5856"/>
        <c:axId val="1124226248"/>
      </c:lineChart>
      <c:dateAx>
        <c:axId val="1124225856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6248"/>
        <c:crosses val="autoZero"/>
        <c:auto val="0"/>
        <c:lblOffset val="100"/>
        <c:baseTimeUnit val="months"/>
        <c:majorUnit val="4"/>
        <c:majorTimeUnit val="months"/>
      </c:dateAx>
      <c:valAx>
        <c:axId val="112422624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5856"/>
        <c:crosses val="autoZero"/>
        <c:crossBetween val="between"/>
        <c:majorUnit val="1"/>
      </c:valAx>
      <c:valAx>
        <c:axId val="1124226640"/>
        <c:scaling>
          <c:orientation val="minMax"/>
          <c:max val="2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27032"/>
        <c:crosses val="max"/>
        <c:crossBetween val="between"/>
        <c:majorUnit val="4000"/>
      </c:valAx>
      <c:dateAx>
        <c:axId val="112422703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242266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198024"/>
        <c:axId val="1124203904"/>
      </c:lineChart>
      <c:dateAx>
        <c:axId val="112419802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39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03904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198024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original'!$BH$8:$BH$493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23112"/>
        <c:axId val="1124231344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original'!$BG$8:$BG$493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0168"/>
        <c:axId val="1124230560"/>
      </c:lineChart>
      <c:dateAx>
        <c:axId val="1124230168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0560"/>
        <c:crosses val="autoZero"/>
        <c:auto val="0"/>
        <c:lblOffset val="100"/>
        <c:baseTimeUnit val="months"/>
        <c:majorUnit val="4"/>
        <c:majorTimeUnit val="months"/>
      </c:dateAx>
      <c:valAx>
        <c:axId val="112423056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0168"/>
        <c:crosses val="autoZero"/>
        <c:crossBetween val="between"/>
        <c:majorUnit val="1"/>
      </c:valAx>
      <c:valAx>
        <c:axId val="1124231344"/>
        <c:scaling>
          <c:orientation val="minMax"/>
          <c:max val="1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23112"/>
        <c:crosses val="max"/>
        <c:crossBetween val="between"/>
        <c:majorUnit val="2000"/>
      </c:valAx>
      <c:dateAx>
        <c:axId val="112422311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2423134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original'!$BJ$8:$BJ$493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44280"/>
        <c:axId val="1124238008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original'!$BI$8:$BI$493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5064"/>
        <c:axId val="1124245456"/>
      </c:lineChart>
      <c:dateAx>
        <c:axId val="112424506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5456"/>
        <c:crosses val="autoZero"/>
        <c:auto val="0"/>
        <c:lblOffset val="100"/>
        <c:baseTimeUnit val="months"/>
        <c:majorUnit val="4"/>
        <c:majorTimeUnit val="months"/>
      </c:dateAx>
      <c:valAx>
        <c:axId val="112424545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5064"/>
        <c:crosses val="autoZero"/>
        <c:crossBetween val="between"/>
        <c:majorUnit val="1"/>
      </c:valAx>
      <c:valAx>
        <c:axId val="1124238008"/>
        <c:scaling>
          <c:orientation val="minMax"/>
          <c:max val="2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44280"/>
        <c:crosses val="max"/>
        <c:crossBetween val="between"/>
        <c:majorUnit val="500"/>
      </c:valAx>
      <c:dateAx>
        <c:axId val="11242442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2423800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44672"/>
        <c:axId val="1124242712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original'!$BK$8:$BK$493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1928"/>
        <c:axId val="1124239968"/>
      </c:lineChart>
      <c:dateAx>
        <c:axId val="1124241928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9968"/>
        <c:crosses val="autoZero"/>
        <c:auto val="0"/>
        <c:lblOffset val="100"/>
        <c:baseTimeUnit val="months"/>
        <c:majorUnit val="4"/>
        <c:majorTimeUnit val="months"/>
      </c:dateAx>
      <c:valAx>
        <c:axId val="112423996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1928"/>
        <c:crosses val="autoZero"/>
        <c:crossBetween val="between"/>
        <c:majorUnit val="1"/>
      </c:valAx>
      <c:valAx>
        <c:axId val="1124242712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44672"/>
        <c:crosses val="max"/>
        <c:crossBetween val="between"/>
        <c:majorUnit val="100"/>
      </c:valAx>
      <c:dateAx>
        <c:axId val="11242446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242427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40360"/>
        <c:axId val="1124240752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0360"/>
        <c:axId val="1124240752"/>
      </c:lineChart>
      <c:dateAx>
        <c:axId val="112424036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07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40752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0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36440"/>
        <c:axId val="1124241536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6440"/>
        <c:axId val="1124241536"/>
      </c:lineChart>
      <c:dateAx>
        <c:axId val="112423644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1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41536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6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237224"/>
        <c:axId val="1124241144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7224"/>
        <c:axId val="1124241144"/>
      </c:lineChart>
      <c:dateAx>
        <c:axId val="1124237224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41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4114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37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_-* #,##0.0_-;\-* #,##0.0_-;_-* &quot;-&quot;??_-;_-@_-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205472"/>
        <c:axId val="1124199984"/>
      </c:lineChart>
      <c:dateAx>
        <c:axId val="1124205472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1999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19998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5472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_-* #,##0.0_-;\-* #,##0.0_-;_-* &quot;-&quot;??_-;_-@_-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207432"/>
        <c:axId val="1124213312"/>
      </c:lineChart>
      <c:dateAx>
        <c:axId val="1124207432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33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24213312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7432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-10.897454452162151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98808"/>
        <c:axId val="1124204296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-2.7492774045161497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2136"/>
        <c:axId val="1124205080"/>
      </c:lineChart>
      <c:dateAx>
        <c:axId val="1124198808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04296"/>
        <c:crosses val="autoZero"/>
        <c:auto val="0"/>
        <c:lblOffset val="100"/>
        <c:baseTimeUnit val="months"/>
        <c:majorUnit val="4"/>
        <c:majorTimeUnit val="months"/>
      </c:dateAx>
      <c:valAx>
        <c:axId val="1124204296"/>
        <c:scaling>
          <c:orientation val="minMax"/>
          <c:max val="15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198808"/>
        <c:crosses val="autoZero"/>
        <c:crossBetween val="midCat"/>
      </c:valAx>
      <c:valAx>
        <c:axId val="1124205080"/>
        <c:scaling>
          <c:orientation val="minMax"/>
          <c:max val="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12136"/>
        <c:crosses val="max"/>
        <c:crossBetween val="between"/>
        <c:minorUnit val="1"/>
      </c:valAx>
      <c:dateAx>
        <c:axId val="112421213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2420508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14.544115288462976</c:v>
                </c:pt>
                <c:pt idx="161">
                  <c:v>16.345522421498202</c:v>
                </c:pt>
                <c:pt idx="162">
                  <c:v>14.550690867726601</c:v>
                </c:pt>
                <c:pt idx="163">
                  <c:v>13.502750349700946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4096"/>
        <c:axId val="1124218016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2.1084562961164011</c:v>
                </c:pt>
                <c:pt idx="161">
                  <c:v>1.5165533892282497</c:v>
                </c:pt>
                <c:pt idx="162">
                  <c:v>-1.3321211384720044</c:v>
                </c:pt>
                <c:pt idx="163">
                  <c:v>0.63282522341137337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0568"/>
        <c:axId val="1124211352"/>
      </c:lineChart>
      <c:dateAx>
        <c:axId val="1124214096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8016"/>
        <c:crosses val="autoZero"/>
        <c:auto val="0"/>
        <c:lblOffset val="100"/>
        <c:baseTimeUnit val="months"/>
        <c:majorUnit val="4"/>
        <c:majorTimeUnit val="months"/>
      </c:dateAx>
      <c:valAx>
        <c:axId val="1124218016"/>
        <c:scaling>
          <c:orientation val="minMax"/>
          <c:max val="1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4096"/>
        <c:crosses val="autoZero"/>
        <c:crossBetween val="midCat"/>
        <c:majorUnit val="4"/>
      </c:valAx>
      <c:valAx>
        <c:axId val="1124211352"/>
        <c:scaling>
          <c:orientation val="minMax"/>
          <c:max val="7"/>
          <c:min val="-3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10568"/>
        <c:crosses val="max"/>
        <c:crossBetween val="between"/>
        <c:majorUnit val="2"/>
        <c:minorUnit val="0.2"/>
      </c:valAx>
      <c:dateAx>
        <c:axId val="1124210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2421135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-8.8763969127343074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21152"/>
        <c:axId val="1124212528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-2.7110749889341434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6840"/>
        <c:axId val="1124221936"/>
      </c:lineChart>
      <c:dateAx>
        <c:axId val="1124221152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2528"/>
        <c:crosses val="autoZero"/>
        <c:auto val="0"/>
        <c:lblOffset val="100"/>
        <c:baseTimeUnit val="months"/>
        <c:majorUnit val="4"/>
        <c:majorTimeUnit val="months"/>
      </c:dateAx>
      <c:valAx>
        <c:axId val="1124212528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21152"/>
        <c:crosses val="autoZero"/>
        <c:crossBetween val="midCat"/>
        <c:majorUnit val="10"/>
      </c:valAx>
      <c:valAx>
        <c:axId val="1124221936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16840"/>
        <c:crosses val="max"/>
        <c:crossBetween val="between"/>
        <c:majorUnit val="6"/>
      </c:valAx>
      <c:dateAx>
        <c:axId val="112421684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242219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8.8112193606729221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4880"/>
        <c:axId val="1124211744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4.0180520212302895E-2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9192"/>
        <c:axId val="1124220760"/>
      </c:lineChart>
      <c:dateAx>
        <c:axId val="1124214880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1744"/>
        <c:crosses val="autoZero"/>
        <c:auto val="0"/>
        <c:lblOffset val="100"/>
        <c:baseTimeUnit val="months"/>
        <c:majorUnit val="4"/>
        <c:majorTimeUnit val="months"/>
      </c:dateAx>
      <c:valAx>
        <c:axId val="1124211744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4880"/>
        <c:crosses val="autoZero"/>
        <c:crossBetween val="midCat"/>
        <c:majorUnit val="4"/>
      </c:valAx>
      <c:valAx>
        <c:axId val="1124220760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24219192"/>
        <c:crosses val="max"/>
        <c:crossBetween val="between"/>
        <c:majorUnit val="0.5"/>
      </c:valAx>
      <c:dateAx>
        <c:axId val="112421919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2422076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1'!$U$20:$U$493</c:f>
              <c:numCache>
                <c:formatCode>0.0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7.101346773984865</c:v>
                </c:pt>
                <c:pt idx="141">
                  <c:v>7.9058095282262624</c:v>
                </c:pt>
                <c:pt idx="142">
                  <c:v>6.528129374208107</c:v>
                </c:pt>
                <c:pt idx="143">
                  <c:v>5.8318531042882356</c:v>
                </c:pt>
                <c:pt idx="144">
                  <c:v>4.8379784637241423</c:v>
                </c:pt>
                <c:pt idx="145">
                  <c:v>4.9849809144542743</c:v>
                </c:pt>
                <c:pt idx="146">
                  <c:v>6.2609384746696231</c:v>
                </c:pt>
                <c:pt idx="147">
                  <c:v>5.6181961736185784</c:v>
                </c:pt>
                <c:pt idx="148">
                  <c:v>5.4011751338121705</c:v>
                </c:pt>
                <c:pt idx="149">
                  <c:v>5.6906302425378206</c:v>
                </c:pt>
                <c:pt idx="150">
                  <c:v>7.3256369296698303</c:v>
                </c:pt>
                <c:pt idx="151">
                  <c:v>8.1062271059836721</c:v>
                </c:pt>
                <c:pt idx="152">
                  <c:v>10.593119573814983</c:v>
                </c:pt>
                <c:pt idx="153">
                  <c:v>12.960158736082612</c:v>
                </c:pt>
                <c:pt idx="154">
                  <c:v>12.567552705977103</c:v>
                </c:pt>
                <c:pt idx="155">
                  <c:v>11.268085650859636</c:v>
                </c:pt>
                <c:pt idx="156">
                  <c:v>12.483754415684428</c:v>
                </c:pt>
                <c:pt idx="157">
                  <c:v>16.721186969041419</c:v>
                </c:pt>
                <c:pt idx="158">
                  <c:v>22.157612130289262</c:v>
                </c:pt>
                <c:pt idx="159">
                  <c:v>24.343303278862518</c:v>
                </c:pt>
                <c:pt idx="160">
                  <c:v>29.049900405719086</c:v>
                </c:pt>
                <c:pt idx="161">
                  <c:v>30.828012660963445</c:v>
                </c:pt>
                <c:pt idx="162">
                  <c:v>35.903146214872017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24198416"/>
        <c:axId val="1124212920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98416"/>
        <c:axId val="1124212920"/>
      </c:lineChart>
      <c:dateAx>
        <c:axId val="1124198416"/>
        <c:scaling>
          <c:orientation val="minMax"/>
          <c:max val="44044"/>
          <c:min val="433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2129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24212920"/>
        <c:scaling>
          <c:orientation val="minMax"/>
          <c:max val="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4198416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6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/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10</xdr:col>
      <xdr:colOff>602199</xdr:colOff>
      <xdr:row>108</xdr:row>
      <xdr:rowOff>52964</xdr:rowOff>
    </xdr:from>
    <xdr:to>
      <xdr:col>12</xdr:col>
      <xdr:colOff>49284</xdr:colOff>
      <xdr:row>109</xdr:row>
      <xdr:rowOff>87557</xdr:rowOff>
    </xdr:to>
    <xdr:pic>
      <xdr:nvPicPr>
        <xdr:cNvPr id="45" name="Imagen 4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65" t="10490" r="18810" b="83648"/>
        <a:stretch/>
      </xdr:blipFill>
      <xdr:spPr bwMode="auto">
        <a:xfrm>
          <a:off x="8603199" y="21420714"/>
          <a:ext cx="1047285" cy="21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476250</xdr:colOff>
      <xdr:row>108</xdr:row>
      <xdr:rowOff>31750</xdr:rowOff>
    </xdr:from>
    <xdr:ext cx="1233874" cy="228068"/>
    <xdr:pic>
      <xdr:nvPicPr>
        <xdr:cNvPr id="46" name="Imagen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54" t="9568" r="46084" b="83971"/>
        <a:stretch/>
      </xdr:blipFill>
      <xdr:spPr bwMode="auto">
        <a:xfrm>
          <a:off x="6877050" y="21399500"/>
          <a:ext cx="1233874" cy="22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23280</xdr:colOff>
      <xdr:row>108</xdr:row>
      <xdr:rowOff>56317</xdr:rowOff>
    </xdr:from>
    <xdr:ext cx="375816" cy="189191"/>
    <xdr:pic>
      <xdr:nvPicPr>
        <xdr:cNvPr id="47" name="Imagen 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56" t="10306" r="36045" b="84340"/>
        <a:stretch/>
      </xdr:blipFill>
      <xdr:spPr bwMode="auto">
        <a:xfrm>
          <a:off x="9624480" y="21424067"/>
          <a:ext cx="375816" cy="18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/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Monetarios. Corresponden a los promedios diarios mensuales. Se construyen a partir de información de: bancos comerciales, Comisión para el Mercado Financiero, Depósito Central de Valores, Superintendencia de Pensiones y Tesorería General de la República. Los tres últimos períodos corresponden a cifras provisionales. Más información se encuentra disponible en “Agregados Monetarios: Nuevas Definiciones”, de E. Arraño (Serie de Estudios Económicos Estadísticos, N°53, Banco Central de Chile, mayo 2006).</a:t>
          </a:r>
          <a:endParaRPr lang="es-CL" sz="1100">
            <a:solidFill>
              <a:srgbClr val="1A1A1A"/>
            </a:solidFill>
            <a:effectLst/>
            <a:latin typeface="Utsaah"/>
            <a:ea typeface="Calibri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zoomScaleNormal="100" workbookViewId="0">
      <pane xSplit="1" ySplit="7" topLeftCell="B167" activePane="bottomRight" state="frozen"/>
      <selection pane="topRight" activeCell="B1" sqref="B1"/>
      <selection pane="bottomLeft" activeCell="A8" sqref="A8"/>
      <selection pane="bottomRight" activeCell="A183" sqref="A183"/>
    </sheetView>
  </sheetViews>
  <sheetFormatPr baseColWidth="10" defaultColWidth="11.42578125" defaultRowHeight="1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9" width="11.5703125" style="2" bestFit="1" customWidth="1"/>
    <col min="40" max="40" width="11.7109375" style="2" bestFit="1" customWidth="1"/>
    <col min="41" max="41" width="11.5703125" style="2" bestFit="1" customWidth="1"/>
    <col min="42" max="42" width="11.7109375" style="2" bestFit="1" customWidth="1"/>
    <col min="43" max="45" width="11.5703125" style="2" bestFit="1" customWidth="1"/>
    <col min="46" max="46" width="11.7109375" style="2" bestFit="1" customWidth="1"/>
    <col min="47" max="47" width="11.5703125" style="2" bestFit="1" customWidth="1"/>
    <col min="48" max="49" width="12.42578125" style="2" bestFit="1" customWidth="1"/>
    <col min="50" max="55" width="11.5703125" style="2" bestFit="1" customWidth="1"/>
    <col min="56" max="56" width="11.5703125" style="2" customWidth="1"/>
    <col min="57" max="64" width="15.7109375" style="2" customWidth="1"/>
    <col min="65" max="16384" width="11.42578125" style="2"/>
  </cols>
  <sheetData>
    <row r="1" spans="1:64" ht="33" customHeight="1">
      <c r="B1" s="103" t="s">
        <v>130</v>
      </c>
      <c r="C1" s="103"/>
      <c r="D1" s="103"/>
      <c r="E1" s="103"/>
      <c r="F1" s="103"/>
      <c r="G1" s="104" t="s">
        <v>131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5"/>
      <c r="AF1" s="106"/>
      <c r="AG1" s="99" t="s">
        <v>132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48"/>
      <c r="BE1" s="103" t="s">
        <v>147</v>
      </c>
      <c r="BF1" s="103"/>
      <c r="BG1" s="103"/>
      <c r="BH1" s="103"/>
      <c r="BI1" s="103"/>
      <c r="BJ1" s="103"/>
      <c r="BK1" s="103"/>
      <c r="BL1" s="103"/>
    </row>
    <row r="2" spans="1:64" s="4" customFormat="1" ht="18.75" customHeight="1">
      <c r="A2" s="3"/>
      <c r="B2" s="100" t="s">
        <v>44</v>
      </c>
      <c r="C2" s="100"/>
      <c r="D2" s="100"/>
      <c r="E2" s="100"/>
      <c r="F2" s="100"/>
      <c r="G2" s="107" t="s">
        <v>92</v>
      </c>
      <c r="H2" s="108"/>
      <c r="I2" s="100"/>
      <c r="J2" s="100"/>
      <c r="K2" s="100"/>
      <c r="L2" s="100"/>
      <c r="M2" s="100"/>
      <c r="N2" s="100"/>
      <c r="O2" s="100"/>
      <c r="P2" s="100"/>
      <c r="Q2" s="102" t="s">
        <v>138</v>
      </c>
      <c r="R2" s="100"/>
      <c r="S2" s="100"/>
      <c r="T2" s="100"/>
      <c r="U2" s="100"/>
      <c r="V2" s="100"/>
      <c r="W2" s="100"/>
      <c r="X2" s="101"/>
      <c r="Y2" s="107" t="s">
        <v>137</v>
      </c>
      <c r="Z2" s="108"/>
      <c r="AA2" s="100"/>
      <c r="AB2" s="100"/>
      <c r="AC2" s="100"/>
      <c r="AD2" s="100"/>
      <c r="AE2" s="102" t="s">
        <v>95</v>
      </c>
      <c r="AF2" s="101"/>
      <c r="AG2" s="100" t="s">
        <v>37</v>
      </c>
      <c r="AH2" s="100"/>
      <c r="AI2" s="100"/>
      <c r="AJ2" s="100"/>
      <c r="AK2" s="101"/>
      <c r="AL2" s="102" t="s">
        <v>38</v>
      </c>
      <c r="AM2" s="100"/>
      <c r="AN2" s="100"/>
      <c r="AO2" s="100"/>
      <c r="AP2" s="100"/>
      <c r="AQ2" s="100"/>
      <c r="AR2" s="101"/>
      <c r="AS2" s="102" t="s">
        <v>41</v>
      </c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49"/>
      <c r="BE2" s="109" t="s">
        <v>69</v>
      </c>
      <c r="BF2" s="110"/>
      <c r="BG2" s="109" t="s">
        <v>70</v>
      </c>
      <c r="BH2" s="110"/>
      <c r="BI2" s="109" t="s">
        <v>71</v>
      </c>
      <c r="BJ2" s="110"/>
      <c r="BK2" s="109" t="s">
        <v>72</v>
      </c>
      <c r="BL2" s="110"/>
    </row>
    <row r="3" spans="1:64" s="4" customFormat="1" ht="51">
      <c r="A3" s="3"/>
      <c r="B3" s="40" t="s">
        <v>99</v>
      </c>
      <c r="C3" s="40" t="s">
        <v>42</v>
      </c>
      <c r="D3" s="40" t="s">
        <v>36</v>
      </c>
      <c r="E3" s="40" t="s">
        <v>114</v>
      </c>
      <c r="F3" s="43" t="s">
        <v>43</v>
      </c>
      <c r="G3" s="119" t="s">
        <v>133</v>
      </c>
      <c r="H3" s="120"/>
      <c r="I3" s="119" t="s">
        <v>139</v>
      </c>
      <c r="J3" s="123"/>
      <c r="K3" s="123" t="s">
        <v>140</v>
      </c>
      <c r="L3" s="123"/>
      <c r="M3" s="123" t="s">
        <v>141</v>
      </c>
      <c r="N3" s="123"/>
      <c r="O3" s="123" t="s">
        <v>142</v>
      </c>
      <c r="P3" s="120"/>
      <c r="Q3" s="121" t="s">
        <v>99</v>
      </c>
      <c r="R3" s="122"/>
      <c r="S3" s="119" t="s">
        <v>143</v>
      </c>
      <c r="T3" s="123"/>
      <c r="U3" s="123" t="s">
        <v>141</v>
      </c>
      <c r="V3" s="123"/>
      <c r="W3" s="123" t="s">
        <v>142</v>
      </c>
      <c r="X3" s="120"/>
      <c r="Y3" s="119" t="s">
        <v>136</v>
      </c>
      <c r="Z3" s="120"/>
      <c r="AA3" s="119" t="s">
        <v>144</v>
      </c>
      <c r="AB3" s="123"/>
      <c r="AC3" s="123" t="s">
        <v>145</v>
      </c>
      <c r="AD3" s="120"/>
      <c r="AE3" s="42"/>
      <c r="AF3" s="41"/>
      <c r="AG3" s="40" t="s">
        <v>46</v>
      </c>
      <c r="AH3" s="40" t="s">
        <v>47</v>
      </c>
      <c r="AI3" s="40" t="s">
        <v>48</v>
      </c>
      <c r="AJ3" s="40" t="s">
        <v>49</v>
      </c>
      <c r="AK3" s="41" t="s">
        <v>37</v>
      </c>
      <c r="AL3" s="42" t="s">
        <v>50</v>
      </c>
      <c r="AM3" s="40" t="s">
        <v>51</v>
      </c>
      <c r="AN3" s="40" t="s">
        <v>52</v>
      </c>
      <c r="AO3" s="40" t="s">
        <v>53</v>
      </c>
      <c r="AP3" s="40" t="s">
        <v>54</v>
      </c>
      <c r="AQ3" s="40" t="s">
        <v>55</v>
      </c>
      <c r="AR3" s="41" t="s">
        <v>38</v>
      </c>
      <c r="AS3" s="42" t="s">
        <v>56</v>
      </c>
      <c r="AT3" s="40" t="s">
        <v>57</v>
      </c>
      <c r="AU3" s="40" t="s">
        <v>58</v>
      </c>
      <c r="AV3" s="40" t="s">
        <v>39</v>
      </c>
      <c r="AW3" s="40" t="s">
        <v>40</v>
      </c>
      <c r="AX3" s="40" t="s">
        <v>59</v>
      </c>
      <c r="AY3" s="40" t="s">
        <v>60</v>
      </c>
      <c r="AZ3" s="40" t="s">
        <v>61</v>
      </c>
      <c r="BA3" s="40" t="s">
        <v>62</v>
      </c>
      <c r="BB3" s="40" t="s">
        <v>63</v>
      </c>
      <c r="BC3" s="41" t="s">
        <v>41</v>
      </c>
      <c r="BD3" s="50"/>
      <c r="BE3" s="80" t="s">
        <v>69</v>
      </c>
      <c r="BF3" s="81"/>
      <c r="BG3" s="80" t="s">
        <v>70</v>
      </c>
      <c r="BH3" s="81"/>
      <c r="BI3" s="82" t="s">
        <v>71</v>
      </c>
      <c r="BJ3" s="83"/>
      <c r="BK3" s="80" t="s">
        <v>72</v>
      </c>
      <c r="BL3" s="44"/>
    </row>
    <row r="4" spans="1:64" s="4" customFormat="1">
      <c r="A4" s="3"/>
      <c r="B4" s="40"/>
      <c r="C4" s="40"/>
      <c r="D4" s="40"/>
      <c r="E4" s="40"/>
      <c r="F4" s="40"/>
      <c r="G4" s="42" t="s">
        <v>134</v>
      </c>
      <c r="H4" s="40" t="s">
        <v>135</v>
      </c>
      <c r="I4" s="42" t="s">
        <v>134</v>
      </c>
      <c r="J4" s="40" t="s">
        <v>135</v>
      </c>
      <c r="K4" s="40" t="s">
        <v>134</v>
      </c>
      <c r="L4" s="40" t="s">
        <v>135</v>
      </c>
      <c r="M4" s="40" t="s">
        <v>134</v>
      </c>
      <c r="N4" s="40" t="s">
        <v>135</v>
      </c>
      <c r="O4" s="40" t="s">
        <v>134</v>
      </c>
      <c r="P4" s="40" t="s">
        <v>135</v>
      </c>
      <c r="Q4" s="42" t="s">
        <v>134</v>
      </c>
      <c r="R4" s="41" t="s">
        <v>135</v>
      </c>
      <c r="S4" s="40" t="s">
        <v>134</v>
      </c>
      <c r="T4" s="40" t="s">
        <v>135</v>
      </c>
      <c r="U4" s="40" t="s">
        <v>134</v>
      </c>
      <c r="V4" s="40" t="s">
        <v>135</v>
      </c>
      <c r="W4" s="40" t="s">
        <v>134</v>
      </c>
      <c r="X4" s="41" t="s">
        <v>135</v>
      </c>
      <c r="Y4" s="42" t="s">
        <v>134</v>
      </c>
      <c r="Z4" s="41" t="s">
        <v>135</v>
      </c>
      <c r="AA4" s="40" t="s">
        <v>134</v>
      </c>
      <c r="AB4" s="40" t="s">
        <v>135</v>
      </c>
      <c r="AC4" s="40" t="s">
        <v>134</v>
      </c>
      <c r="AD4" s="40" t="s">
        <v>135</v>
      </c>
      <c r="AE4" s="42" t="s">
        <v>134</v>
      </c>
      <c r="AF4" s="41" t="s">
        <v>135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50"/>
      <c r="BE4" s="42" t="s">
        <v>134</v>
      </c>
      <c r="BF4" s="41" t="s">
        <v>135</v>
      </c>
      <c r="BG4" s="42" t="s">
        <v>134</v>
      </c>
      <c r="BH4" s="41" t="s">
        <v>135</v>
      </c>
      <c r="BI4" s="42" t="s">
        <v>134</v>
      </c>
      <c r="BJ4" s="41" t="s">
        <v>135</v>
      </c>
      <c r="BK4" s="42" t="s">
        <v>134</v>
      </c>
      <c r="BL4" s="41" t="s">
        <v>135</v>
      </c>
    </row>
    <row r="5" spans="1:64" s="4" customFormat="1" ht="15" customHeight="1">
      <c r="A5" s="3"/>
      <c r="B5" s="111" t="s">
        <v>115</v>
      </c>
      <c r="C5" s="112"/>
      <c r="D5" s="112"/>
      <c r="E5" s="112"/>
      <c r="F5" s="113"/>
      <c r="G5" s="111" t="s">
        <v>146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1" t="s">
        <v>115</v>
      </c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3"/>
      <c r="BE5" s="111" t="s">
        <v>116</v>
      </c>
      <c r="BF5" s="112"/>
      <c r="BG5" s="112"/>
      <c r="BH5" s="112"/>
      <c r="BI5" s="112"/>
      <c r="BJ5" s="112"/>
      <c r="BK5" s="112"/>
      <c r="BL5" s="113"/>
    </row>
    <row r="6" spans="1:64" s="4" customFormat="1" ht="15" customHeight="1">
      <c r="A6" s="3"/>
      <c r="B6" s="114" t="s">
        <v>103</v>
      </c>
      <c r="C6" s="115"/>
      <c r="D6" s="115"/>
      <c r="E6" s="115"/>
      <c r="F6" s="116"/>
      <c r="G6" s="117" t="s">
        <v>101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4" t="s">
        <v>101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E6" s="114" t="s">
        <v>101</v>
      </c>
      <c r="BF6" s="115"/>
      <c r="BG6" s="115"/>
      <c r="BH6" s="115"/>
      <c r="BI6" s="115"/>
      <c r="BJ6" s="115"/>
      <c r="BK6" s="115"/>
      <c r="BL6" s="116"/>
    </row>
    <row r="7" spans="1:64" s="5" customFormat="1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162</v>
      </c>
      <c r="I7" s="7" t="s">
        <v>175</v>
      </c>
      <c r="J7" s="7" t="s">
        <v>172</v>
      </c>
      <c r="K7" s="7" t="s">
        <v>174</v>
      </c>
      <c r="L7" s="7" t="s">
        <v>171</v>
      </c>
      <c r="M7" s="7" t="s">
        <v>124</v>
      </c>
      <c r="N7" s="7" t="s">
        <v>169</v>
      </c>
      <c r="O7" s="7" t="s">
        <v>125</v>
      </c>
      <c r="P7" s="7" t="s">
        <v>170</v>
      </c>
      <c r="Q7" s="18" t="s">
        <v>6</v>
      </c>
      <c r="R7" s="21" t="s">
        <v>160</v>
      </c>
      <c r="S7" s="7" t="s">
        <v>173</v>
      </c>
      <c r="T7" s="7" t="s">
        <v>166</v>
      </c>
      <c r="U7" s="7" t="s">
        <v>126</v>
      </c>
      <c r="V7" s="7" t="s">
        <v>164</v>
      </c>
      <c r="W7" s="7" t="s">
        <v>127</v>
      </c>
      <c r="X7" s="7" t="s">
        <v>165</v>
      </c>
      <c r="Y7" s="18" t="s">
        <v>7</v>
      </c>
      <c r="Z7" s="21" t="s">
        <v>161</v>
      </c>
      <c r="AA7" s="7" t="s">
        <v>128</v>
      </c>
      <c r="AB7" s="7" t="s">
        <v>167</v>
      </c>
      <c r="AC7" s="7" t="s">
        <v>129</v>
      </c>
      <c r="AD7" s="7" t="s">
        <v>168</v>
      </c>
      <c r="AE7" s="18" t="s">
        <v>8</v>
      </c>
      <c r="AF7" s="21" t="s">
        <v>163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5"/>
      <c r="BE7" s="18" t="s">
        <v>9</v>
      </c>
      <c r="BF7" s="17" t="s">
        <v>157</v>
      </c>
      <c r="BG7" s="17" t="s">
        <v>10</v>
      </c>
      <c r="BH7" s="17" t="s">
        <v>158</v>
      </c>
      <c r="BI7" s="17" t="s">
        <v>11</v>
      </c>
      <c r="BJ7" s="17" t="s">
        <v>156</v>
      </c>
      <c r="BK7" s="17" t="s">
        <v>12</v>
      </c>
      <c r="BL7" s="21" t="s">
        <v>159</v>
      </c>
    </row>
    <row r="8" spans="1:64" s="5" customFormat="1">
      <c r="A8" s="20">
        <v>38718</v>
      </c>
      <c r="B8" s="52">
        <f>[1]!FAMEData(B7, "2006", "2020", 0,"Monthly", "Down", "No Heading", "Normal")</f>
        <v>25877.188999999998</v>
      </c>
      <c r="C8" s="52">
        <f>[1]!FAMEData(C7, "2006", "2020", 0,"Monthly", "Down", "No Heading", "Normal")</f>
        <v>5571.0029999999997</v>
      </c>
      <c r="D8" s="52">
        <f>[1]!FAMEData(D7, "2006", "2020", 0,"Monthly", "Down", "No Heading", "Normal")</f>
        <v>9317.4879999999994</v>
      </c>
      <c r="E8" s="53">
        <f>[1]!FAMEData(E7, "2006", "2020", 0,"Monthly", "Down", "No Heading", "Normal")</f>
        <v>3905.4259999999999</v>
      </c>
      <c r="F8" s="52">
        <f>[1]!FAMEData(F7, "2006", "2020", 0,"Monthly", "Down", "No Heading", "Normal")</f>
        <v>44671.106</v>
      </c>
      <c r="G8" s="15">
        <f>[1]!FAMEData(G7, "2006", "2020", 0,"Monthly", "Down", "No Heading", "Normal")</f>
        <v>26.840105511345499</v>
      </c>
      <c r="H8" s="9" t="str">
        <f>[1]!FAMEData(H7, "2006", "2020", 0,"Monthly", "Down", "No Heading", "Normal")</f>
        <v/>
      </c>
      <c r="I8" s="12" t="str">
        <f>[1]!FAMEData(I7, "2006", "2020", 0,"Monthly", "Down", "No Heading", "Normal")</f>
        <v/>
      </c>
      <c r="J8" s="12" t="str">
        <f>[1]!FAMEData(J7, "2006", "2020", 0,"Monthly", "Down", "No Heading", "Normal")</f>
        <v/>
      </c>
      <c r="K8" s="12" t="str">
        <f>[1]!FAMEData(K7, "2006", "2020", 0,"Monthly", "Down", "No Heading", "Normal")</f>
        <v/>
      </c>
      <c r="L8" s="12" t="str">
        <f>[1]!FAMEData(L7, "2006", "2020", 0,"Monthly", "Down", "No Heading", "Normal")</f>
        <v/>
      </c>
      <c r="M8" s="52" t="str">
        <f>[1]!FAMEData(M7, "2006", "2020", 0,"Monthly", "Down", "No Heading", "Normal")</f>
        <v/>
      </c>
      <c r="N8" s="52" t="str">
        <f>[1]!FAMEData(N7, "2006", "2020", 0,"Monthly", "Down", "No Heading", "Normal")</f>
        <v/>
      </c>
      <c r="O8" s="52" t="str">
        <f>[1]!FAMEData(O7, "2006", "2020", 0,"Monthly", "Down", "No Heading", "Normal")</f>
        <v/>
      </c>
      <c r="P8" s="52" t="str">
        <f>[1]!FAMEData(P7, "2006", "2020", 0,"Monthly", "Down", "No Heading", "Normal")</f>
        <v/>
      </c>
      <c r="Q8" s="15">
        <f>[1]!FAMEData(Q7, "2006", "2020", 0,"Monthly", "Down", "No Heading", "Normal")</f>
        <v>10.2731725726366</v>
      </c>
      <c r="R8" s="9" t="str">
        <f>[1]!FAMEData(R7, "2006", "2020", 0,"Monthly", "Down", "No Heading", "Normal")</f>
        <v/>
      </c>
      <c r="S8" s="12" t="str">
        <f>[1]!FAMEData(S7, "2006", "2020", 0,"Monthly", "Down", "No Heading", "Normal")</f>
        <v/>
      </c>
      <c r="T8" s="12" t="str">
        <f>[1]!FAMEData(T7, "2006", "2020", 0,"Monthly", "Down", "No Heading", "Normal")</f>
        <v/>
      </c>
      <c r="U8" s="52" t="str">
        <f>[1]!FAMEData(U7, "2006", "2020", 0,"Monthly", "Down", "No Heading", "Normal")</f>
        <v/>
      </c>
      <c r="V8" s="52" t="str">
        <f>[1]!FAMEData(V7, "2006", "2020", 0,"Monthly", "Down", "No Heading", "Normal")</f>
        <v/>
      </c>
      <c r="W8" s="52" t="str">
        <f>[1]!FAMEData(W7, "2006", "2020", 0,"Monthly", "Down", "No Heading", "Normal")</f>
        <v/>
      </c>
      <c r="X8" s="52" t="str">
        <f>[1]!FAMEData(X7, "2006", "2020", 0,"Monthly", "Down", "No Heading", "Normal")</f>
        <v/>
      </c>
      <c r="Y8" s="15">
        <f>[1]!FAMEData(Y7, "2006", "2020", 0,"Monthly", "Down", "No Heading", "Normal")</f>
        <v>5.28923438819597</v>
      </c>
      <c r="Z8" s="9" t="str">
        <f>[1]!FAMEData(Z7, "2006", "2020", 0,"Monthly", "Down", "No Heading", "Normal")</f>
        <v/>
      </c>
      <c r="AA8" s="52" t="str">
        <f>[1]!FAMEData(AA7, "2006", "2020", 0,"Monthly", "Down", "No Heading", "Normal")</f>
        <v/>
      </c>
      <c r="AB8" s="52" t="str">
        <f>[1]!FAMEData(AB7, "2006", "2020", 0,"Monthly", "Down", "No Heading", "Normal")</f>
        <v/>
      </c>
      <c r="AC8" s="52" t="str">
        <f>[1]!FAMEData(AC7, "2006", "2020", 0,"Monthly", "Down", "No Heading", "Normal")</f>
        <v/>
      </c>
      <c r="AD8" s="52" t="str">
        <f>[1]!FAMEData(AD7, "2006", "2020", 0,"Monthly", "Down", "No Heading", "Normal")</f>
        <v/>
      </c>
      <c r="AE8" s="15">
        <f>[1]!FAMEData(AE7, "2006", "2020", 0,"Monthly", "Down", "No Heading", "Normal")</f>
        <v>5.31</v>
      </c>
      <c r="AF8" s="9" t="str">
        <f>[1]!FAMEData(AF7, "2006", "2020", 0,"Monthly", "Down", "No Heading", "Normal")</f>
        <v/>
      </c>
      <c r="AG8" s="52">
        <f>[1]!FAMEData(AG7, "2006", "2020", 0,"Monthly", "Down", "No Heading", "Normal")</f>
        <v>2757.7020000000002</v>
      </c>
      <c r="AH8" s="52">
        <f>[1]!FAMEData(AH7, "2006", "2020", 0,"Monthly", "Down", "No Heading", "Normal")</f>
        <v>1694</v>
      </c>
      <c r="AI8" s="52">
        <f>[1]!FAMEData(AI7, "2006", "2020", 0,"Monthly", "Down", "No Heading", "Normal")</f>
        <v>4523.3099999999995</v>
      </c>
      <c r="AJ8" s="52">
        <f>[1]!FAMEData(AJ7, "2006", "2020", 0,"Monthly", "Down", "No Heading", "Normal")</f>
        <v>1360.3000000000002</v>
      </c>
      <c r="AK8" s="53">
        <f>[1]!FAMEData(AK7, "2006", "2020", 0,"Monthly", "Down", "No Heading", "Normal")</f>
        <v>7577.61</v>
      </c>
      <c r="AL8" s="52">
        <f>[1]!FAMEData(AL7, "2006", "2020", 0,"Monthly", "Down", "No Heading", "Normal")</f>
        <v>23131.487499999999</v>
      </c>
      <c r="AM8" s="52">
        <f>[1]!FAMEData(AM7, "2006", "2020", 0,"Monthly", "Down", "No Heading", "Normal")</f>
        <v>2244.9699999999998</v>
      </c>
      <c r="AN8" s="52">
        <f>[1]!FAMEData(AN7, "2006", "2020", 0,"Monthly", "Down", "No Heading", "Normal")</f>
        <v>3330.57</v>
      </c>
      <c r="AO8" s="52">
        <f>[1]!FAMEData(AO7, "2006", "2020", 0,"Monthly", "Down", "No Heading", "Normal")</f>
        <v>110.16</v>
      </c>
      <c r="AP8" s="52">
        <f>[1]!FAMEData(AP7, "2006", "2020", 0,"Monthly", "Down", "No Heading", "Normal")</f>
        <v>3111.66</v>
      </c>
      <c r="AQ8" s="52">
        <f>[1]!FAMEData(AQ7, "2006", "2020", 0,"Monthly", "Down", "No Heading", "Normal")</f>
        <v>8.4700000000000006</v>
      </c>
      <c r="AR8" s="53">
        <f>[1]!FAMEData(AR7, "2006", "2020", 0,"Monthly", "Down", "No Heading", "Normal")</f>
        <v>33274.667500000003</v>
      </c>
      <c r="AS8" s="52">
        <f>[1]!FAMEData(AS7, "2006", "2020", 0,"Monthly", "Down", "No Heading", "Normal")</f>
        <v>3263.92</v>
      </c>
      <c r="AT8" s="52">
        <f>[1]!FAMEData(AT7, "2006", "2020", 0,"Monthly", "Down", "No Heading", "Normal")</f>
        <v>6603.07</v>
      </c>
      <c r="AU8" s="52">
        <f>[1]!FAMEData(AU7, "2006", "2020", 0,"Monthly", "Down", "No Heading", "Normal")</f>
        <v>1040.99</v>
      </c>
      <c r="AV8" s="52">
        <f>[1]!FAMEData(AV7, "2006", "2020", 0,"Monthly", "Down", "No Heading", "Normal")</f>
        <v>4253.96</v>
      </c>
      <c r="AW8" s="52">
        <f>[1]!FAMEData(AW7, "2006", "2020", 0,"Monthly", "Down", "No Heading", "Normal")</f>
        <v>352.74</v>
      </c>
      <c r="AX8" s="52">
        <f>[1]!FAMEData(AX7, "2006", "2020", 0,"Monthly", "Down", "No Heading", "Normal")</f>
        <v>8243.9500000000007</v>
      </c>
      <c r="AY8" s="52">
        <f>[1]!FAMEData(AY7, "2006", "2020", 0,"Monthly", "Down", "No Heading", "Normal")</f>
        <v>3443.76</v>
      </c>
      <c r="AZ8" s="52">
        <f>[1]!FAMEData(AZ7, "2006", "2020", 0,"Monthly", "Down", "No Heading", "Normal")</f>
        <v>408.65</v>
      </c>
      <c r="BA8" s="52">
        <f>[1]!FAMEData(BA7, "2006", "2020", 0,"Monthly", "Down", "No Heading", "Normal")</f>
        <v>2312.86</v>
      </c>
      <c r="BB8" s="52">
        <f>[1]!FAMEData(BB7, "2006", "2020", 0,"Monthly", "Down", "No Heading", "Normal")</f>
        <v>161.41</v>
      </c>
      <c r="BC8" s="53">
        <f>[1]!FAMEData(BC7, "2006", "2020", 0,"Monthly", "Down", "No Heading", "Normal")</f>
        <v>58411.4375</v>
      </c>
      <c r="BD8" s="6"/>
      <c r="BE8" s="15">
        <f>[1]!FAMEData(BE7, "2006", "2020", 0,"Monthly", "Down", "No Heading", "Normal")</f>
        <v>4.92</v>
      </c>
      <c r="BF8" s="12" t="str">
        <f>[1]!FAMEData(BF7, "2006", "2020", 0,"Monthly", "Down", "No Heading", "Normal")</f>
        <v/>
      </c>
      <c r="BG8" s="15">
        <f>[1]!FAMEData(BG7, "2006", "2020", 0,"Monthly", "Down", "No Heading", "Normal")</f>
        <v>5.52</v>
      </c>
      <c r="BH8" s="12" t="str">
        <f>[1]!FAMEData(BH7, "2006", "2020", 0,"Monthly", "Down", "No Heading", "Normal")</f>
        <v/>
      </c>
      <c r="BI8" s="15">
        <f>[1]!FAMEData(BI7, "2006", "2020", 0,"Monthly", "Down", "No Heading", "Normal")</f>
        <v>6.24</v>
      </c>
      <c r="BJ8" s="12" t="str">
        <f>[1]!FAMEData(BJ7, "2006", "2020", 0,"Monthly", "Down", "No Heading", "Normal")</f>
        <v/>
      </c>
      <c r="BK8" s="15">
        <f>[1]!FAMEData(BK7, "2006", "2020", 0,"Monthly", "Down", "No Heading", "Normal")</f>
        <v>6.36</v>
      </c>
      <c r="BL8" s="9" t="str">
        <f>[1]!FAMEData(BL7, "2006", "2020", 0,"Monthly", "Down", "No Heading", "Normal")</f>
        <v/>
      </c>
    </row>
    <row r="9" spans="1:64" s="5" customFormat="1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>
        <v>1295.0274999999988</v>
      </c>
      <c r="AK9" s="53">
        <v>7548.369999999999</v>
      </c>
      <c r="AL9" s="52">
        <v>23439.305499999999</v>
      </c>
      <c r="AM9" s="52">
        <v>2237.5500000000002</v>
      </c>
      <c r="AN9" s="52">
        <v>3233.72</v>
      </c>
      <c r="AO9" s="52">
        <v>123.01</v>
      </c>
      <c r="AP9" s="52">
        <v>3034.93</v>
      </c>
      <c r="AQ9" s="52">
        <v>5.84</v>
      </c>
      <c r="AR9" s="53">
        <v>33541.1855</v>
      </c>
      <c r="AS9" s="52">
        <v>3379.45</v>
      </c>
      <c r="AT9" s="52">
        <v>6469.58</v>
      </c>
      <c r="AU9" s="52">
        <v>1053.0899999999999</v>
      </c>
      <c r="AV9" s="52">
        <v>4269.9799999999996</v>
      </c>
      <c r="AW9" s="52">
        <v>358.48</v>
      </c>
      <c r="AX9" s="52">
        <v>8174.45</v>
      </c>
      <c r="AY9" s="52">
        <v>3670.98</v>
      </c>
      <c r="AZ9" s="52">
        <v>420.38</v>
      </c>
      <c r="BA9" s="52">
        <v>2365.2199999999998</v>
      </c>
      <c r="BB9" s="52">
        <v>163.97</v>
      </c>
      <c r="BC9" s="53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>
        <v>1300.88275</v>
      </c>
      <c r="AK10" s="53">
        <v>7539.58</v>
      </c>
      <c r="AL10" s="52">
        <v>23947.409</v>
      </c>
      <c r="AM10" s="52">
        <v>2238.86</v>
      </c>
      <c r="AN10" s="52">
        <v>3752.51</v>
      </c>
      <c r="AO10" s="52">
        <v>127.13</v>
      </c>
      <c r="AP10" s="52">
        <v>3546.99</v>
      </c>
      <c r="AQ10" s="52">
        <v>6.15</v>
      </c>
      <c r="AR10" s="53">
        <v>34052.349000000009</v>
      </c>
      <c r="AS10" s="52">
        <v>3311.26</v>
      </c>
      <c r="AT10" s="52">
        <v>6343.46</v>
      </c>
      <c r="AU10" s="52">
        <v>1063.27</v>
      </c>
      <c r="AV10" s="52">
        <v>4348.74</v>
      </c>
      <c r="AW10" s="52">
        <v>354.14</v>
      </c>
      <c r="AX10" s="52">
        <v>8242.23</v>
      </c>
      <c r="AY10" s="52">
        <v>3777.33</v>
      </c>
      <c r="AZ10" s="52">
        <v>430.6</v>
      </c>
      <c r="BA10" s="52">
        <v>2420.59</v>
      </c>
      <c r="BB10" s="52">
        <v>166.01</v>
      </c>
      <c r="BC10" s="53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>
        <v>1257.6623000000004</v>
      </c>
      <c r="AK11" s="53">
        <v>7636.64</v>
      </c>
      <c r="AL11" s="52">
        <v>24350.179</v>
      </c>
      <c r="AM11" s="52">
        <v>2239.71</v>
      </c>
      <c r="AN11" s="52">
        <v>4222.62</v>
      </c>
      <c r="AO11" s="52">
        <v>123.45</v>
      </c>
      <c r="AP11" s="52">
        <v>4032.18</v>
      </c>
      <c r="AQ11" s="52">
        <v>11.32</v>
      </c>
      <c r="AR11" s="53">
        <v>34529.099000000002</v>
      </c>
      <c r="AS11" s="52">
        <v>3342.52</v>
      </c>
      <c r="AT11" s="52">
        <v>6252.99</v>
      </c>
      <c r="AU11" s="52">
        <v>1067.8399999999999</v>
      </c>
      <c r="AV11" s="52">
        <v>4250.3</v>
      </c>
      <c r="AW11" s="52">
        <v>330.64</v>
      </c>
      <c r="AX11" s="52">
        <v>8372.4</v>
      </c>
      <c r="AY11" s="52">
        <v>3828.1</v>
      </c>
      <c r="AZ11" s="52">
        <v>445.85</v>
      </c>
      <c r="BA11" s="52">
        <v>2485.1</v>
      </c>
      <c r="BB11" s="52">
        <v>168.26</v>
      </c>
      <c r="BC11" s="53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>
        <v>1198.3438500000002</v>
      </c>
      <c r="AK12" s="53">
        <v>7695.54</v>
      </c>
      <c r="AL12" s="52">
        <v>24721.836499999998</v>
      </c>
      <c r="AM12" s="52">
        <v>2258.06</v>
      </c>
      <c r="AN12" s="52">
        <v>3957.82</v>
      </c>
      <c r="AO12" s="52">
        <v>124.65</v>
      </c>
      <c r="AP12" s="52">
        <v>3797.24</v>
      </c>
      <c r="AQ12" s="52">
        <v>11.71</v>
      </c>
      <c r="AR12" s="53">
        <v>34948.9565</v>
      </c>
      <c r="AS12" s="52">
        <v>3514.52</v>
      </c>
      <c r="AT12" s="52">
        <v>6039.46</v>
      </c>
      <c r="AU12" s="52">
        <v>1065.26</v>
      </c>
      <c r="AV12" s="52">
        <v>4309.05</v>
      </c>
      <c r="AW12" s="52">
        <v>313.95999999999998</v>
      </c>
      <c r="AX12" s="52">
        <v>8445.32</v>
      </c>
      <c r="AY12" s="52">
        <v>3866.9</v>
      </c>
      <c r="AZ12" s="52">
        <v>455.5</v>
      </c>
      <c r="BA12" s="52">
        <v>2471.92</v>
      </c>
      <c r="BB12" s="52">
        <v>179.66</v>
      </c>
      <c r="BC12" s="53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>
        <v>1388.642599999999</v>
      </c>
      <c r="AK13" s="53">
        <v>7821.7999999999993</v>
      </c>
      <c r="AL13" s="52">
        <v>24974.548999999999</v>
      </c>
      <c r="AM13" s="52">
        <v>2289.71</v>
      </c>
      <c r="AN13" s="52">
        <v>4054.03</v>
      </c>
      <c r="AO13" s="52">
        <v>128.52000000000001</v>
      </c>
      <c r="AP13" s="52">
        <v>3856.88</v>
      </c>
      <c r="AQ13" s="52">
        <v>7.17</v>
      </c>
      <c r="AR13" s="53">
        <v>35404.559000000001</v>
      </c>
      <c r="AS13" s="52">
        <v>3629.06</v>
      </c>
      <c r="AT13" s="52">
        <v>5881.13</v>
      </c>
      <c r="AU13" s="52">
        <v>1057.3800000000001</v>
      </c>
      <c r="AV13" s="52">
        <v>4419.18</v>
      </c>
      <c r="AW13" s="52">
        <v>316.05</v>
      </c>
      <c r="AX13" s="52">
        <v>8469.06</v>
      </c>
      <c r="AY13" s="52">
        <v>3777.34</v>
      </c>
      <c r="AZ13" s="52">
        <v>452.49</v>
      </c>
      <c r="BA13" s="52">
        <v>2419.6799999999998</v>
      </c>
      <c r="BB13" s="52">
        <v>184.36</v>
      </c>
      <c r="BC13" s="53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>
        <v>1352.1194500000004</v>
      </c>
      <c r="AK14" s="53">
        <v>7690.1900000000005</v>
      </c>
      <c r="AL14" s="52">
        <v>25128.756999999998</v>
      </c>
      <c r="AM14" s="52">
        <v>2298.52</v>
      </c>
      <c r="AN14" s="52">
        <v>4091.77</v>
      </c>
      <c r="AO14" s="52">
        <v>128.53</v>
      </c>
      <c r="AP14" s="52">
        <v>3878.73</v>
      </c>
      <c r="AQ14" s="52">
        <v>8.41</v>
      </c>
      <c r="AR14" s="53">
        <v>35450.627</v>
      </c>
      <c r="AS14" s="52">
        <v>3630.31</v>
      </c>
      <c r="AT14" s="52">
        <v>5722.86</v>
      </c>
      <c r="AU14" s="52">
        <v>1063.0999999999999</v>
      </c>
      <c r="AV14" s="52">
        <v>4334.5600000000004</v>
      </c>
      <c r="AW14" s="52">
        <v>337.86</v>
      </c>
      <c r="AX14" s="52">
        <v>8430.67</v>
      </c>
      <c r="AY14" s="52">
        <v>3818.66</v>
      </c>
      <c r="AZ14" s="52">
        <v>455.8</v>
      </c>
      <c r="BA14" s="52">
        <v>2486.5700000000002</v>
      </c>
      <c r="BB14" s="52">
        <v>185.74</v>
      </c>
      <c r="BC14" s="53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>
        <v>1355.3565000000003</v>
      </c>
      <c r="AK15" s="53">
        <v>7657.59</v>
      </c>
      <c r="AL15" s="52">
        <v>25565.782500000001</v>
      </c>
      <c r="AM15" s="52">
        <v>2303.31</v>
      </c>
      <c r="AN15" s="52">
        <v>3801.64</v>
      </c>
      <c r="AO15" s="52">
        <v>127.65</v>
      </c>
      <c r="AP15" s="52">
        <v>3148.09</v>
      </c>
      <c r="AQ15" s="52">
        <v>9.9</v>
      </c>
      <c r="AR15" s="53">
        <v>36297.982499999998</v>
      </c>
      <c r="AS15" s="52">
        <v>3597.79</v>
      </c>
      <c r="AT15" s="52">
        <v>6004.8</v>
      </c>
      <c r="AU15" s="52">
        <v>1071.25</v>
      </c>
      <c r="AV15" s="52">
        <v>4281.3599999999997</v>
      </c>
      <c r="AW15" s="52">
        <v>363.45</v>
      </c>
      <c r="AX15" s="52">
        <v>8510.2199999999993</v>
      </c>
      <c r="AY15" s="52">
        <v>4004.45</v>
      </c>
      <c r="AZ15" s="52">
        <v>469</v>
      </c>
      <c r="BA15" s="52">
        <v>2893.12</v>
      </c>
      <c r="BB15" s="52">
        <v>189.31</v>
      </c>
      <c r="BC15" s="53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>
        <v>1513.8235000000002</v>
      </c>
      <c r="AK16" s="53">
        <v>7925.0099999999993</v>
      </c>
      <c r="AL16" s="52">
        <v>26010.968000000001</v>
      </c>
      <c r="AM16" s="52">
        <v>2309.4499999999998</v>
      </c>
      <c r="AN16" s="52">
        <v>4298.29</v>
      </c>
      <c r="AO16" s="52">
        <v>151.94999999999999</v>
      </c>
      <c r="AP16" s="52">
        <v>3592.98</v>
      </c>
      <c r="AQ16" s="52">
        <v>9.93</v>
      </c>
      <c r="AR16" s="53">
        <v>37092.757999999994</v>
      </c>
      <c r="AS16" s="52">
        <v>3605.23</v>
      </c>
      <c r="AT16" s="52">
        <v>6394.11</v>
      </c>
      <c r="AU16" s="52">
        <v>1079.8</v>
      </c>
      <c r="AV16" s="52">
        <v>4379.0600000000004</v>
      </c>
      <c r="AW16" s="52">
        <v>371.07</v>
      </c>
      <c r="AX16" s="52">
        <v>8652.0300000000007</v>
      </c>
      <c r="AY16" s="52">
        <v>4126.88</v>
      </c>
      <c r="AZ16" s="52">
        <v>482.11</v>
      </c>
      <c r="BA16" s="52">
        <v>2999.78</v>
      </c>
      <c r="BB16" s="52">
        <v>191.47</v>
      </c>
      <c r="BC16" s="53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>
        <v>1385.6614999999997</v>
      </c>
      <c r="AK17" s="53">
        <v>7739.57</v>
      </c>
      <c r="AL17" s="52">
        <v>26344.010999999999</v>
      </c>
      <c r="AM17" s="52">
        <v>2313.98</v>
      </c>
      <c r="AN17" s="52">
        <v>4781.8100000000004</v>
      </c>
      <c r="AO17" s="52">
        <v>176.88</v>
      </c>
      <c r="AP17" s="52">
        <v>4504.55</v>
      </c>
      <c r="AQ17" s="52">
        <v>11.2</v>
      </c>
      <c r="AR17" s="53">
        <v>36840.501000000004</v>
      </c>
      <c r="AS17" s="52">
        <v>3638.46</v>
      </c>
      <c r="AT17" s="52">
        <v>6187.42</v>
      </c>
      <c r="AU17" s="52">
        <v>1089.92</v>
      </c>
      <c r="AV17" s="52">
        <v>4337.05</v>
      </c>
      <c r="AW17" s="52">
        <v>371.05</v>
      </c>
      <c r="AX17" s="52">
        <v>8713.07</v>
      </c>
      <c r="AY17" s="52">
        <v>4168.04</v>
      </c>
      <c r="AZ17" s="52">
        <v>498.26</v>
      </c>
      <c r="BA17" s="52">
        <v>2737.7</v>
      </c>
      <c r="BB17" s="52">
        <v>193.7</v>
      </c>
      <c r="BC17" s="53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>
        <v>1481.534699999999</v>
      </c>
      <c r="AK18" s="53">
        <v>7867.24</v>
      </c>
      <c r="AL18" s="52">
        <v>26760.862999999998</v>
      </c>
      <c r="AM18" s="52">
        <v>2304.87</v>
      </c>
      <c r="AN18" s="52">
        <v>4571.5</v>
      </c>
      <c r="AO18" s="52">
        <v>177.92</v>
      </c>
      <c r="AP18" s="52">
        <v>4354.2</v>
      </c>
      <c r="AQ18" s="52">
        <v>12.42</v>
      </c>
      <c r="AR18" s="53">
        <v>37315.773000000001</v>
      </c>
      <c r="AS18" s="52">
        <v>3679.09</v>
      </c>
      <c r="AT18" s="52">
        <v>6044.24</v>
      </c>
      <c r="AU18" s="52">
        <v>1082.9000000000001</v>
      </c>
      <c r="AV18" s="52">
        <v>4440.1000000000004</v>
      </c>
      <c r="AW18" s="52">
        <v>368.02</v>
      </c>
      <c r="AX18" s="52">
        <v>8780.32</v>
      </c>
      <c r="AY18" s="52">
        <v>4245.68</v>
      </c>
      <c r="AZ18" s="52">
        <v>516.44000000000005</v>
      </c>
      <c r="BA18" s="52">
        <v>2714.6</v>
      </c>
      <c r="BB18" s="52">
        <v>197.76</v>
      </c>
      <c r="BC18" s="53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>
        <v>1709.1432999999984</v>
      </c>
      <c r="AK19" s="53">
        <v>8580.0999999999985</v>
      </c>
      <c r="AL19" s="52">
        <v>27389.040000000001</v>
      </c>
      <c r="AM19" s="52">
        <v>2282.73</v>
      </c>
      <c r="AN19" s="52">
        <v>4613.79</v>
      </c>
      <c r="AO19" s="52">
        <v>174.56</v>
      </c>
      <c r="AP19" s="52">
        <v>4388.79</v>
      </c>
      <c r="AQ19" s="52">
        <v>12.87</v>
      </c>
      <c r="AR19" s="53">
        <v>38638.560000000005</v>
      </c>
      <c r="AS19" s="52">
        <v>3630.32</v>
      </c>
      <c r="AT19" s="52">
        <v>5879.37</v>
      </c>
      <c r="AU19" s="52">
        <v>1058.49</v>
      </c>
      <c r="AV19" s="52">
        <v>4467.42</v>
      </c>
      <c r="AW19" s="52">
        <v>364.22</v>
      </c>
      <c r="AX19" s="52">
        <v>8999.0300000000007</v>
      </c>
      <c r="AY19" s="52">
        <v>4359.5200000000004</v>
      </c>
      <c r="AZ19" s="52">
        <v>538.89</v>
      </c>
      <c r="BA19" s="52">
        <v>2696.8</v>
      </c>
      <c r="BB19" s="52">
        <v>202.16</v>
      </c>
      <c r="BC19" s="53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>
        <v>1672.7307000000012</v>
      </c>
      <c r="AK20" s="53">
        <v>8791.85</v>
      </c>
      <c r="AL20" s="52">
        <v>28083.585500000001</v>
      </c>
      <c r="AM20" s="52">
        <v>2275.6999999999998</v>
      </c>
      <c r="AN20" s="52">
        <v>4558.09</v>
      </c>
      <c r="AO20" s="52">
        <v>170.67</v>
      </c>
      <c r="AP20" s="52">
        <v>4356.9399999999996</v>
      </c>
      <c r="AQ20" s="52">
        <v>12.05</v>
      </c>
      <c r="AR20" s="53">
        <v>39510.905500000001</v>
      </c>
      <c r="AS20" s="52">
        <v>3630.65</v>
      </c>
      <c r="AT20" s="52">
        <v>5344.41</v>
      </c>
      <c r="AU20" s="52">
        <v>1039.43</v>
      </c>
      <c r="AV20" s="52">
        <v>4352.59</v>
      </c>
      <c r="AW20" s="52">
        <v>361.04</v>
      </c>
      <c r="AX20" s="52">
        <v>9272.74</v>
      </c>
      <c r="AY20" s="52">
        <v>4565.59</v>
      </c>
      <c r="AZ20" s="52">
        <v>558.19000000000005</v>
      </c>
      <c r="BA20" s="52">
        <v>2684.67</v>
      </c>
      <c r="BB20" s="52">
        <v>208.05</v>
      </c>
      <c r="BC20" s="53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>
        <v>1520.4356500000013</v>
      </c>
      <c r="AK21" s="53">
        <v>8739.44</v>
      </c>
      <c r="AL21" s="52">
        <v>28586.565999999999</v>
      </c>
      <c r="AM21" s="52">
        <v>2273.9499999999998</v>
      </c>
      <c r="AN21" s="52">
        <v>4242.7</v>
      </c>
      <c r="AO21" s="52">
        <v>172.72</v>
      </c>
      <c r="AP21" s="52">
        <v>4138.21</v>
      </c>
      <c r="AQ21" s="52">
        <v>12.09</v>
      </c>
      <c r="AR21" s="53">
        <v>39865.075999999994</v>
      </c>
      <c r="AS21" s="52">
        <v>3755.68</v>
      </c>
      <c r="AT21" s="52">
        <v>5159.6000000000004</v>
      </c>
      <c r="AU21" s="52">
        <v>1049.47</v>
      </c>
      <c r="AV21" s="52">
        <v>4365.8999999999996</v>
      </c>
      <c r="AW21" s="52">
        <v>363.87</v>
      </c>
      <c r="AX21" s="52">
        <v>9393.7000000000007</v>
      </c>
      <c r="AY21" s="52">
        <v>4755.82</v>
      </c>
      <c r="AZ21" s="52">
        <v>566.44000000000005</v>
      </c>
      <c r="BA21" s="52">
        <v>2714.44</v>
      </c>
      <c r="BB21" s="52">
        <v>205.13</v>
      </c>
      <c r="BC21" s="53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>
        <v>1457.0655000000011</v>
      </c>
      <c r="AK22" s="53">
        <v>8781.5300000000007</v>
      </c>
      <c r="AL22" s="52">
        <v>29060.515500000001</v>
      </c>
      <c r="AM22" s="52">
        <v>2277.19</v>
      </c>
      <c r="AN22" s="52">
        <v>4764.3500000000004</v>
      </c>
      <c r="AO22" s="52">
        <v>176.15</v>
      </c>
      <c r="AP22" s="52">
        <v>4639.47</v>
      </c>
      <c r="AQ22" s="52">
        <v>11.9</v>
      </c>
      <c r="AR22" s="53">
        <v>40408.3655</v>
      </c>
      <c r="AS22" s="52">
        <v>3758.09</v>
      </c>
      <c r="AT22" s="52">
        <v>5135.92</v>
      </c>
      <c r="AU22" s="52">
        <v>1035.8399999999999</v>
      </c>
      <c r="AV22" s="52">
        <v>4402.84</v>
      </c>
      <c r="AW22" s="52">
        <v>369.8</v>
      </c>
      <c r="AX22" s="52">
        <v>9433.6200000000008</v>
      </c>
      <c r="AY22" s="52">
        <v>4940.53</v>
      </c>
      <c r="AZ22" s="52">
        <v>574.64</v>
      </c>
      <c r="BA22" s="52">
        <v>2836.48</v>
      </c>
      <c r="BB22" s="52">
        <v>210.66</v>
      </c>
      <c r="BC22" s="53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>
        <v>1561.0062500000006</v>
      </c>
      <c r="AK23" s="53">
        <v>8996.02</v>
      </c>
      <c r="AL23" s="52">
        <v>29482.415000000001</v>
      </c>
      <c r="AM23" s="52">
        <v>2277.08</v>
      </c>
      <c r="AN23" s="52">
        <v>5255.88</v>
      </c>
      <c r="AO23" s="52">
        <v>177.89</v>
      </c>
      <c r="AP23" s="52">
        <v>5054.87</v>
      </c>
      <c r="AQ23" s="52">
        <v>14.28</v>
      </c>
      <c r="AR23" s="53">
        <v>41120.135000000002</v>
      </c>
      <c r="AS23" s="52">
        <v>3808.68</v>
      </c>
      <c r="AT23" s="52">
        <v>5050.13</v>
      </c>
      <c r="AU23" s="52">
        <v>1012.14</v>
      </c>
      <c r="AV23" s="52">
        <v>4048.81</v>
      </c>
      <c r="AW23" s="52">
        <v>372.27</v>
      </c>
      <c r="AX23" s="52">
        <v>9423.35</v>
      </c>
      <c r="AY23" s="52">
        <v>5234.03</v>
      </c>
      <c r="AZ23" s="52">
        <v>598.29999999999995</v>
      </c>
      <c r="BA23" s="52">
        <v>2952.32</v>
      </c>
      <c r="BB23" s="52">
        <v>213.44</v>
      </c>
      <c r="BC23" s="53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>
        <v>1575.6496499999989</v>
      </c>
      <c r="AK24" s="53">
        <v>9048.89</v>
      </c>
      <c r="AL24" s="52">
        <v>29997.855499999998</v>
      </c>
      <c r="AM24" s="52">
        <v>2292.6799999999998</v>
      </c>
      <c r="AN24" s="52">
        <v>5086.24</v>
      </c>
      <c r="AO24" s="52">
        <v>189.13</v>
      </c>
      <c r="AP24" s="52">
        <v>4850.32</v>
      </c>
      <c r="AQ24" s="52">
        <v>16.920000000000002</v>
      </c>
      <c r="AR24" s="53">
        <v>41747.555499999995</v>
      </c>
      <c r="AS24" s="52">
        <v>3961.75</v>
      </c>
      <c r="AT24" s="52">
        <v>4914.41</v>
      </c>
      <c r="AU24" s="52">
        <v>1067.46</v>
      </c>
      <c r="AV24" s="52">
        <v>4189.04</v>
      </c>
      <c r="AW24" s="52">
        <v>372.17</v>
      </c>
      <c r="AX24" s="52">
        <v>9500.48</v>
      </c>
      <c r="AY24" s="52">
        <v>5422.62</v>
      </c>
      <c r="AZ24" s="52">
        <v>625.74</v>
      </c>
      <c r="BA24" s="52">
        <v>2894.61</v>
      </c>
      <c r="BB24" s="52">
        <v>220.86</v>
      </c>
      <c r="BC24" s="53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>
        <v>1679.8541999999989</v>
      </c>
      <c r="AK25" s="53">
        <v>9092.7899999999991</v>
      </c>
      <c r="AL25" s="52">
        <v>30655.150500000003</v>
      </c>
      <c r="AM25" s="52">
        <v>2317.0500000000002</v>
      </c>
      <c r="AN25" s="52">
        <v>5315.17</v>
      </c>
      <c r="AO25" s="52">
        <v>203.23</v>
      </c>
      <c r="AP25" s="52">
        <v>5089.07</v>
      </c>
      <c r="AQ25" s="52">
        <v>16.45</v>
      </c>
      <c r="AR25" s="53">
        <v>42477.870500000005</v>
      </c>
      <c r="AS25" s="52">
        <v>3932.11</v>
      </c>
      <c r="AT25" s="52">
        <v>4718.7299999999996</v>
      </c>
      <c r="AU25" s="52">
        <v>1133.57</v>
      </c>
      <c r="AV25" s="52">
        <v>4213.57</v>
      </c>
      <c r="AW25" s="52">
        <v>381.92</v>
      </c>
      <c r="AX25" s="52">
        <v>9597.02</v>
      </c>
      <c r="AY25" s="52">
        <v>5560.25</v>
      </c>
      <c r="AZ25" s="52">
        <v>650.12</v>
      </c>
      <c r="BA25" s="52">
        <v>2805.23</v>
      </c>
      <c r="BB25" s="52">
        <v>228.88</v>
      </c>
      <c r="BC25" s="53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>
        <v>1752.803650000001</v>
      </c>
      <c r="AK26" s="53">
        <v>9141.19</v>
      </c>
      <c r="AL26" s="52">
        <v>31072.552500000002</v>
      </c>
      <c r="AM26" s="52">
        <v>2321.37</v>
      </c>
      <c r="AN26" s="52">
        <v>5253.62</v>
      </c>
      <c r="AO26" s="52">
        <v>211.65</v>
      </c>
      <c r="AP26" s="52">
        <v>4889.29</v>
      </c>
      <c r="AQ26" s="52">
        <v>17.420000000000002</v>
      </c>
      <c r="AR26" s="53">
        <v>43093.672500000008</v>
      </c>
      <c r="AS26" s="52">
        <v>3926.29</v>
      </c>
      <c r="AT26" s="52">
        <v>4653.62</v>
      </c>
      <c r="AU26" s="52">
        <v>1160.6300000000001</v>
      </c>
      <c r="AV26" s="52">
        <v>4096.74</v>
      </c>
      <c r="AW26" s="52">
        <v>389.69</v>
      </c>
      <c r="AX26" s="52">
        <v>9609.6200000000008</v>
      </c>
      <c r="AY26" s="52">
        <v>5782.33</v>
      </c>
      <c r="AZ26" s="52">
        <v>671.26</v>
      </c>
      <c r="BA26" s="52">
        <v>2805.97</v>
      </c>
      <c r="BB26" s="52">
        <v>234.6</v>
      </c>
      <c r="BC26" s="53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>
        <v>1743.3664000000003</v>
      </c>
      <c r="AK27" s="53">
        <v>9121.4500000000007</v>
      </c>
      <c r="AL27" s="52">
        <v>31127.8495</v>
      </c>
      <c r="AM27" s="52">
        <v>2327.08</v>
      </c>
      <c r="AN27" s="52">
        <v>5407.28</v>
      </c>
      <c r="AO27" s="52">
        <v>220.73</v>
      </c>
      <c r="AP27" s="52">
        <v>4995.6099999999997</v>
      </c>
      <c r="AQ27" s="52">
        <v>19.91</v>
      </c>
      <c r="AR27" s="53">
        <v>43188.869500000001</v>
      </c>
      <c r="AS27" s="52">
        <v>3958.81</v>
      </c>
      <c r="AT27" s="52">
        <v>4744.24</v>
      </c>
      <c r="AU27" s="52">
        <v>1160.28</v>
      </c>
      <c r="AV27" s="52">
        <v>4146.57</v>
      </c>
      <c r="AW27" s="52">
        <v>397.83</v>
      </c>
      <c r="AX27" s="52">
        <v>9734.06</v>
      </c>
      <c r="AY27" s="52">
        <v>5885.32</v>
      </c>
      <c r="AZ27" s="52">
        <v>672.26</v>
      </c>
      <c r="BA27" s="52">
        <v>2898.11</v>
      </c>
      <c r="BB27" s="52">
        <v>233.27</v>
      </c>
      <c r="BC27" s="53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>
        <v>1952.1646499999997</v>
      </c>
      <c r="AK28" s="53">
        <v>9409.23</v>
      </c>
      <c r="AL28" s="52">
        <v>31394.433499999999</v>
      </c>
      <c r="AM28" s="52">
        <v>2340.96</v>
      </c>
      <c r="AN28" s="52">
        <v>5425.09</v>
      </c>
      <c r="AO28" s="52">
        <v>229.26</v>
      </c>
      <c r="AP28" s="52">
        <v>5262.59</v>
      </c>
      <c r="AQ28" s="52">
        <v>19.989999999999998</v>
      </c>
      <c r="AR28" s="53">
        <v>43516.393499999991</v>
      </c>
      <c r="AS28" s="52">
        <v>3967.61</v>
      </c>
      <c r="AT28" s="52">
        <v>4687.45</v>
      </c>
      <c r="AU28" s="52">
        <v>1185.22</v>
      </c>
      <c r="AV28" s="52">
        <v>4227.91</v>
      </c>
      <c r="AW28" s="52">
        <v>397.53</v>
      </c>
      <c r="AX28" s="52">
        <v>9905.39</v>
      </c>
      <c r="AY28" s="52">
        <v>5964.2</v>
      </c>
      <c r="AZ28" s="52">
        <v>681.5</v>
      </c>
      <c r="BA28" s="52">
        <v>2984.07</v>
      </c>
      <c r="BB28" s="52">
        <v>225.16</v>
      </c>
      <c r="BC28" s="53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>
        <v>1820.4178000000006</v>
      </c>
      <c r="AK29" s="53">
        <v>9190.83</v>
      </c>
      <c r="AL29" s="52">
        <v>32192.0455</v>
      </c>
      <c r="AM29" s="52">
        <v>2357.69</v>
      </c>
      <c r="AN29" s="52">
        <v>5528.08</v>
      </c>
      <c r="AO29" s="52">
        <v>234.83</v>
      </c>
      <c r="AP29" s="52">
        <v>5508.11</v>
      </c>
      <c r="AQ29" s="52">
        <v>17.059999999999999</v>
      </c>
      <c r="AR29" s="53">
        <v>43978.305500000002</v>
      </c>
      <c r="AS29" s="52">
        <v>4089.22</v>
      </c>
      <c r="AT29" s="52">
        <v>4596.54</v>
      </c>
      <c r="AU29" s="52">
        <v>1184.1400000000001</v>
      </c>
      <c r="AV29" s="52">
        <v>4137.2700000000004</v>
      </c>
      <c r="AW29" s="52">
        <v>393.47</v>
      </c>
      <c r="AX29" s="52">
        <v>10064.370000000001</v>
      </c>
      <c r="AY29" s="52">
        <v>6212.2</v>
      </c>
      <c r="AZ29" s="52">
        <v>716.88</v>
      </c>
      <c r="BA29" s="52">
        <v>3014.92</v>
      </c>
      <c r="BB29" s="52">
        <v>230.2</v>
      </c>
      <c r="BC29" s="53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>
        <v>2066.9790999999996</v>
      </c>
      <c r="AK30" s="53">
        <v>9570.5299999999988</v>
      </c>
      <c r="AL30" s="52">
        <v>33221.212500000001</v>
      </c>
      <c r="AM30" s="52">
        <v>2363.5700000000002</v>
      </c>
      <c r="AN30" s="52">
        <v>6338.14</v>
      </c>
      <c r="AO30" s="52">
        <v>229.9</v>
      </c>
      <c r="AP30" s="52">
        <v>6247.86</v>
      </c>
      <c r="AQ30" s="52">
        <v>15.74</v>
      </c>
      <c r="AR30" s="53">
        <v>45459.752500000002</v>
      </c>
      <c r="AS30" s="52">
        <v>4144.9799999999996</v>
      </c>
      <c r="AT30" s="52">
        <v>4450.9799999999996</v>
      </c>
      <c r="AU30" s="52">
        <v>1231.92</v>
      </c>
      <c r="AV30" s="52">
        <v>4167.13</v>
      </c>
      <c r="AW30" s="52">
        <v>405.73</v>
      </c>
      <c r="AX30" s="52">
        <v>10272.129999999999</v>
      </c>
      <c r="AY30" s="52">
        <v>6296.57</v>
      </c>
      <c r="AZ30" s="52">
        <v>723.79</v>
      </c>
      <c r="BA30" s="52">
        <v>3081.23</v>
      </c>
      <c r="BB30" s="52">
        <v>242.1</v>
      </c>
      <c r="BC30" s="53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>
        <v>2046.5435000000007</v>
      </c>
      <c r="AK31" s="53">
        <v>10129.86</v>
      </c>
      <c r="AL31" s="52">
        <v>34305.202999999994</v>
      </c>
      <c r="AM31" s="52">
        <v>2356.44</v>
      </c>
      <c r="AN31" s="52">
        <v>6176.76</v>
      </c>
      <c r="AO31" s="52">
        <v>221.39</v>
      </c>
      <c r="AP31" s="52">
        <v>6053.72</v>
      </c>
      <c r="AQ31" s="52">
        <v>16.559999999999999</v>
      </c>
      <c r="AR31" s="53">
        <v>47119.373</v>
      </c>
      <c r="AS31" s="52">
        <v>4142.8900000000003</v>
      </c>
      <c r="AT31" s="52">
        <v>4082.7</v>
      </c>
      <c r="AU31" s="52">
        <v>1327.55</v>
      </c>
      <c r="AV31" s="52">
        <v>4138.16</v>
      </c>
      <c r="AW31" s="52">
        <v>389.53</v>
      </c>
      <c r="AX31" s="52">
        <v>10443.17</v>
      </c>
      <c r="AY31" s="52">
        <v>6094.77</v>
      </c>
      <c r="AZ31" s="52">
        <v>706.55</v>
      </c>
      <c r="BA31" s="52">
        <v>3017.96</v>
      </c>
      <c r="BB31" s="52">
        <v>248.08</v>
      </c>
      <c r="BC31" s="53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1899.1544999999992</v>
      </c>
      <c r="AK32" s="53">
        <v>10204.099999999999</v>
      </c>
      <c r="AL32" s="52">
        <v>35106.784999999996</v>
      </c>
      <c r="AM32" s="52">
        <v>2362.9</v>
      </c>
      <c r="AN32" s="52">
        <v>5566.9</v>
      </c>
      <c r="AO32" s="52">
        <v>229.4</v>
      </c>
      <c r="AP32" s="52">
        <v>5520</v>
      </c>
      <c r="AQ32" s="52">
        <v>18.5</v>
      </c>
      <c r="AR32" s="53">
        <v>47931.584999999999</v>
      </c>
      <c r="AS32" s="52">
        <v>4208.8</v>
      </c>
      <c r="AT32" s="52">
        <v>4142.8</v>
      </c>
      <c r="AU32" s="52">
        <v>1397.2</v>
      </c>
      <c r="AV32" s="52">
        <v>4131.3</v>
      </c>
      <c r="AW32" s="52">
        <v>368.7</v>
      </c>
      <c r="AX32" s="52">
        <v>10541.2</v>
      </c>
      <c r="AY32" s="52">
        <v>5674.1</v>
      </c>
      <c r="AZ32" s="52">
        <v>666</v>
      </c>
      <c r="BA32" s="52">
        <v>2953.2</v>
      </c>
      <c r="BB32" s="52">
        <v>253.8</v>
      </c>
      <c r="BC32" s="53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1896.7408999999998</v>
      </c>
      <c r="AK33" s="53">
        <v>10156.799999999999</v>
      </c>
      <c r="AL33" s="52">
        <v>35534.998999999996</v>
      </c>
      <c r="AM33" s="52">
        <v>2374.6999999999998</v>
      </c>
      <c r="AN33" s="52">
        <v>5860.6</v>
      </c>
      <c r="AO33" s="52">
        <v>240.4</v>
      </c>
      <c r="AP33" s="52">
        <v>5697.6</v>
      </c>
      <c r="AQ33" s="52">
        <v>16.600000000000001</v>
      </c>
      <c r="AR33" s="53">
        <v>48453.298999999999</v>
      </c>
      <c r="AS33" s="52">
        <v>4258.8999999999996</v>
      </c>
      <c r="AT33" s="52">
        <v>4376.3</v>
      </c>
      <c r="AU33" s="52">
        <v>1301.8</v>
      </c>
      <c r="AV33" s="52">
        <v>4084</v>
      </c>
      <c r="AW33" s="52">
        <v>369.8</v>
      </c>
      <c r="AX33" s="52">
        <v>10558.6</v>
      </c>
      <c r="AY33" s="52">
        <v>5491.9</v>
      </c>
      <c r="AZ33" s="52">
        <v>638.79999999999995</v>
      </c>
      <c r="BA33" s="52">
        <v>3171</v>
      </c>
      <c r="BB33" s="52">
        <v>249</v>
      </c>
      <c r="BC33" s="53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1864.8211000000001</v>
      </c>
      <c r="AK34" s="53">
        <v>10101.700000000001</v>
      </c>
      <c r="AL34" s="52">
        <v>36025.548000000003</v>
      </c>
      <c r="AM34" s="52">
        <v>2380.3000000000002</v>
      </c>
      <c r="AN34" s="52">
        <v>5949.5</v>
      </c>
      <c r="AO34" s="52">
        <v>250.8</v>
      </c>
      <c r="AP34" s="52">
        <v>5714.1</v>
      </c>
      <c r="AQ34" s="52">
        <v>14.8</v>
      </c>
      <c r="AR34" s="53">
        <v>48978.948000000011</v>
      </c>
      <c r="AS34" s="52">
        <v>4172.8999999999996</v>
      </c>
      <c r="AT34" s="52">
        <v>4370.3999999999996</v>
      </c>
      <c r="AU34" s="52">
        <v>1336.5</v>
      </c>
      <c r="AV34" s="52">
        <v>4081.2</v>
      </c>
      <c r="AW34" s="52">
        <v>365.9</v>
      </c>
      <c r="AX34" s="52">
        <v>10620.1</v>
      </c>
      <c r="AY34" s="52">
        <v>5702.6</v>
      </c>
      <c r="AZ34" s="52">
        <v>638.29999999999995</v>
      </c>
      <c r="BA34" s="52">
        <v>3450</v>
      </c>
      <c r="BB34" s="52">
        <v>258.2</v>
      </c>
      <c r="BC34" s="53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1837.2163499999997</v>
      </c>
      <c r="AK35" s="53">
        <v>10101.299999999999</v>
      </c>
      <c r="AL35" s="52">
        <v>36664.948499999999</v>
      </c>
      <c r="AM35" s="52">
        <v>2392.4</v>
      </c>
      <c r="AN35" s="52">
        <v>6075.6</v>
      </c>
      <c r="AO35" s="52">
        <v>261.39999999999998</v>
      </c>
      <c r="AP35" s="52">
        <v>5909.6</v>
      </c>
      <c r="AQ35" s="52">
        <v>16.100000000000001</v>
      </c>
      <c r="AR35" s="53">
        <v>49569.948500000006</v>
      </c>
      <c r="AS35" s="52">
        <v>4431.3</v>
      </c>
      <c r="AT35" s="52">
        <v>4342.6000000000004</v>
      </c>
      <c r="AU35" s="52">
        <v>1426.3</v>
      </c>
      <c r="AV35" s="52">
        <v>4082.3</v>
      </c>
      <c r="AW35" s="52">
        <v>375.2</v>
      </c>
      <c r="AX35" s="52">
        <v>10823.6</v>
      </c>
      <c r="AY35" s="52">
        <v>5906.2</v>
      </c>
      <c r="AZ35" s="52">
        <v>636.6</v>
      </c>
      <c r="BA35" s="52">
        <v>3513.8</v>
      </c>
      <c r="BB35" s="52">
        <v>252.7</v>
      </c>
      <c r="BC35" s="53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2000.7800500000003</v>
      </c>
      <c r="AK36" s="53">
        <v>10416.4</v>
      </c>
      <c r="AL36" s="52">
        <v>36940.379000000001</v>
      </c>
      <c r="AM36" s="52">
        <v>2427.4</v>
      </c>
      <c r="AN36" s="52">
        <v>6895.9</v>
      </c>
      <c r="AO36" s="52">
        <v>274.5</v>
      </c>
      <c r="AP36" s="52">
        <v>6684</v>
      </c>
      <c r="AQ36" s="52">
        <v>18.8</v>
      </c>
      <c r="AR36" s="53">
        <v>50251.779000000002</v>
      </c>
      <c r="AS36" s="52">
        <v>4876.2</v>
      </c>
      <c r="AT36" s="52">
        <v>4531.7</v>
      </c>
      <c r="AU36" s="52">
        <v>1556.6</v>
      </c>
      <c r="AV36" s="52">
        <v>3987.2</v>
      </c>
      <c r="AW36" s="52">
        <v>396</v>
      </c>
      <c r="AX36" s="52">
        <v>11137.4</v>
      </c>
      <c r="AY36" s="52">
        <v>6041</v>
      </c>
      <c r="AZ36" s="52">
        <v>655.20000000000005</v>
      </c>
      <c r="BA36" s="52">
        <v>3503.9</v>
      </c>
      <c r="BB36" s="52">
        <v>251</v>
      </c>
      <c r="BC36" s="53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1863.9639000000006</v>
      </c>
      <c r="AK37" s="53">
        <v>10491.7</v>
      </c>
      <c r="AL37" s="52">
        <v>36953.186500000003</v>
      </c>
      <c r="AM37" s="52">
        <v>2468.3000000000002</v>
      </c>
      <c r="AN37" s="52">
        <v>6562.2</v>
      </c>
      <c r="AO37" s="52">
        <v>293.5</v>
      </c>
      <c r="AP37" s="52">
        <v>6357.7</v>
      </c>
      <c r="AQ37" s="52">
        <v>22</v>
      </c>
      <c r="AR37" s="53">
        <v>50389.186500000011</v>
      </c>
      <c r="AS37" s="52">
        <v>5370</v>
      </c>
      <c r="AT37" s="52">
        <v>4879.8</v>
      </c>
      <c r="AU37" s="52">
        <v>1630.8</v>
      </c>
      <c r="AV37" s="52">
        <v>4083.1</v>
      </c>
      <c r="AW37" s="52">
        <v>413.2</v>
      </c>
      <c r="AX37" s="52">
        <v>11329.1</v>
      </c>
      <c r="AY37" s="52">
        <v>6013.4</v>
      </c>
      <c r="AZ37" s="52">
        <v>657.3</v>
      </c>
      <c r="BA37" s="52">
        <v>3453.4</v>
      </c>
      <c r="BB37" s="52">
        <v>250.4</v>
      </c>
      <c r="BC37" s="53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1520.7141999999999</v>
      </c>
      <c r="AK38" s="53">
        <v>9950.2000000000007</v>
      </c>
      <c r="AL38" s="52">
        <v>37144.072</v>
      </c>
      <c r="AM38" s="52">
        <v>2498.6999999999998</v>
      </c>
      <c r="AN38" s="52">
        <v>6257</v>
      </c>
      <c r="AO38" s="52">
        <v>307.89999999999998</v>
      </c>
      <c r="AP38" s="52">
        <v>6006.6</v>
      </c>
      <c r="AQ38" s="52">
        <v>23.7</v>
      </c>
      <c r="AR38" s="53">
        <v>50127.571999999993</v>
      </c>
      <c r="AS38" s="52">
        <v>5832.1</v>
      </c>
      <c r="AT38" s="52">
        <v>5436.9</v>
      </c>
      <c r="AU38" s="52">
        <v>1685.6</v>
      </c>
      <c r="AV38" s="52">
        <v>4002.9</v>
      </c>
      <c r="AW38" s="52">
        <v>420.3</v>
      </c>
      <c r="AX38" s="52">
        <v>11377.4</v>
      </c>
      <c r="AY38" s="52">
        <v>5891.9</v>
      </c>
      <c r="AZ38" s="52">
        <v>638.9</v>
      </c>
      <c r="BA38" s="52">
        <v>3507.2</v>
      </c>
      <c r="BB38" s="52">
        <v>263.5</v>
      </c>
      <c r="BC38" s="53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1876.3066999999992</v>
      </c>
      <c r="AK39" s="53">
        <v>10062.799999999999</v>
      </c>
      <c r="AL39" s="52">
        <v>37322.297000000006</v>
      </c>
      <c r="AM39" s="52">
        <v>2523.5</v>
      </c>
      <c r="AN39" s="52">
        <v>6316.2</v>
      </c>
      <c r="AO39" s="52">
        <v>321.3</v>
      </c>
      <c r="AP39" s="52">
        <v>5907.8</v>
      </c>
      <c r="AQ39" s="52">
        <v>24.4</v>
      </c>
      <c r="AR39" s="53">
        <v>50613.897000000012</v>
      </c>
      <c r="AS39" s="52">
        <v>6044.2</v>
      </c>
      <c r="AT39" s="52">
        <v>6257.8</v>
      </c>
      <c r="AU39" s="52">
        <v>1827.6</v>
      </c>
      <c r="AV39" s="52">
        <v>4007.5</v>
      </c>
      <c r="AW39" s="52">
        <v>436.4</v>
      </c>
      <c r="AX39" s="52">
        <v>11696.9</v>
      </c>
      <c r="AY39" s="52">
        <v>5802.1</v>
      </c>
      <c r="AZ39" s="52">
        <v>619.6</v>
      </c>
      <c r="BA39" s="52">
        <v>3699.5</v>
      </c>
      <c r="BB39" s="52">
        <v>266.2</v>
      </c>
      <c r="BC39" s="53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1729.6690999999992</v>
      </c>
      <c r="AK40" s="53">
        <v>10193.299999999999</v>
      </c>
      <c r="AL40" s="52">
        <v>37743.865000000005</v>
      </c>
      <c r="AM40" s="52">
        <v>2546.6</v>
      </c>
      <c r="AN40" s="52">
        <v>5893.7</v>
      </c>
      <c r="AO40" s="52">
        <v>328.1</v>
      </c>
      <c r="AP40" s="52">
        <v>5393</v>
      </c>
      <c r="AQ40" s="52">
        <v>22.8</v>
      </c>
      <c r="AR40" s="53">
        <v>51289.765000000007</v>
      </c>
      <c r="AS40" s="52">
        <v>6220.8</v>
      </c>
      <c r="AT40" s="52">
        <v>6968.1</v>
      </c>
      <c r="AU40" s="52">
        <v>1974.3</v>
      </c>
      <c r="AV40" s="52">
        <v>3983.4</v>
      </c>
      <c r="AW40" s="52">
        <v>457.6</v>
      </c>
      <c r="AX40" s="52">
        <v>12067.3</v>
      </c>
      <c r="AY40" s="52">
        <v>5505.3</v>
      </c>
      <c r="AZ40" s="52">
        <v>582.1</v>
      </c>
      <c r="BA40" s="52">
        <v>3542.9</v>
      </c>
      <c r="BB40" s="52">
        <v>271.10000000000002</v>
      </c>
      <c r="BC40" s="53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1896.211499999999</v>
      </c>
      <c r="AK41" s="53">
        <v>10416.5</v>
      </c>
      <c r="AL41" s="52">
        <v>39143.106</v>
      </c>
      <c r="AM41" s="52">
        <v>2563.5</v>
      </c>
      <c r="AN41" s="52">
        <v>6055.2</v>
      </c>
      <c r="AO41" s="52">
        <v>326.39999999999998</v>
      </c>
      <c r="AP41" s="52">
        <v>5559.3</v>
      </c>
      <c r="AQ41" s="52">
        <v>18.100000000000001</v>
      </c>
      <c r="AR41" s="53">
        <v>52927.306000000004</v>
      </c>
      <c r="AS41" s="52">
        <v>6550.1</v>
      </c>
      <c r="AT41" s="52">
        <v>6842</v>
      </c>
      <c r="AU41" s="52">
        <v>2137.4</v>
      </c>
      <c r="AV41" s="52">
        <v>3925.9</v>
      </c>
      <c r="AW41" s="52">
        <v>465.1</v>
      </c>
      <c r="AX41" s="52">
        <v>12231.4</v>
      </c>
      <c r="AY41" s="52">
        <v>4853.3999999999996</v>
      </c>
      <c r="AZ41" s="52">
        <v>510.9</v>
      </c>
      <c r="BA41" s="52">
        <v>3183</v>
      </c>
      <c r="BB41" s="52">
        <v>268.3</v>
      </c>
      <c r="BC41" s="53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1791.8837999999992</v>
      </c>
      <c r="AK42" s="53">
        <v>10282.799999999999</v>
      </c>
      <c r="AL42" s="52">
        <v>40446.747499999998</v>
      </c>
      <c r="AM42" s="52">
        <v>2571.9</v>
      </c>
      <c r="AN42" s="52">
        <v>6236.7</v>
      </c>
      <c r="AO42" s="52">
        <v>330.4</v>
      </c>
      <c r="AP42" s="52">
        <v>5757.5</v>
      </c>
      <c r="AQ42" s="52">
        <v>18.399999999999999</v>
      </c>
      <c r="AR42" s="53">
        <v>54092.647499999999</v>
      </c>
      <c r="AS42" s="52">
        <v>6857.2</v>
      </c>
      <c r="AT42" s="52">
        <v>6481.1</v>
      </c>
      <c r="AU42" s="52">
        <v>2293.6</v>
      </c>
      <c r="AV42" s="52">
        <v>3944.6</v>
      </c>
      <c r="AW42" s="52">
        <v>487</v>
      </c>
      <c r="AX42" s="52">
        <v>12405</v>
      </c>
      <c r="AY42" s="52">
        <v>4328.1000000000004</v>
      </c>
      <c r="AZ42" s="52">
        <v>465.9</v>
      </c>
      <c r="BA42" s="52">
        <v>3078.7</v>
      </c>
      <c r="BB42" s="52">
        <v>255</v>
      </c>
      <c r="BC42" s="53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1982.3602999999994</v>
      </c>
      <c r="AK43" s="53">
        <v>10807.9</v>
      </c>
      <c r="AL43" s="52">
        <v>40974.224999999999</v>
      </c>
      <c r="AM43" s="52">
        <v>2563.5</v>
      </c>
      <c r="AN43" s="52">
        <v>6512</v>
      </c>
      <c r="AO43" s="52">
        <v>342.6</v>
      </c>
      <c r="AP43" s="52">
        <v>6021.2</v>
      </c>
      <c r="AQ43" s="52">
        <v>22.2</v>
      </c>
      <c r="AR43" s="53">
        <v>55156.825000000004</v>
      </c>
      <c r="AS43" s="52">
        <v>6666.5</v>
      </c>
      <c r="AT43" s="52">
        <v>6330.6</v>
      </c>
      <c r="AU43" s="52">
        <v>2335.6999999999998</v>
      </c>
      <c r="AV43" s="52">
        <v>3816.7</v>
      </c>
      <c r="AW43" s="52">
        <v>503.4</v>
      </c>
      <c r="AX43" s="52">
        <v>12650.5</v>
      </c>
      <c r="AY43" s="52">
        <v>4091.8</v>
      </c>
      <c r="AZ43" s="52">
        <v>459.9</v>
      </c>
      <c r="BA43" s="52">
        <v>2953.5</v>
      </c>
      <c r="BB43" s="52">
        <v>248.3</v>
      </c>
      <c r="BC43" s="53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1835.0334500000004</v>
      </c>
      <c r="AK44" s="53">
        <v>10752.800000000001</v>
      </c>
      <c r="AL44" s="52">
        <v>41131.804999999993</v>
      </c>
      <c r="AM44" s="52">
        <v>2555</v>
      </c>
      <c r="AN44" s="52">
        <v>7657.4</v>
      </c>
      <c r="AO44" s="52">
        <v>348.9</v>
      </c>
      <c r="AP44" s="52">
        <v>7157.4</v>
      </c>
      <c r="AQ44" s="52">
        <v>24.9</v>
      </c>
      <c r="AR44" s="53">
        <v>55263.604999999996</v>
      </c>
      <c r="AS44" s="52">
        <v>6548.5</v>
      </c>
      <c r="AT44" s="52">
        <v>6051.9</v>
      </c>
      <c r="AU44" s="52">
        <v>2350.1999999999998</v>
      </c>
      <c r="AV44" s="52">
        <v>3670.3</v>
      </c>
      <c r="AW44" s="52">
        <v>500.4</v>
      </c>
      <c r="AX44" s="52">
        <v>13010.6</v>
      </c>
      <c r="AY44" s="52">
        <v>4144.3999999999996</v>
      </c>
      <c r="AZ44" s="52">
        <v>453.1</v>
      </c>
      <c r="BA44" s="52">
        <v>3108.8</v>
      </c>
      <c r="BB44" s="52">
        <v>239</v>
      </c>
      <c r="BC44" s="53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1603.6390500000007</v>
      </c>
      <c r="AK45" s="53">
        <v>10535.2</v>
      </c>
      <c r="AL45" s="52">
        <v>40750.096999999994</v>
      </c>
      <c r="AM45" s="52">
        <v>2541.1999999999998</v>
      </c>
      <c r="AN45" s="52">
        <v>8278.7999999999993</v>
      </c>
      <c r="AO45" s="52">
        <v>355.9</v>
      </c>
      <c r="AP45" s="52">
        <v>7709</v>
      </c>
      <c r="AQ45" s="52">
        <v>25.7</v>
      </c>
      <c r="AR45" s="53">
        <v>54726.496999999988</v>
      </c>
      <c r="AS45" s="52">
        <v>6554.7</v>
      </c>
      <c r="AT45" s="52">
        <v>6124.9</v>
      </c>
      <c r="AU45" s="52">
        <v>2445.3000000000002</v>
      </c>
      <c r="AV45" s="52">
        <v>3715.3</v>
      </c>
      <c r="AW45" s="52">
        <v>529</v>
      </c>
      <c r="AX45" s="52">
        <v>13196.2</v>
      </c>
      <c r="AY45" s="52">
        <v>4551</v>
      </c>
      <c r="AZ45" s="52">
        <v>446.6</v>
      </c>
      <c r="BA45" s="52">
        <v>3610.3</v>
      </c>
      <c r="BB45" s="52">
        <v>239</v>
      </c>
      <c r="BC45" s="53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1568.7219500000006</v>
      </c>
      <c r="AK46" s="53">
        <v>10642.5</v>
      </c>
      <c r="AL46" s="52">
        <v>39918.084999999999</v>
      </c>
      <c r="AM46" s="52">
        <v>2533.6999999999998</v>
      </c>
      <c r="AN46" s="52">
        <v>8098.2</v>
      </c>
      <c r="AO46" s="52">
        <v>363.2</v>
      </c>
      <c r="AP46" s="52">
        <v>7551.7</v>
      </c>
      <c r="AQ46" s="52">
        <v>25.9</v>
      </c>
      <c r="AR46" s="53">
        <v>53978.084999999999</v>
      </c>
      <c r="AS46" s="52">
        <v>6489.1</v>
      </c>
      <c r="AT46" s="52">
        <v>6655.6</v>
      </c>
      <c r="AU46" s="52">
        <v>2500.6999999999998</v>
      </c>
      <c r="AV46" s="52">
        <v>3599.9</v>
      </c>
      <c r="AW46" s="52">
        <v>559.5</v>
      </c>
      <c r="AX46" s="52">
        <v>13297.4</v>
      </c>
      <c r="AY46" s="52">
        <v>4865.2</v>
      </c>
      <c r="AZ46" s="52">
        <v>445</v>
      </c>
      <c r="BA46" s="52">
        <v>4017.7</v>
      </c>
      <c r="BB46" s="52">
        <v>241.5</v>
      </c>
      <c r="BC46" s="53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1657.1790999999998</v>
      </c>
      <c r="AK47" s="53">
        <v>10889.8</v>
      </c>
      <c r="AL47" s="52">
        <v>39593.753499999999</v>
      </c>
      <c r="AM47" s="52">
        <v>2549.4</v>
      </c>
      <c r="AN47" s="52">
        <v>8882.9</v>
      </c>
      <c r="AO47" s="52">
        <v>367.1</v>
      </c>
      <c r="AP47" s="52">
        <v>8634.1</v>
      </c>
      <c r="AQ47" s="52">
        <v>22.1</v>
      </c>
      <c r="AR47" s="53">
        <v>53626.753499999992</v>
      </c>
      <c r="AS47" s="52">
        <v>6254.1</v>
      </c>
      <c r="AT47" s="52">
        <v>6811.1</v>
      </c>
      <c r="AU47" s="52">
        <v>2540.1999999999998</v>
      </c>
      <c r="AV47" s="52">
        <v>3479.9</v>
      </c>
      <c r="AW47" s="52">
        <v>581.5</v>
      </c>
      <c r="AX47" s="52">
        <v>13804.3</v>
      </c>
      <c r="AY47" s="52">
        <v>5011.3999999999996</v>
      </c>
      <c r="AZ47" s="52">
        <v>457.7</v>
      </c>
      <c r="BA47" s="52">
        <v>4069.3</v>
      </c>
      <c r="BB47" s="52">
        <v>234.3</v>
      </c>
      <c r="BC47" s="53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1875.7154500000015</v>
      </c>
      <c r="AK48" s="53">
        <v>11334.300000000001</v>
      </c>
      <c r="AL48" s="52">
        <v>39362.999499999998</v>
      </c>
      <c r="AM48" s="52">
        <v>2589.9</v>
      </c>
      <c r="AN48" s="52">
        <v>9185.2999999999993</v>
      </c>
      <c r="AO48" s="52">
        <v>373.4</v>
      </c>
      <c r="AP48" s="52">
        <v>8999.2000000000007</v>
      </c>
      <c r="AQ48" s="52">
        <v>23</v>
      </c>
      <c r="AR48" s="53">
        <v>53823.699500000002</v>
      </c>
      <c r="AS48" s="52">
        <v>5840.2</v>
      </c>
      <c r="AT48" s="52">
        <v>6723.3</v>
      </c>
      <c r="AU48" s="52">
        <v>2596.1999999999998</v>
      </c>
      <c r="AV48" s="52">
        <v>3469</v>
      </c>
      <c r="AW48" s="52">
        <v>600.20000000000005</v>
      </c>
      <c r="AX48" s="52">
        <v>14288.6</v>
      </c>
      <c r="AY48" s="52">
        <v>5157.5</v>
      </c>
      <c r="AZ48" s="52">
        <v>484.1</v>
      </c>
      <c r="BA48" s="52">
        <v>3958.6</v>
      </c>
      <c r="BB48" s="52">
        <v>222.5</v>
      </c>
      <c r="BC48" s="53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1907.3232000000016</v>
      </c>
      <c r="AK49" s="53">
        <v>11614.900000000001</v>
      </c>
      <c r="AL49" s="52">
        <v>38951.326499999996</v>
      </c>
      <c r="AM49" s="52">
        <v>2627.5</v>
      </c>
      <c r="AN49" s="52">
        <v>8599.7000000000007</v>
      </c>
      <c r="AO49" s="52">
        <v>371.3</v>
      </c>
      <c r="AP49" s="52">
        <v>8163.3</v>
      </c>
      <c r="AQ49" s="52">
        <v>26.3</v>
      </c>
      <c r="AR49" s="53">
        <v>53975.126499999998</v>
      </c>
      <c r="AS49" s="52">
        <v>5373.4</v>
      </c>
      <c r="AT49" s="52">
        <v>6917.2</v>
      </c>
      <c r="AU49" s="52">
        <v>2653.5</v>
      </c>
      <c r="AV49" s="52">
        <v>3435.3</v>
      </c>
      <c r="AW49" s="52">
        <v>598</v>
      </c>
      <c r="AX49" s="52">
        <v>14355.7</v>
      </c>
      <c r="AY49" s="52">
        <v>5191.6000000000004</v>
      </c>
      <c r="AZ49" s="52">
        <v>506.4</v>
      </c>
      <c r="BA49" s="52">
        <v>3819.8</v>
      </c>
      <c r="BB49" s="52">
        <v>208.4</v>
      </c>
      <c r="BC49" s="53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1963.0814000000009</v>
      </c>
      <c r="AK50" s="53">
        <v>11602.1</v>
      </c>
      <c r="AL50" s="52">
        <v>39030.711499999998</v>
      </c>
      <c r="AM50" s="52">
        <v>2640.4</v>
      </c>
      <c r="AN50" s="52">
        <v>9977.7000000000007</v>
      </c>
      <c r="AO50" s="52">
        <v>367.8</v>
      </c>
      <c r="AP50" s="52">
        <v>9280</v>
      </c>
      <c r="AQ50" s="52">
        <v>24.2</v>
      </c>
      <c r="AR50" s="53">
        <v>54314.511500000001</v>
      </c>
      <c r="AS50" s="52">
        <v>5141.7</v>
      </c>
      <c r="AT50" s="52">
        <v>6460</v>
      </c>
      <c r="AU50" s="52">
        <v>2778.2</v>
      </c>
      <c r="AV50" s="52">
        <v>3339.5</v>
      </c>
      <c r="AW50" s="52">
        <v>609.4</v>
      </c>
      <c r="AX50" s="52">
        <v>14256.1</v>
      </c>
      <c r="AY50" s="52">
        <v>5355</v>
      </c>
      <c r="AZ50" s="52">
        <v>527.9</v>
      </c>
      <c r="BA50" s="52">
        <v>3911.6</v>
      </c>
      <c r="BB50" s="52">
        <v>206.6</v>
      </c>
      <c r="BC50" s="53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2001.5132500000009</v>
      </c>
      <c r="AK51" s="53">
        <v>11748.2</v>
      </c>
      <c r="AL51" s="52">
        <v>38922.2065</v>
      </c>
      <c r="AM51" s="52">
        <v>2652.7</v>
      </c>
      <c r="AN51" s="52">
        <v>10236.6</v>
      </c>
      <c r="AO51" s="52">
        <v>365.5</v>
      </c>
      <c r="AP51" s="52">
        <v>9492.9</v>
      </c>
      <c r="AQ51" s="52">
        <v>21.6</v>
      </c>
      <c r="AR51" s="53">
        <v>54410.706499999993</v>
      </c>
      <c r="AS51" s="52">
        <v>5360.1</v>
      </c>
      <c r="AT51" s="52">
        <v>6128.7</v>
      </c>
      <c r="AU51" s="52">
        <v>2906.9</v>
      </c>
      <c r="AV51" s="52">
        <v>3309.1</v>
      </c>
      <c r="AW51" s="52">
        <v>614.29999999999995</v>
      </c>
      <c r="AX51" s="52">
        <v>14330.7</v>
      </c>
      <c r="AY51" s="52">
        <v>5723.9</v>
      </c>
      <c r="AZ51" s="52">
        <v>552.70000000000005</v>
      </c>
      <c r="BA51" s="52">
        <v>4174.6000000000004</v>
      </c>
      <c r="BB51" s="52">
        <v>200.9</v>
      </c>
      <c r="BC51" s="53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2217.6126499999996</v>
      </c>
      <c r="AK52" s="53">
        <v>12297.4</v>
      </c>
      <c r="AL52" s="52">
        <v>38276.271000000001</v>
      </c>
      <c r="AM52" s="52">
        <v>2663.4</v>
      </c>
      <c r="AN52" s="52">
        <v>9042</v>
      </c>
      <c r="AO52" s="52">
        <v>363.8</v>
      </c>
      <c r="AP52" s="52">
        <v>8393.2000000000007</v>
      </c>
      <c r="AQ52" s="52">
        <v>21.5</v>
      </c>
      <c r="AR52" s="53">
        <v>54228.171000000002</v>
      </c>
      <c r="AS52" s="52">
        <v>5369</v>
      </c>
      <c r="AT52" s="52">
        <v>6576.2</v>
      </c>
      <c r="AU52" s="52">
        <v>3040.4</v>
      </c>
      <c r="AV52" s="52">
        <v>3282.4</v>
      </c>
      <c r="AW52" s="52">
        <v>607</v>
      </c>
      <c r="AX52" s="52">
        <v>13900.9</v>
      </c>
      <c r="AY52" s="52">
        <v>6234.5</v>
      </c>
      <c r="AZ52" s="52">
        <v>580.9</v>
      </c>
      <c r="BA52" s="52">
        <v>4371.3</v>
      </c>
      <c r="BB52" s="52">
        <v>200.3</v>
      </c>
      <c r="BC52" s="53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2281.1516999999994</v>
      </c>
      <c r="AK53" s="53">
        <v>12344.199999999999</v>
      </c>
      <c r="AL53" s="52">
        <v>37715.618499999997</v>
      </c>
      <c r="AM53" s="52">
        <v>2670.1</v>
      </c>
      <c r="AN53" s="52">
        <v>9653.9</v>
      </c>
      <c r="AO53" s="52">
        <v>358.3</v>
      </c>
      <c r="AP53" s="52">
        <v>8873.2999999999993</v>
      </c>
      <c r="AQ53" s="52">
        <v>24.8</v>
      </c>
      <c r="AR53" s="53">
        <v>53844.018499999991</v>
      </c>
      <c r="AS53" s="52">
        <v>5266</v>
      </c>
      <c r="AT53" s="52">
        <v>6458.5</v>
      </c>
      <c r="AU53" s="52">
        <v>3201.8</v>
      </c>
      <c r="AV53" s="52">
        <v>3182</v>
      </c>
      <c r="AW53" s="52">
        <v>591.6</v>
      </c>
      <c r="AX53" s="52">
        <v>13440.4</v>
      </c>
      <c r="AY53" s="52">
        <v>6669.4</v>
      </c>
      <c r="AZ53" s="52">
        <v>607.5</v>
      </c>
      <c r="BA53" s="52">
        <v>4552.1000000000004</v>
      </c>
      <c r="BB53" s="52">
        <v>192.7</v>
      </c>
      <c r="BC53" s="53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2125.0002562045015</v>
      </c>
      <c r="AK54" s="53">
        <v>12322.400000000001</v>
      </c>
      <c r="AL54" s="52">
        <v>37243.563500000004</v>
      </c>
      <c r="AM54" s="52">
        <v>2643.8</v>
      </c>
      <c r="AN54" s="52">
        <v>9434.2999999999993</v>
      </c>
      <c r="AO54" s="52">
        <v>347.8</v>
      </c>
      <c r="AP54" s="52">
        <v>8629</v>
      </c>
      <c r="AQ54" s="52">
        <v>23.9</v>
      </c>
      <c r="AR54" s="53">
        <v>53338.963500000005</v>
      </c>
      <c r="AS54" s="52">
        <v>5365.9</v>
      </c>
      <c r="AT54" s="52">
        <v>6421.3</v>
      </c>
      <c r="AU54" s="52">
        <v>3396.7</v>
      </c>
      <c r="AV54" s="52">
        <v>2992.3</v>
      </c>
      <c r="AW54" s="52">
        <v>533.70000000000005</v>
      </c>
      <c r="AX54" s="52">
        <v>13640.6</v>
      </c>
      <c r="AY54" s="52">
        <v>6644.4</v>
      </c>
      <c r="AZ54" s="52">
        <v>615.5</v>
      </c>
      <c r="BA54" s="52">
        <v>4382.8</v>
      </c>
      <c r="BB54" s="52">
        <v>183.4</v>
      </c>
      <c r="BC54" s="53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2468.4127062045009</v>
      </c>
      <c r="AK55" s="53">
        <v>13279.1</v>
      </c>
      <c r="AL55" s="52">
        <v>37323.645499999999</v>
      </c>
      <c r="AM55" s="52">
        <v>2628</v>
      </c>
      <c r="AN55" s="52">
        <v>9448.2000000000007</v>
      </c>
      <c r="AO55" s="52">
        <v>346.3</v>
      </c>
      <c r="AP55" s="52">
        <v>8712.9</v>
      </c>
      <c r="AQ55" s="52">
        <v>24</v>
      </c>
      <c r="AR55" s="53">
        <v>54288.345500000003</v>
      </c>
      <c r="AS55" s="52">
        <v>5387.9</v>
      </c>
      <c r="AT55" s="52">
        <v>6214.4</v>
      </c>
      <c r="AU55" s="52">
        <v>3451.2</v>
      </c>
      <c r="AV55" s="52">
        <v>2965.1</v>
      </c>
      <c r="AW55" s="52">
        <v>496.9</v>
      </c>
      <c r="AX55" s="52">
        <v>13853.4</v>
      </c>
      <c r="AY55" s="52">
        <v>6548.9</v>
      </c>
      <c r="AZ55" s="52">
        <v>624.20000000000005</v>
      </c>
      <c r="BA55" s="52">
        <v>4071.8</v>
      </c>
      <c r="BB55" s="52">
        <v>180</v>
      </c>
      <c r="BC55" s="53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2520.1232499999996</v>
      </c>
      <c r="AK56" s="53">
        <v>13780.599999999999</v>
      </c>
      <c r="AL56" s="52">
        <v>37860.046999999999</v>
      </c>
      <c r="AM56" s="52">
        <v>2656.8</v>
      </c>
      <c r="AN56" s="52">
        <v>9729.9</v>
      </c>
      <c r="AO56" s="52">
        <v>351.9</v>
      </c>
      <c r="AP56" s="52">
        <v>8973</v>
      </c>
      <c r="AQ56" s="52">
        <v>25</v>
      </c>
      <c r="AR56" s="53">
        <v>55381.247000000003</v>
      </c>
      <c r="AS56" s="52">
        <v>5513.4</v>
      </c>
      <c r="AT56" s="52">
        <v>5823.5</v>
      </c>
      <c r="AU56" s="52">
        <v>3528.4</v>
      </c>
      <c r="AV56" s="52">
        <v>2818.5</v>
      </c>
      <c r="AW56" s="52">
        <v>495.1</v>
      </c>
      <c r="AX56" s="52">
        <v>13930.3</v>
      </c>
      <c r="AY56" s="52">
        <v>6640.9</v>
      </c>
      <c r="AZ56" s="52">
        <v>635.4</v>
      </c>
      <c r="BA56" s="52">
        <v>4138.8999999999996</v>
      </c>
      <c r="BB56" s="52">
        <v>218.4</v>
      </c>
      <c r="BC56" s="53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2401.0748000000012</v>
      </c>
      <c r="AK57" s="53">
        <v>13876.100000000002</v>
      </c>
      <c r="AL57" s="52">
        <v>38257.214500000002</v>
      </c>
      <c r="AM57" s="52">
        <v>2634.1</v>
      </c>
      <c r="AN57" s="52">
        <v>8937.2000000000007</v>
      </c>
      <c r="AO57" s="52">
        <v>358.3</v>
      </c>
      <c r="AP57" s="52">
        <v>8217.1</v>
      </c>
      <c r="AQ57" s="52">
        <v>25.2</v>
      </c>
      <c r="AR57" s="53">
        <v>55820.614500000003</v>
      </c>
      <c r="AS57" s="52">
        <v>5581.3</v>
      </c>
      <c r="AT57" s="52">
        <v>6024.2</v>
      </c>
      <c r="AU57" s="52">
        <v>3639.8</v>
      </c>
      <c r="AV57" s="52">
        <v>2773.5</v>
      </c>
      <c r="AW57" s="52">
        <v>477.8</v>
      </c>
      <c r="AX57" s="52">
        <v>13893.7</v>
      </c>
      <c r="AY57" s="52">
        <v>6848.9</v>
      </c>
      <c r="AZ57" s="52">
        <v>639.29999999999995</v>
      </c>
      <c r="BA57" s="52">
        <v>4291.7</v>
      </c>
      <c r="BB57" s="52">
        <v>219.3</v>
      </c>
      <c r="BC57" s="53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2625.3828000000003</v>
      </c>
      <c r="AK58" s="53">
        <v>14204.7</v>
      </c>
      <c r="AL58" s="52">
        <v>38357.781499999997</v>
      </c>
      <c r="AM58" s="52">
        <v>2654.9</v>
      </c>
      <c r="AN58" s="52">
        <v>9111.7000000000007</v>
      </c>
      <c r="AO58" s="52">
        <v>363.7</v>
      </c>
      <c r="AP58" s="52">
        <v>8195.2000000000007</v>
      </c>
      <c r="AQ58" s="52">
        <v>22.5</v>
      </c>
      <c r="AR58" s="53">
        <v>56475.081499999993</v>
      </c>
      <c r="AS58" s="52">
        <v>5580.5</v>
      </c>
      <c r="AT58" s="52">
        <v>6253.2</v>
      </c>
      <c r="AU58" s="52">
        <v>3908.2</v>
      </c>
      <c r="AV58" s="52">
        <v>2940</v>
      </c>
      <c r="AW58" s="52">
        <v>465.5</v>
      </c>
      <c r="AX58" s="52">
        <v>13899.1</v>
      </c>
      <c r="AY58" s="52">
        <v>7295</v>
      </c>
      <c r="AZ58" s="52">
        <v>656.9</v>
      </c>
      <c r="BA58" s="52">
        <v>4671.3</v>
      </c>
      <c r="BB58" s="52">
        <v>222.4</v>
      </c>
      <c r="BC58" s="53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2402.7729499999973</v>
      </c>
      <c r="AK59" s="53">
        <v>14333.8</v>
      </c>
      <c r="AL59" s="52">
        <v>38372.536500000002</v>
      </c>
      <c r="AM59" s="52">
        <v>2726.8</v>
      </c>
      <c r="AN59" s="52">
        <v>10228.299999999999</v>
      </c>
      <c r="AO59" s="52">
        <v>378.7</v>
      </c>
      <c r="AP59" s="52">
        <v>9122</v>
      </c>
      <c r="AQ59" s="52">
        <v>21</v>
      </c>
      <c r="AR59" s="53">
        <v>56897.136500000008</v>
      </c>
      <c r="AS59" s="52">
        <v>5716.3</v>
      </c>
      <c r="AT59" s="52">
        <v>6582.8</v>
      </c>
      <c r="AU59" s="52">
        <v>4137.5</v>
      </c>
      <c r="AV59" s="52">
        <v>2734</v>
      </c>
      <c r="AW59" s="52">
        <v>468.9</v>
      </c>
      <c r="AX59" s="52">
        <v>13936</v>
      </c>
      <c r="AY59" s="52">
        <v>7771.4</v>
      </c>
      <c r="AZ59" s="52">
        <v>680.1</v>
      </c>
      <c r="BA59" s="52">
        <v>5179.6000000000004</v>
      </c>
      <c r="BB59" s="52">
        <v>225</v>
      </c>
      <c r="BC59" s="53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2383.0171500000001</v>
      </c>
      <c r="AK60" s="53">
        <v>15026.7</v>
      </c>
      <c r="AL60" s="52">
        <v>38750.056500000006</v>
      </c>
      <c r="AM60" s="52">
        <v>2738.3</v>
      </c>
      <c r="AN60" s="52">
        <v>10010.700000000001</v>
      </c>
      <c r="AO60" s="52">
        <v>397.4</v>
      </c>
      <c r="AP60" s="52">
        <v>9143</v>
      </c>
      <c r="AQ60" s="52">
        <v>22.6</v>
      </c>
      <c r="AR60" s="53">
        <v>57757.556500000006</v>
      </c>
      <c r="AS60" s="52">
        <v>5942</v>
      </c>
      <c r="AT60" s="52">
        <v>5973.6</v>
      </c>
      <c r="AU60" s="52">
        <v>4394</v>
      </c>
      <c r="AV60" s="52">
        <v>2760.5</v>
      </c>
      <c r="AW60" s="52">
        <v>465.6</v>
      </c>
      <c r="AX60" s="52">
        <v>14023.2</v>
      </c>
      <c r="AY60" s="52">
        <v>7915.7</v>
      </c>
      <c r="AZ60" s="52">
        <v>678.3</v>
      </c>
      <c r="BA60" s="52">
        <v>5058.8</v>
      </c>
      <c r="BB60" s="52">
        <v>230.5</v>
      </c>
      <c r="BC60" s="53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2460.4544000000001</v>
      </c>
      <c r="AK61" s="53">
        <v>15322.400000000001</v>
      </c>
      <c r="AL61" s="52">
        <v>38568.084000000003</v>
      </c>
      <c r="AM61" s="52">
        <v>2798.4</v>
      </c>
      <c r="AN61" s="52">
        <v>8713.5</v>
      </c>
      <c r="AO61" s="52">
        <v>407</v>
      </c>
      <c r="AP61" s="52">
        <v>8152.6</v>
      </c>
      <c r="AQ61" s="52">
        <v>22.9</v>
      </c>
      <c r="AR61" s="53">
        <v>57633.884000000005</v>
      </c>
      <c r="AS61" s="52">
        <v>6170</v>
      </c>
      <c r="AT61" s="52">
        <v>5144.3</v>
      </c>
      <c r="AU61" s="52">
        <v>4613.5</v>
      </c>
      <c r="AV61" s="52">
        <v>2870.4</v>
      </c>
      <c r="AW61" s="52">
        <v>457</v>
      </c>
      <c r="AX61" s="52">
        <v>14141.4</v>
      </c>
      <c r="AY61" s="52">
        <v>7964.7</v>
      </c>
      <c r="AZ61" s="52">
        <v>677.6</v>
      </c>
      <c r="BA61" s="52">
        <v>4616.6000000000004</v>
      </c>
      <c r="BB61" s="52">
        <v>233.2</v>
      </c>
      <c r="BC61" s="53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2626.0179500000004</v>
      </c>
      <c r="AK62" s="53">
        <v>15145.300000000001</v>
      </c>
      <c r="AL62" s="52">
        <v>38190.2745</v>
      </c>
      <c r="AM62" s="52">
        <v>2838.2</v>
      </c>
      <c r="AN62" s="52">
        <v>9277.2000000000007</v>
      </c>
      <c r="AO62" s="52">
        <v>405.8</v>
      </c>
      <c r="AP62" s="52">
        <v>8628.5</v>
      </c>
      <c r="AQ62" s="52">
        <v>23.8</v>
      </c>
      <c r="AR62" s="53">
        <v>57204.474499999997</v>
      </c>
      <c r="AS62" s="52">
        <v>6019.6</v>
      </c>
      <c r="AT62" s="52">
        <v>4632.7</v>
      </c>
      <c r="AU62" s="52">
        <v>4800.5</v>
      </c>
      <c r="AV62" s="52">
        <v>2778.6</v>
      </c>
      <c r="AW62" s="52">
        <v>411</v>
      </c>
      <c r="AX62" s="52">
        <v>14197.3</v>
      </c>
      <c r="AY62" s="52">
        <v>8126.9</v>
      </c>
      <c r="AZ62" s="52">
        <v>701.6</v>
      </c>
      <c r="BA62" s="52">
        <v>4952.2</v>
      </c>
      <c r="BB62" s="52">
        <v>229.6</v>
      </c>
      <c r="BC62" s="53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2826.279550000002</v>
      </c>
      <c r="AK63" s="53">
        <v>15125.600000000002</v>
      </c>
      <c r="AL63" s="52">
        <v>38130.356999999996</v>
      </c>
      <c r="AM63" s="52">
        <v>2831.9</v>
      </c>
      <c r="AN63" s="52">
        <v>8683</v>
      </c>
      <c r="AO63" s="52">
        <v>403.4</v>
      </c>
      <c r="AP63" s="52">
        <v>7991.7</v>
      </c>
      <c r="AQ63" s="52">
        <v>22.9</v>
      </c>
      <c r="AR63" s="53">
        <v>57159.656999999999</v>
      </c>
      <c r="AS63" s="52">
        <v>5958.8</v>
      </c>
      <c r="AT63" s="52">
        <v>4398.3999999999996</v>
      </c>
      <c r="AU63" s="52">
        <v>4880.3999999999996</v>
      </c>
      <c r="AV63" s="52">
        <v>2781.2</v>
      </c>
      <c r="AW63" s="52">
        <v>356.8</v>
      </c>
      <c r="AX63" s="52">
        <v>14245.6</v>
      </c>
      <c r="AY63" s="52">
        <v>8407.2000000000007</v>
      </c>
      <c r="AZ63" s="52">
        <v>714.9</v>
      </c>
      <c r="BA63" s="52">
        <v>5060.1000000000004</v>
      </c>
      <c r="BB63" s="52">
        <v>228.1</v>
      </c>
      <c r="BC63" s="53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3305.1243499999991</v>
      </c>
      <c r="AK64" s="53">
        <v>15648.8</v>
      </c>
      <c r="AL64" s="52">
        <v>38170.465499999991</v>
      </c>
      <c r="AM64" s="52">
        <v>2869.5</v>
      </c>
      <c r="AN64" s="52">
        <v>7354.6</v>
      </c>
      <c r="AO64" s="52">
        <v>404.1</v>
      </c>
      <c r="AP64" s="52">
        <v>6787.8</v>
      </c>
      <c r="AQ64" s="52">
        <v>21.9</v>
      </c>
      <c r="AR64" s="53">
        <v>57637.765499999994</v>
      </c>
      <c r="AS64" s="52">
        <v>6293.5</v>
      </c>
      <c r="AT64" s="52">
        <v>4471.1000000000004</v>
      </c>
      <c r="AU64" s="52">
        <v>5042</v>
      </c>
      <c r="AV64" s="52">
        <v>2817</v>
      </c>
      <c r="AW64" s="52">
        <v>342.7</v>
      </c>
      <c r="AX64" s="52">
        <v>14343.3</v>
      </c>
      <c r="AY64" s="52">
        <v>8619.4</v>
      </c>
      <c r="AZ64" s="52">
        <v>728.6</v>
      </c>
      <c r="BA64" s="52">
        <v>4535.8999999999996</v>
      </c>
      <c r="BB64" s="52">
        <v>227.1</v>
      </c>
      <c r="BC64" s="53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3148.7026000000005</v>
      </c>
      <c r="AK65" s="53">
        <v>15449</v>
      </c>
      <c r="AL65" s="52">
        <v>38748.204499999993</v>
      </c>
      <c r="AM65" s="52">
        <v>2849.5</v>
      </c>
      <c r="AN65" s="52">
        <v>8166.7</v>
      </c>
      <c r="AO65" s="52">
        <v>400.9</v>
      </c>
      <c r="AP65" s="52">
        <v>7487.8</v>
      </c>
      <c r="AQ65" s="52">
        <v>21.8</v>
      </c>
      <c r="AR65" s="53">
        <v>58104.704499999993</v>
      </c>
      <c r="AS65" s="52">
        <v>6754.4</v>
      </c>
      <c r="AT65" s="52">
        <v>4500.3999999999996</v>
      </c>
      <c r="AU65" s="52">
        <v>5267.3</v>
      </c>
      <c r="AV65" s="52">
        <v>2697.6</v>
      </c>
      <c r="AW65" s="52">
        <v>335</v>
      </c>
      <c r="AX65" s="52">
        <v>14370</v>
      </c>
      <c r="AY65" s="52">
        <v>8659.2999999999993</v>
      </c>
      <c r="AZ65" s="52">
        <v>753.2</v>
      </c>
      <c r="BA65" s="52">
        <v>4343.3</v>
      </c>
      <c r="BB65" s="52">
        <v>223.8</v>
      </c>
      <c r="BC65" s="53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2911.6630500000019</v>
      </c>
      <c r="AK66" s="53">
        <v>15348.2</v>
      </c>
      <c r="AL66" s="52">
        <v>39528.4395</v>
      </c>
      <c r="AM66" s="52">
        <v>2861.7</v>
      </c>
      <c r="AN66" s="52">
        <v>8195.6</v>
      </c>
      <c r="AO66" s="52">
        <v>400</v>
      </c>
      <c r="AP66" s="52">
        <v>7605.3</v>
      </c>
      <c r="AQ66" s="52">
        <v>22.9</v>
      </c>
      <c r="AR66" s="53">
        <v>58705.739500000003</v>
      </c>
      <c r="AS66" s="52">
        <v>6943.4</v>
      </c>
      <c r="AT66" s="52">
        <v>4609.8</v>
      </c>
      <c r="AU66" s="52">
        <v>5680.4</v>
      </c>
      <c r="AV66" s="52">
        <v>2668.5</v>
      </c>
      <c r="AW66" s="52">
        <v>338.9</v>
      </c>
      <c r="AX66" s="52">
        <v>14413.2</v>
      </c>
      <c r="AY66" s="52">
        <v>8700.5</v>
      </c>
      <c r="AZ66" s="52">
        <v>766.5</v>
      </c>
      <c r="BA66" s="52">
        <v>4126.1000000000004</v>
      </c>
      <c r="BB66" s="52">
        <v>229.9</v>
      </c>
      <c r="BC66" s="53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3151.0060999999996</v>
      </c>
      <c r="AK67" s="53">
        <v>16105.4</v>
      </c>
      <c r="AL67" s="52">
        <v>40025.064500000008</v>
      </c>
      <c r="AM67" s="52">
        <v>2840.7</v>
      </c>
      <c r="AN67" s="52">
        <v>8249.4</v>
      </c>
      <c r="AO67" s="52">
        <v>405</v>
      </c>
      <c r="AP67" s="52">
        <v>7601.9</v>
      </c>
      <c r="AQ67" s="52">
        <v>23.3</v>
      </c>
      <c r="AR67" s="53">
        <v>60000.364500000003</v>
      </c>
      <c r="AS67" s="52">
        <v>6927.6</v>
      </c>
      <c r="AT67" s="52">
        <v>4369</v>
      </c>
      <c r="AU67" s="52">
        <v>6063.7</v>
      </c>
      <c r="AV67" s="52">
        <v>2574.1</v>
      </c>
      <c r="AW67" s="52">
        <v>325.39999999999998</v>
      </c>
      <c r="AX67" s="52">
        <v>14487.8</v>
      </c>
      <c r="AY67" s="52">
        <v>8651.9</v>
      </c>
      <c r="AZ67" s="52">
        <v>773.1</v>
      </c>
      <c r="BA67" s="52">
        <v>3735.7</v>
      </c>
      <c r="BB67" s="52">
        <v>239</v>
      </c>
      <c r="BC67" s="53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3133.689000000003</v>
      </c>
      <c r="AK68" s="53">
        <v>16485.800000000003</v>
      </c>
      <c r="AL68" s="52">
        <v>40608.252999999997</v>
      </c>
      <c r="AM68" s="52">
        <v>2861.7</v>
      </c>
      <c r="AN68" s="52">
        <v>8329.6</v>
      </c>
      <c r="AO68" s="52">
        <v>417.4</v>
      </c>
      <c r="AP68" s="52">
        <v>7828.5</v>
      </c>
      <c r="AQ68" s="52">
        <v>22.2</v>
      </c>
      <c r="AR68" s="53">
        <v>60852.052999999993</v>
      </c>
      <c r="AS68" s="52">
        <v>7037.6</v>
      </c>
      <c r="AT68" s="52">
        <v>4404.8999999999996</v>
      </c>
      <c r="AU68" s="52">
        <v>6945.2</v>
      </c>
      <c r="AV68" s="52">
        <v>2333.5</v>
      </c>
      <c r="AW68" s="52">
        <v>307.3</v>
      </c>
      <c r="AX68" s="52">
        <v>14665.5</v>
      </c>
      <c r="AY68" s="52">
        <v>8534.2000000000007</v>
      </c>
      <c r="AZ68" s="52">
        <v>776.7</v>
      </c>
      <c r="BA68" s="52">
        <v>3339.2</v>
      </c>
      <c r="BB68" s="52">
        <v>241.3</v>
      </c>
      <c r="BC68" s="53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2595.3317999999972</v>
      </c>
      <c r="AK69" s="53">
        <v>16097.899999999998</v>
      </c>
      <c r="AL69" s="52">
        <v>41002.036500000002</v>
      </c>
      <c r="AM69" s="52">
        <v>2841.1</v>
      </c>
      <c r="AN69" s="52">
        <v>7469.7</v>
      </c>
      <c r="AO69" s="52">
        <v>427</v>
      </c>
      <c r="AP69" s="52">
        <v>7173.2</v>
      </c>
      <c r="AQ69" s="52">
        <v>23.4</v>
      </c>
      <c r="AR69" s="53">
        <v>60641.136499999993</v>
      </c>
      <c r="AS69" s="52">
        <v>6993.2</v>
      </c>
      <c r="AT69" s="52">
        <v>5082</v>
      </c>
      <c r="AU69" s="52">
        <v>7171.5</v>
      </c>
      <c r="AV69" s="52">
        <v>2329</v>
      </c>
      <c r="AW69" s="52">
        <v>306.7</v>
      </c>
      <c r="AX69" s="52">
        <v>14864.9</v>
      </c>
      <c r="AY69" s="52">
        <v>8344.2000000000007</v>
      </c>
      <c r="AZ69" s="52">
        <v>774.5</v>
      </c>
      <c r="BA69" s="52">
        <v>3128.1</v>
      </c>
      <c r="BB69" s="52">
        <v>243.7</v>
      </c>
      <c r="BC69" s="53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2598.7048000000018</v>
      </c>
      <c r="AK70" s="53">
        <v>16026.5</v>
      </c>
      <c r="AL70" s="52">
        <v>41572.324000000001</v>
      </c>
      <c r="AM70" s="52">
        <v>2827.7</v>
      </c>
      <c r="AN70" s="52">
        <v>7470.1</v>
      </c>
      <c r="AO70" s="52">
        <v>441.8</v>
      </c>
      <c r="AP70" s="52">
        <v>7029</v>
      </c>
      <c r="AQ70" s="52">
        <v>23.3</v>
      </c>
      <c r="AR70" s="53">
        <v>61286.123999999996</v>
      </c>
      <c r="AS70" s="52">
        <v>6759.6</v>
      </c>
      <c r="AT70" s="52">
        <v>5282.3</v>
      </c>
      <c r="AU70" s="52">
        <v>7513.8</v>
      </c>
      <c r="AV70" s="52">
        <v>2501.8000000000002</v>
      </c>
      <c r="AW70" s="52">
        <v>306.5</v>
      </c>
      <c r="AX70" s="52">
        <v>14920.9</v>
      </c>
      <c r="AY70" s="52">
        <v>8378.6</v>
      </c>
      <c r="AZ70" s="52">
        <v>521.9</v>
      </c>
      <c r="BA70" s="52">
        <v>3397.7</v>
      </c>
      <c r="BB70" s="52">
        <v>250.4</v>
      </c>
      <c r="BC70" s="53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2769.199999999998</v>
      </c>
      <c r="AK71" s="53">
        <v>16301.499999999998</v>
      </c>
      <c r="AL71" s="52">
        <v>42519.936000000002</v>
      </c>
      <c r="AM71" s="52">
        <v>2869</v>
      </c>
      <c r="AN71" s="52">
        <v>8298.4</v>
      </c>
      <c r="AO71" s="52">
        <v>473.1</v>
      </c>
      <c r="AP71" s="52">
        <v>7876.4</v>
      </c>
      <c r="AQ71" s="52">
        <v>20.3</v>
      </c>
      <c r="AR71" s="53">
        <v>62565.236000000004</v>
      </c>
      <c r="AS71" s="52">
        <v>6689.8</v>
      </c>
      <c r="AT71" s="52">
        <v>5349.9</v>
      </c>
      <c r="AU71" s="52">
        <v>7688.1</v>
      </c>
      <c r="AV71" s="52">
        <v>2367.1</v>
      </c>
      <c r="AW71" s="52">
        <v>287.5</v>
      </c>
      <c r="AX71" s="52">
        <v>14987.4</v>
      </c>
      <c r="AY71" s="52">
        <v>8608.7999999999993</v>
      </c>
      <c r="AZ71" s="52">
        <v>801.3</v>
      </c>
      <c r="BA71" s="52">
        <v>3825.1</v>
      </c>
      <c r="BB71" s="52">
        <v>258.7</v>
      </c>
      <c r="BC71" s="53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2799.5747499999984</v>
      </c>
      <c r="AK72" s="53">
        <v>16579.599999999999</v>
      </c>
      <c r="AL72" s="52">
        <v>43652.352500000008</v>
      </c>
      <c r="AM72" s="52">
        <v>2878.3</v>
      </c>
      <c r="AN72" s="52">
        <v>8297.7000000000007</v>
      </c>
      <c r="AO72" s="52">
        <v>490.6</v>
      </c>
      <c r="AP72" s="52">
        <v>7890.4</v>
      </c>
      <c r="AQ72" s="52">
        <v>22.6</v>
      </c>
      <c r="AR72" s="53">
        <v>63985.552500000013</v>
      </c>
      <c r="AS72" s="52">
        <v>6778.7</v>
      </c>
      <c r="AT72" s="52">
        <v>5639.5</v>
      </c>
      <c r="AU72" s="52">
        <v>7823.7</v>
      </c>
      <c r="AV72" s="52">
        <v>2166.5</v>
      </c>
      <c r="AW72" s="52">
        <v>268.10000000000002</v>
      </c>
      <c r="AX72" s="52">
        <v>15081.7</v>
      </c>
      <c r="AY72" s="52">
        <v>8691.2999999999993</v>
      </c>
      <c r="AZ72" s="52">
        <v>811.3</v>
      </c>
      <c r="BA72" s="52">
        <v>3977.4</v>
      </c>
      <c r="BB72" s="52">
        <v>263.5</v>
      </c>
      <c r="BC72" s="53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2863.2368000000001</v>
      </c>
      <c r="AK73" s="53">
        <v>16707</v>
      </c>
      <c r="AL73" s="52">
        <v>44557.904000000002</v>
      </c>
      <c r="AM73" s="52">
        <v>2918.6</v>
      </c>
      <c r="AN73" s="52">
        <v>7394.5</v>
      </c>
      <c r="AO73" s="52">
        <v>495.5</v>
      </c>
      <c r="AP73" s="52">
        <v>6916.6</v>
      </c>
      <c r="AQ73" s="52">
        <v>24.5</v>
      </c>
      <c r="AR73" s="53">
        <v>65132.404000000002</v>
      </c>
      <c r="AS73" s="52">
        <v>6771.4</v>
      </c>
      <c r="AT73" s="52">
        <v>5987.1</v>
      </c>
      <c r="AU73" s="52">
        <v>7918.3</v>
      </c>
      <c r="AV73" s="52">
        <v>2094.6999999999998</v>
      </c>
      <c r="AW73" s="52">
        <v>291.5</v>
      </c>
      <c r="AX73" s="52">
        <v>15310.3</v>
      </c>
      <c r="AY73" s="52">
        <v>8611.6</v>
      </c>
      <c r="AZ73" s="52">
        <v>809.6</v>
      </c>
      <c r="BA73" s="52">
        <v>3903.5</v>
      </c>
      <c r="BB73" s="52">
        <v>266.5</v>
      </c>
      <c r="BC73" s="53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2678.3138000000022</v>
      </c>
      <c r="AK74" s="53">
        <v>16298.7</v>
      </c>
      <c r="AL74" s="52">
        <v>45479.787499999999</v>
      </c>
      <c r="AM74" s="52">
        <v>2933.6</v>
      </c>
      <c r="AN74" s="52">
        <v>7167.1</v>
      </c>
      <c r="AO74" s="52">
        <v>495.3</v>
      </c>
      <c r="AP74" s="52">
        <v>6714.7</v>
      </c>
      <c r="AQ74" s="52">
        <v>24.5</v>
      </c>
      <c r="AR74" s="53">
        <v>65635.287500000006</v>
      </c>
      <c r="AS74" s="52">
        <v>6721.3</v>
      </c>
      <c r="AT74" s="52">
        <v>6584.2</v>
      </c>
      <c r="AU74" s="52">
        <v>8194.4</v>
      </c>
      <c r="AV74" s="52">
        <v>2143.8000000000002</v>
      </c>
      <c r="AW74" s="52">
        <v>309.3</v>
      </c>
      <c r="AX74" s="52">
        <v>15470</v>
      </c>
      <c r="AY74" s="52">
        <v>8258.5</v>
      </c>
      <c r="AZ74" s="52">
        <v>797.9</v>
      </c>
      <c r="BA74" s="52">
        <v>3848.4</v>
      </c>
      <c r="BB74" s="52">
        <v>277.8</v>
      </c>
      <c r="BC74" s="53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3054.8039000000003</v>
      </c>
      <c r="AK75" s="53">
        <v>16532</v>
      </c>
      <c r="AL75" s="52">
        <v>47082.287499999999</v>
      </c>
      <c r="AM75" s="52">
        <v>2935.5</v>
      </c>
      <c r="AN75" s="52">
        <v>7212</v>
      </c>
      <c r="AO75" s="52">
        <v>492.2</v>
      </c>
      <c r="AP75" s="52">
        <v>7003.4</v>
      </c>
      <c r="AQ75" s="52">
        <v>25.8</v>
      </c>
      <c r="AR75" s="53">
        <v>67224.787500000006</v>
      </c>
      <c r="AS75" s="52">
        <v>6753.7</v>
      </c>
      <c r="AT75" s="52">
        <v>6997.6</v>
      </c>
      <c r="AU75" s="52">
        <v>8654.4</v>
      </c>
      <c r="AV75" s="52">
        <v>2182.8000000000002</v>
      </c>
      <c r="AW75" s="52">
        <v>301.60000000000002</v>
      </c>
      <c r="AX75" s="52">
        <v>15484.9</v>
      </c>
      <c r="AY75" s="52">
        <v>7832</v>
      </c>
      <c r="AZ75" s="52">
        <v>772.6</v>
      </c>
      <c r="BA75" s="52">
        <v>3849.3</v>
      </c>
      <c r="BB75" s="52">
        <v>297.5</v>
      </c>
      <c r="BC75" s="53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3100.0666999999994</v>
      </c>
      <c r="AK76" s="53">
        <v>16812</v>
      </c>
      <c r="AL76" s="52">
        <v>48399.377999999997</v>
      </c>
      <c r="AM76" s="52">
        <v>2964</v>
      </c>
      <c r="AN76" s="52">
        <v>8283</v>
      </c>
      <c r="AO76" s="52">
        <v>497</v>
      </c>
      <c r="AP76" s="52">
        <v>8111</v>
      </c>
      <c r="AQ76" s="52">
        <v>28</v>
      </c>
      <c r="AR76" s="53">
        <v>68816.377999999997</v>
      </c>
      <c r="AS76" s="52">
        <v>7003</v>
      </c>
      <c r="AT76" s="52">
        <v>7895</v>
      </c>
      <c r="AU76" s="52">
        <v>9054</v>
      </c>
      <c r="AV76" s="52">
        <v>2287</v>
      </c>
      <c r="AW76" s="52">
        <v>310</v>
      </c>
      <c r="AX76" s="52">
        <v>15541</v>
      </c>
      <c r="AY76" s="52">
        <v>7565</v>
      </c>
      <c r="AZ76" s="52">
        <v>744</v>
      </c>
      <c r="BA76" s="52">
        <v>4006</v>
      </c>
      <c r="BB76" s="52">
        <v>313</v>
      </c>
      <c r="BC76" s="53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3101.7414499999986</v>
      </c>
      <c r="AK77" s="53">
        <v>16918.099999999999</v>
      </c>
      <c r="AL77" s="52">
        <v>49404.421499999997</v>
      </c>
      <c r="AM77" s="52">
        <v>2979.3</v>
      </c>
      <c r="AN77" s="52">
        <v>9587.2000000000007</v>
      </c>
      <c r="AO77" s="52">
        <v>498.9</v>
      </c>
      <c r="AP77" s="52">
        <v>9319.2999999999993</v>
      </c>
      <c r="AQ77" s="52">
        <v>28.9</v>
      </c>
      <c r="AR77" s="53">
        <v>70039.721500000014</v>
      </c>
      <c r="AS77" s="52">
        <v>7200.1</v>
      </c>
      <c r="AT77" s="52">
        <v>8930.2000000000007</v>
      </c>
      <c r="AU77" s="52">
        <v>9495.6</v>
      </c>
      <c r="AV77" s="52">
        <v>2069.4</v>
      </c>
      <c r="AW77" s="52">
        <v>305.8</v>
      </c>
      <c r="AX77" s="52">
        <v>15692</v>
      </c>
      <c r="AY77" s="52">
        <v>7494.7</v>
      </c>
      <c r="AZ77" s="52">
        <v>738.2</v>
      </c>
      <c r="BA77" s="52">
        <v>4041</v>
      </c>
      <c r="BB77" s="52">
        <v>313.7</v>
      </c>
      <c r="BC77" s="53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2847.4674999999997</v>
      </c>
      <c r="AK78" s="53">
        <v>16806.400000000001</v>
      </c>
      <c r="AL78" s="52">
        <v>50432.493499999997</v>
      </c>
      <c r="AM78" s="52">
        <v>2990.1</v>
      </c>
      <c r="AN78" s="52">
        <v>9160.2999999999993</v>
      </c>
      <c r="AO78" s="52">
        <v>497.2</v>
      </c>
      <c r="AP78" s="52">
        <v>8943.5</v>
      </c>
      <c r="AQ78" s="52">
        <v>26.9</v>
      </c>
      <c r="AR78" s="53">
        <v>70916.093500000017</v>
      </c>
      <c r="AS78" s="52">
        <v>7154.2</v>
      </c>
      <c r="AT78" s="52">
        <v>9203.2999999999993</v>
      </c>
      <c r="AU78" s="52">
        <v>9532.5</v>
      </c>
      <c r="AV78" s="52">
        <v>2115.1999999999998</v>
      </c>
      <c r="AW78" s="52">
        <v>288.5</v>
      </c>
      <c r="AX78" s="52">
        <v>15880.1</v>
      </c>
      <c r="AY78" s="52">
        <v>7413.4</v>
      </c>
      <c r="AZ78" s="52">
        <v>734.9</v>
      </c>
      <c r="BA78" s="52">
        <v>3852.4</v>
      </c>
      <c r="BB78" s="52">
        <v>308.3</v>
      </c>
      <c r="BC78" s="53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3490.0621499999993</v>
      </c>
      <c r="AK79" s="53">
        <v>18009.099999999999</v>
      </c>
      <c r="AL79" s="52">
        <v>51368.130499999999</v>
      </c>
      <c r="AM79" s="52">
        <v>2984.7</v>
      </c>
      <c r="AN79" s="52">
        <v>9215.7000000000007</v>
      </c>
      <c r="AO79" s="52">
        <v>500.5</v>
      </c>
      <c r="AP79" s="52">
        <v>8903.9</v>
      </c>
      <c r="AQ79" s="52">
        <v>32.5</v>
      </c>
      <c r="AR79" s="53">
        <v>73141.730500000005</v>
      </c>
      <c r="AS79" s="52">
        <v>7085.4</v>
      </c>
      <c r="AT79" s="52">
        <v>8929.2999999999993</v>
      </c>
      <c r="AU79" s="52">
        <v>9719.2000000000007</v>
      </c>
      <c r="AV79" s="52">
        <v>2093.8000000000002</v>
      </c>
      <c r="AW79" s="52">
        <v>275.89999999999998</v>
      </c>
      <c r="AX79" s="52">
        <v>16073.8</v>
      </c>
      <c r="AY79" s="52">
        <v>7228.7</v>
      </c>
      <c r="AZ79" s="52">
        <v>724.2</v>
      </c>
      <c r="BA79" s="52">
        <v>3769</v>
      </c>
      <c r="BB79" s="52">
        <v>307.10000000000002</v>
      </c>
      <c r="BC79" s="53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3466.2574999999979</v>
      </c>
      <c r="AK80" s="53">
        <v>18188.312999999998</v>
      </c>
      <c r="AL80" s="52">
        <v>51741.172999999995</v>
      </c>
      <c r="AM80" s="52">
        <v>2999.076</v>
      </c>
      <c r="AN80" s="52">
        <v>9465.5681661452709</v>
      </c>
      <c r="AO80" s="52">
        <v>504.885653123</v>
      </c>
      <c r="AP80" s="52">
        <v>9013.6872658876891</v>
      </c>
      <c r="AQ80" s="52">
        <v>31.252666415499998</v>
      </c>
      <c r="AR80" s="53">
        <v>73854.075886965074</v>
      </c>
      <c r="AS80" s="52">
        <v>7411.18</v>
      </c>
      <c r="AT80" s="52">
        <v>9154.34</v>
      </c>
      <c r="AU80" s="52">
        <v>9900.3140000000003</v>
      </c>
      <c r="AV80" s="52">
        <v>2343.864</v>
      </c>
      <c r="AW80" s="52">
        <v>274.5804445</v>
      </c>
      <c r="AX80" s="52">
        <v>16247.262397451999</v>
      </c>
      <c r="AY80" s="52">
        <v>7250.2456898356404</v>
      </c>
      <c r="AZ80" s="52">
        <v>726.99683949999996</v>
      </c>
      <c r="BA80" s="52">
        <v>3788.6331705463599</v>
      </c>
      <c r="BB80" s="52">
        <v>306.53930015643402</v>
      </c>
      <c r="BC80" s="53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3069.497249999999</v>
      </c>
      <c r="AK81" s="53">
        <v>17736.091</v>
      </c>
      <c r="AL81" s="52">
        <v>51951.418000000005</v>
      </c>
      <c r="AM81" s="52">
        <v>3013.2620000000002</v>
      </c>
      <c r="AN81" s="52">
        <v>8673.4887470531103</v>
      </c>
      <c r="AO81" s="52">
        <v>508.55597749399999</v>
      </c>
      <c r="AP81" s="52">
        <v>8474.0640809899505</v>
      </c>
      <c r="AQ81" s="52">
        <v>25.026422347499999</v>
      </c>
      <c r="AR81" s="53">
        <v>73383.725221209665</v>
      </c>
      <c r="AS81" s="52">
        <v>7310.31</v>
      </c>
      <c r="AT81" s="52">
        <v>9648.5010000000002</v>
      </c>
      <c r="AU81" s="52">
        <v>9776.4719999999998</v>
      </c>
      <c r="AV81" s="52">
        <v>2434.1770000000001</v>
      </c>
      <c r="AW81" s="52">
        <v>292.44369949999998</v>
      </c>
      <c r="AX81" s="52">
        <v>16327.445810452</v>
      </c>
      <c r="AY81" s="52">
        <v>7455.65388791036</v>
      </c>
      <c r="AZ81" s="52">
        <v>737.82027149999999</v>
      </c>
      <c r="BA81" s="52">
        <v>3820.7386863022698</v>
      </c>
      <c r="BB81" s="52">
        <v>307.74480682942902</v>
      </c>
      <c r="BC81" s="53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2963.7307000000023</v>
      </c>
      <c r="AK82" s="53">
        <v>17863.384000000002</v>
      </c>
      <c r="AL82" s="52">
        <v>52688.383499999996</v>
      </c>
      <c r="AM82" s="52">
        <v>3033.127</v>
      </c>
      <c r="AN82" s="52">
        <v>8949.5939726874803</v>
      </c>
      <c r="AO82" s="52">
        <v>512.63237012000002</v>
      </c>
      <c r="AP82" s="52">
        <v>8924.8213787204895</v>
      </c>
      <c r="AQ82" s="52">
        <v>27.112216451999998</v>
      </c>
      <c r="AR82" s="53">
        <v>74095.187247634982</v>
      </c>
      <c r="AS82" s="52">
        <v>7483.0155000000004</v>
      </c>
      <c r="AT82" s="52">
        <v>9818.9</v>
      </c>
      <c r="AU82" s="52">
        <v>9856.8510000000006</v>
      </c>
      <c r="AV82" s="52">
        <v>2226.5700000000002</v>
      </c>
      <c r="AW82" s="52">
        <v>284.5983425</v>
      </c>
      <c r="AX82" s="52">
        <v>16388.6115735575</v>
      </c>
      <c r="AY82" s="52">
        <v>7646.1732017132399</v>
      </c>
      <c r="AZ82" s="52">
        <v>744.42435950000004</v>
      </c>
      <c r="BA82" s="52">
        <v>3827.3117985485501</v>
      </c>
      <c r="BB82" s="52">
        <v>304.37091992098402</v>
      </c>
      <c r="BC82" s="53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3111.9509999999987</v>
      </c>
      <c r="AK83" s="53">
        <v>18269.812999999998</v>
      </c>
      <c r="AL83" s="52">
        <v>53970.497499999998</v>
      </c>
      <c r="AM83" s="52">
        <v>3062.04</v>
      </c>
      <c r="AN83" s="52">
        <v>9762.3532860445703</v>
      </c>
      <c r="AO83" s="52">
        <v>487.36843262449997</v>
      </c>
      <c r="AP83" s="52">
        <v>9732.6228628084791</v>
      </c>
      <c r="AQ83" s="52">
        <v>27.698261096500001</v>
      </c>
      <c r="AR83" s="53">
        <v>75791.751094764084</v>
      </c>
      <c r="AS83" s="52">
        <v>7598.71</v>
      </c>
      <c r="AT83" s="52">
        <v>9889.01</v>
      </c>
      <c r="AU83" s="52">
        <v>9909.42</v>
      </c>
      <c r="AV83" s="52">
        <v>2090.9870000000001</v>
      </c>
      <c r="AW83" s="52">
        <v>265.14160800000002</v>
      </c>
      <c r="AX83" s="52">
        <v>16544.291283057501</v>
      </c>
      <c r="AY83" s="52">
        <v>7667.6744359532904</v>
      </c>
      <c r="AZ83" s="52">
        <v>742.74965799999995</v>
      </c>
      <c r="BA83" s="52">
        <v>3734.1880486488699</v>
      </c>
      <c r="BB83" s="52">
        <v>303.26818565910901</v>
      </c>
      <c r="BC83" s="53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3514.1815499999989</v>
      </c>
      <c r="AK84" s="53">
        <v>18738.815999999999</v>
      </c>
      <c r="AL84" s="52">
        <v>55536.853499999997</v>
      </c>
      <c r="AM84" s="52">
        <v>3097.4270000000001</v>
      </c>
      <c r="AN84" s="52">
        <v>9235.7783668458906</v>
      </c>
      <c r="AO84" s="52">
        <v>504.27328783949997</v>
      </c>
      <c r="AP84" s="52">
        <v>9363.7801613047304</v>
      </c>
      <c r="AQ84" s="52">
        <v>26.886657765500001</v>
      </c>
      <c r="AR84" s="53">
        <v>77722.481335615157</v>
      </c>
      <c r="AS84" s="52">
        <v>7710.3419999999996</v>
      </c>
      <c r="AT84" s="52">
        <v>9929.83</v>
      </c>
      <c r="AU84" s="52">
        <v>9936.4699999999993</v>
      </c>
      <c r="AV84" s="52">
        <v>2022.7149999999999</v>
      </c>
      <c r="AW84" s="52">
        <v>262.15271100000001</v>
      </c>
      <c r="AX84" s="52">
        <v>16678.414507505498</v>
      </c>
      <c r="AY84" s="52">
        <v>7515.8174972689803</v>
      </c>
      <c r="AZ84" s="52">
        <v>733.53759849999994</v>
      </c>
      <c r="BA84" s="52">
        <v>3705.1019619407298</v>
      </c>
      <c r="BB84" s="52">
        <v>309.90815521288999</v>
      </c>
      <c r="BC84" s="53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3111.5710500000014</v>
      </c>
      <c r="AK85" s="53">
        <v>18430.396000000001</v>
      </c>
      <c r="AL85" s="52">
        <v>56885.2255</v>
      </c>
      <c r="AM85" s="52">
        <v>3194.3960000000002</v>
      </c>
      <c r="AN85" s="52">
        <v>9427.9565815790393</v>
      </c>
      <c r="AO85" s="52">
        <v>556.35298850649997</v>
      </c>
      <c r="AP85" s="52">
        <v>9386.6516155454101</v>
      </c>
      <c r="AQ85" s="52">
        <v>28.497669074000001</v>
      </c>
      <c r="AR85" s="53">
        <v>79079.177785466134</v>
      </c>
      <c r="AS85" s="52">
        <v>7623.7359999999999</v>
      </c>
      <c r="AT85" s="52">
        <v>9811.4310000000005</v>
      </c>
      <c r="AU85" s="52">
        <v>9962.1299999999992</v>
      </c>
      <c r="AV85" s="52">
        <v>1941.626</v>
      </c>
      <c r="AW85" s="52">
        <v>257.99858999999998</v>
      </c>
      <c r="AX85" s="52">
        <v>16623.3484110055</v>
      </c>
      <c r="AY85" s="52">
        <v>7352.5034332396699</v>
      </c>
      <c r="AZ85" s="52">
        <v>726.61497850000001</v>
      </c>
      <c r="BA85" s="52">
        <v>3749.4667061727901</v>
      </c>
      <c r="BB85" s="52">
        <v>313.60959913130699</v>
      </c>
      <c r="BC85" s="53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3097.8985499999985</v>
      </c>
      <c r="AK86" s="53">
        <v>18339.817999999999</v>
      </c>
      <c r="AL86" s="52">
        <v>57658.697</v>
      </c>
      <c r="AM86" s="52">
        <v>3162.57</v>
      </c>
      <c r="AN86" s="52">
        <v>9877.4998868755902</v>
      </c>
      <c r="AO86" s="52">
        <v>553.90717861799999</v>
      </c>
      <c r="AP86" s="52">
        <v>9748.9314838783594</v>
      </c>
      <c r="AQ86" s="52">
        <v>31.042317805500002</v>
      </c>
      <c r="AR86" s="53">
        <v>79812.518263809732</v>
      </c>
      <c r="AS86" s="52">
        <v>7475.79</v>
      </c>
      <c r="AT86" s="52">
        <v>9741.7119999999995</v>
      </c>
      <c r="AU86" s="52">
        <v>10014.9</v>
      </c>
      <c r="AV86" s="52">
        <v>1825.82</v>
      </c>
      <c r="AW86" s="52">
        <v>220.04479749999999</v>
      </c>
      <c r="AX86" s="52">
        <v>16529.928829879998</v>
      </c>
      <c r="AY86" s="52">
        <v>7132.4216920361996</v>
      </c>
      <c r="AZ86" s="52">
        <v>724.73113599999999</v>
      </c>
      <c r="BA86" s="52">
        <v>3630.0288032623298</v>
      </c>
      <c r="BB86" s="52">
        <v>313.61934105312002</v>
      </c>
      <c r="BC86" s="53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2774.2304500000014</v>
      </c>
      <c r="AK87" s="53">
        <v>17808.11</v>
      </c>
      <c r="AL87" s="52">
        <v>57998.028000000006</v>
      </c>
      <c r="AM87" s="52">
        <v>3214.3910000000001</v>
      </c>
      <c r="AN87" s="52">
        <v>10180.120286924201</v>
      </c>
      <c r="AO87" s="52">
        <v>553.18055731200002</v>
      </c>
      <c r="AP87" s="52">
        <v>10304.645652523201</v>
      </c>
      <c r="AQ87" s="52">
        <v>32.954183589000003</v>
      </c>
      <c r="AR87" s="53">
        <v>79416.23000812401</v>
      </c>
      <c r="AS87" s="52">
        <v>7291.74</v>
      </c>
      <c r="AT87" s="52">
        <v>10120.030293059999</v>
      </c>
      <c r="AU87" s="52">
        <v>10066.56</v>
      </c>
      <c r="AV87" s="52">
        <v>1844.4</v>
      </c>
      <c r="AW87" s="52">
        <v>178.745237</v>
      </c>
      <c r="AX87" s="52">
        <v>16537.19859838</v>
      </c>
      <c r="AY87" s="52">
        <v>7014.6040479809899</v>
      </c>
      <c r="AZ87" s="52">
        <v>721.01168700000005</v>
      </c>
      <c r="BA87" s="52">
        <v>3644.4454608266001</v>
      </c>
      <c r="BB87" s="52">
        <v>313.90351304968198</v>
      </c>
      <c r="BC87" s="53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3502.8619500000013</v>
      </c>
      <c r="AK88" s="53">
        <v>18638.737000000001</v>
      </c>
      <c r="AL88" s="52">
        <v>58377.897499999999</v>
      </c>
      <c r="AM88" s="52">
        <v>3165.8609999999999</v>
      </c>
      <c r="AN88" s="52">
        <v>10011.324347682599</v>
      </c>
      <c r="AO88" s="52">
        <v>552.17239396100001</v>
      </c>
      <c r="AP88" s="52">
        <v>10183.068967192899</v>
      </c>
      <c r="AQ88" s="52">
        <v>30.063564340999999</v>
      </c>
      <c r="AR88" s="53">
        <v>80532.859710109711</v>
      </c>
      <c r="AS88" s="52">
        <v>7141.35</v>
      </c>
      <c r="AT88" s="52">
        <v>10073.174000000001</v>
      </c>
      <c r="AU88" s="52">
        <v>10202.66</v>
      </c>
      <c r="AV88" s="52">
        <v>1796.84</v>
      </c>
      <c r="AW88" s="52">
        <v>176.096407</v>
      </c>
      <c r="AX88" s="52">
        <v>16526.576958306501</v>
      </c>
      <c r="AY88" s="52">
        <v>7102.9912026811498</v>
      </c>
      <c r="AZ88" s="52">
        <v>725.19064749999995</v>
      </c>
      <c r="BA88" s="52">
        <v>3668.7408280597501</v>
      </c>
      <c r="BB88" s="52">
        <v>315.866936170722</v>
      </c>
      <c r="BC88" s="53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3350.9826999999977</v>
      </c>
      <c r="AK89" s="53">
        <v>18312.796999999999</v>
      </c>
      <c r="AL89" s="52">
        <v>58732.563000000002</v>
      </c>
      <c r="AM89" s="52">
        <v>3183.35</v>
      </c>
      <c r="AN89" s="52">
        <v>10090.478747307199</v>
      </c>
      <c r="AO89" s="52">
        <v>535.04464374199995</v>
      </c>
      <c r="AP89" s="52">
        <v>10133.042902851101</v>
      </c>
      <c r="AQ89" s="52">
        <v>27.224178278999901</v>
      </c>
      <c r="AR89" s="53">
        <v>80693.966309919095</v>
      </c>
      <c r="AS89" s="52">
        <v>7301.2</v>
      </c>
      <c r="AT89" s="52">
        <v>10228.42</v>
      </c>
      <c r="AU89" s="52">
        <v>10347.36</v>
      </c>
      <c r="AV89" s="52">
        <v>1551.78</v>
      </c>
      <c r="AW89" s="52">
        <v>181.2706465</v>
      </c>
      <c r="AX89" s="52">
        <v>16438.675029806502</v>
      </c>
      <c r="AY89" s="52">
        <v>7231.5050015414299</v>
      </c>
      <c r="AZ89" s="52">
        <v>732.33823949999999</v>
      </c>
      <c r="BA89" s="52">
        <v>3768.8919087033901</v>
      </c>
      <c r="BB89" s="52">
        <v>315.74860864198598</v>
      </c>
      <c r="BC89" s="53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3137.7004000000011</v>
      </c>
      <c r="AK90" s="53">
        <v>18272.034</v>
      </c>
      <c r="AL90" s="52">
        <v>58880.646000000001</v>
      </c>
      <c r="AM90" s="52">
        <v>3196.913</v>
      </c>
      <c r="AN90" s="52">
        <v>11169.681157950599</v>
      </c>
      <c r="AO90" s="52">
        <v>527.53824238950006</v>
      </c>
      <c r="AP90" s="52">
        <v>11179.923043077601</v>
      </c>
      <c r="AQ90" s="52">
        <v>28.9242247164999</v>
      </c>
      <c r="AR90" s="53">
        <v>80837.965132545985</v>
      </c>
      <c r="AS90" s="52">
        <v>7697.52</v>
      </c>
      <c r="AT90" s="52">
        <v>10694.7</v>
      </c>
      <c r="AU90" s="52">
        <v>10373.4</v>
      </c>
      <c r="AV90" s="52">
        <v>1419.86</v>
      </c>
      <c r="AW90" s="52">
        <v>196.57450600000001</v>
      </c>
      <c r="AX90" s="52">
        <v>16453.5346245</v>
      </c>
      <c r="AY90" s="52">
        <v>7291.99969224492</v>
      </c>
      <c r="AZ90" s="52">
        <v>733.36134000000004</v>
      </c>
      <c r="BA90" s="52">
        <v>3955.9570984432999</v>
      </c>
      <c r="BB90" s="52">
        <v>310.80837381648701</v>
      </c>
      <c r="BC90" s="53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3290.7957499999975</v>
      </c>
      <c r="AK91" s="53">
        <v>19598.415999999997</v>
      </c>
      <c r="AL91" s="52">
        <v>58532.285499999998</v>
      </c>
      <c r="AM91" s="52">
        <v>3189.6790000000001</v>
      </c>
      <c r="AN91" s="52">
        <v>10935.480893899399</v>
      </c>
      <c r="AO91" s="52">
        <v>523.71411613949999</v>
      </c>
      <c r="AP91" s="52">
        <v>10835.855057319701</v>
      </c>
      <c r="AQ91" s="52">
        <v>26.463384279</v>
      </c>
      <c r="AR91" s="53">
        <v>81917.257068440202</v>
      </c>
      <c r="AS91" s="52">
        <v>8068.6</v>
      </c>
      <c r="AT91" s="52">
        <v>9420.48</v>
      </c>
      <c r="AU91" s="52">
        <v>10453.84</v>
      </c>
      <c r="AV91" s="52">
        <v>1490.72</v>
      </c>
      <c r="AW91" s="52">
        <v>209.4110235</v>
      </c>
      <c r="AX91" s="52">
        <v>16610.991207821</v>
      </c>
      <c r="AY91" s="52">
        <v>7217.6124056516001</v>
      </c>
      <c r="AZ91" s="52">
        <v>736.34220549999998</v>
      </c>
      <c r="BA91" s="52">
        <v>3745.4505700262298</v>
      </c>
      <c r="BB91" s="52">
        <v>306.982377260492</v>
      </c>
      <c r="BC91" s="53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3481.7706999999991</v>
      </c>
      <c r="AK92" s="53">
        <v>20113.553</v>
      </c>
      <c r="AL92" s="52">
        <v>58628.198499999999</v>
      </c>
      <c r="AM92" s="52">
        <v>3186.9140000000002</v>
      </c>
      <c r="AN92" s="52">
        <v>9935.8962768740603</v>
      </c>
      <c r="AO92" s="52">
        <v>524.65397428899996</v>
      </c>
      <c r="AP92" s="52">
        <v>9749.6850553865097</v>
      </c>
      <c r="AQ92" s="52">
        <v>26.634598763</v>
      </c>
      <c r="AR92" s="53">
        <v>82612.896097013552</v>
      </c>
      <c r="AS92" s="52">
        <v>8082.71</v>
      </c>
      <c r="AT92" s="52">
        <v>9113.26</v>
      </c>
      <c r="AU92" s="52">
        <v>11068.03</v>
      </c>
      <c r="AV92" s="52">
        <v>1478.92</v>
      </c>
      <c r="AW92" s="52">
        <v>222.83386849999999</v>
      </c>
      <c r="AX92" s="52">
        <v>16821.846780321001</v>
      </c>
      <c r="AY92" s="52">
        <v>7191.8786356758801</v>
      </c>
      <c r="AZ92" s="52">
        <v>745.35621200000003</v>
      </c>
      <c r="BA92" s="52">
        <v>3654.9715061481502</v>
      </c>
      <c r="BB92" s="52">
        <v>301.08591872205</v>
      </c>
      <c r="BC92" s="53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3354.4936999999982</v>
      </c>
      <c r="AK93" s="53">
        <v>19635.841758044498</v>
      </c>
      <c r="AL93" s="52">
        <v>59185.429000000004</v>
      </c>
      <c r="AM93" s="52">
        <v>3193.5790000000002</v>
      </c>
      <c r="AN93" s="52">
        <v>9192.1391897291705</v>
      </c>
      <c r="AO93" s="52">
        <v>530.65212148399996</v>
      </c>
      <c r="AP93" s="52">
        <v>9063.6267350748403</v>
      </c>
      <c r="AQ93" s="52">
        <v>30.351860088999999</v>
      </c>
      <c r="AR93" s="53">
        <v>82643.662474093813</v>
      </c>
      <c r="AS93" s="52">
        <v>8002.7539999999999</v>
      </c>
      <c r="AT93" s="52">
        <v>9729.9599999999991</v>
      </c>
      <c r="AU93" s="52">
        <v>11053.27</v>
      </c>
      <c r="AV93" s="52">
        <v>1450.55</v>
      </c>
      <c r="AW93" s="52">
        <v>231.037621</v>
      </c>
      <c r="AX93" s="52">
        <v>16932.295286500001</v>
      </c>
      <c r="AY93" s="52">
        <v>7304.9737817516097</v>
      </c>
      <c r="AZ93" s="52">
        <v>754.29323399999998</v>
      </c>
      <c r="BA93" s="52">
        <v>3768.2533933126501</v>
      </c>
      <c r="BB93" s="52">
        <v>299.30397844139202</v>
      </c>
      <c r="BC93" s="53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3598.0753499999992</v>
      </c>
      <c r="AK94" s="53">
        <v>19926.3233733997</v>
      </c>
      <c r="AL94" s="52">
        <v>59984.014999999999</v>
      </c>
      <c r="AM94" s="52">
        <v>3214.194</v>
      </c>
      <c r="AN94" s="52">
        <v>9313.4923548986499</v>
      </c>
      <c r="AO94" s="52">
        <v>540.24465861650003</v>
      </c>
      <c r="AP94" s="52">
        <v>9174.9244679067906</v>
      </c>
      <c r="AQ94" s="52">
        <v>30.671665119499998</v>
      </c>
      <c r="AR94" s="53">
        <v>83772.67325388857</v>
      </c>
      <c r="AS94" s="52">
        <v>8012.34</v>
      </c>
      <c r="AT94" s="52">
        <v>9597.14</v>
      </c>
      <c r="AU94" s="52">
        <v>11168.83</v>
      </c>
      <c r="AV94" s="52">
        <v>1527.664</v>
      </c>
      <c r="AW94" s="52">
        <v>218.2914475</v>
      </c>
      <c r="AX94" s="52">
        <v>16967.063505499998</v>
      </c>
      <c r="AY94" s="52">
        <v>7442.9632248779599</v>
      </c>
      <c r="AZ94" s="52">
        <v>760.26499249999995</v>
      </c>
      <c r="BA94" s="52">
        <v>3687.8496852876701</v>
      </c>
      <c r="BB94" s="52">
        <v>302.64389656721897</v>
      </c>
      <c r="BC94" s="53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3562.0618499999991</v>
      </c>
      <c r="AK95" s="53">
        <v>19991.962</v>
      </c>
      <c r="AL95" s="52">
        <v>60604.859499999999</v>
      </c>
      <c r="AM95" s="52">
        <v>3241.1439999999998</v>
      </c>
      <c r="AN95" s="52">
        <v>10557.8664431539</v>
      </c>
      <c r="AO95" s="52">
        <v>545.51205477600001</v>
      </c>
      <c r="AP95" s="52">
        <v>10287.6045672526</v>
      </c>
      <c r="AQ95" s="52">
        <v>30.5164185985</v>
      </c>
      <c r="AR95" s="53">
        <v>84623.223012078786</v>
      </c>
      <c r="AS95" s="52">
        <v>8184.93</v>
      </c>
      <c r="AT95" s="52">
        <v>10276.59</v>
      </c>
      <c r="AU95" s="52">
        <v>11433.98</v>
      </c>
      <c r="AV95" s="52">
        <v>1333.83</v>
      </c>
      <c r="AW95" s="52">
        <v>212.92004399999999</v>
      </c>
      <c r="AX95" s="52">
        <v>17134.263898000001</v>
      </c>
      <c r="AY95" s="52">
        <v>7462.8434772221699</v>
      </c>
      <c r="AZ95" s="52">
        <v>764.05670850000001</v>
      </c>
      <c r="BA95" s="52">
        <v>3893.43359120593</v>
      </c>
      <c r="BB95" s="52">
        <v>312.81016459774702</v>
      </c>
      <c r="BC95" s="53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3515.1547</v>
      </c>
      <c r="AK96" s="53">
        <v>20370.534</v>
      </c>
      <c r="AL96" s="52">
        <v>61312.448000000004</v>
      </c>
      <c r="AM96" s="52">
        <v>3267.82</v>
      </c>
      <c r="AN96" s="52">
        <v>12144.496142647</v>
      </c>
      <c r="AO96" s="52">
        <v>548.24303933199997</v>
      </c>
      <c r="AP96" s="52">
        <v>11585.0931033215</v>
      </c>
      <c r="AQ96" s="52">
        <v>31.776936093500002</v>
      </c>
      <c r="AR96" s="53">
        <v>86026.67114256401</v>
      </c>
      <c r="AS96" s="52">
        <v>8517.5300000000007</v>
      </c>
      <c r="AT96" s="52">
        <v>10687.8</v>
      </c>
      <c r="AU96" s="52">
        <v>11865.38</v>
      </c>
      <c r="AV96" s="52">
        <v>1390.55</v>
      </c>
      <c r="AW96" s="52">
        <v>216.25049050000001</v>
      </c>
      <c r="AX96" s="52">
        <v>17265.981302</v>
      </c>
      <c r="AY96" s="52">
        <v>7487.3947211608702</v>
      </c>
      <c r="AZ96" s="52">
        <v>770.99131750000004</v>
      </c>
      <c r="BA96" s="52">
        <v>4156.6385202871897</v>
      </c>
      <c r="BB96" s="52">
        <v>325.02709457500998</v>
      </c>
      <c r="BC96" s="53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6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3693.7857000000004</v>
      </c>
      <c r="AK97" s="53">
        <v>20773.986000000001</v>
      </c>
      <c r="AL97" s="52">
        <v>62329.648000000001</v>
      </c>
      <c r="AM97" s="52">
        <v>3297.049</v>
      </c>
      <c r="AN97" s="52">
        <v>11437.071521321101</v>
      </c>
      <c r="AO97" s="52">
        <v>559.51957145699998</v>
      </c>
      <c r="AP97" s="52">
        <v>10854.7134498961</v>
      </c>
      <c r="AQ97" s="52">
        <v>37.987573570999999</v>
      </c>
      <c r="AR97" s="53">
        <v>87504.573069311009</v>
      </c>
      <c r="AS97" s="52">
        <v>8809.85</v>
      </c>
      <c r="AT97" s="52">
        <v>10366.280000000001</v>
      </c>
      <c r="AU97" s="52">
        <v>12198.08</v>
      </c>
      <c r="AV97" s="52">
        <v>1288.8699999999999</v>
      </c>
      <c r="AW97" s="52">
        <v>212.1981955</v>
      </c>
      <c r="AX97" s="52">
        <v>17235.910854500002</v>
      </c>
      <c r="AY97" s="52">
        <v>7489.2069834199701</v>
      </c>
      <c r="AZ97" s="52">
        <v>769.06223150000005</v>
      </c>
      <c r="BA97" s="52">
        <v>3962.0338764654698</v>
      </c>
      <c r="BB97" s="52">
        <v>327.93084687656301</v>
      </c>
      <c r="BC97" s="53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6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3861.1110499999995</v>
      </c>
      <c r="AK98" s="53">
        <v>20848.742549999999</v>
      </c>
      <c r="AL98" s="52">
        <v>62829.702000000005</v>
      </c>
      <c r="AM98" s="52">
        <v>3317.72</v>
      </c>
      <c r="AN98" s="52">
        <v>10500.764471057</v>
      </c>
      <c r="AO98" s="52">
        <v>559.27391510150005</v>
      </c>
      <c r="AP98" s="52">
        <v>9960.0111412177794</v>
      </c>
      <c r="AQ98" s="52">
        <v>41.150848197167001</v>
      </c>
      <c r="AR98" s="53">
        <v>88055.040946743553</v>
      </c>
      <c r="AS98" s="52">
        <v>9258.0876905000005</v>
      </c>
      <c r="AT98" s="52">
        <v>10551.92</v>
      </c>
      <c r="AU98" s="52">
        <v>12470.28</v>
      </c>
      <c r="AV98" s="52">
        <v>1115.0129999999999</v>
      </c>
      <c r="AW98" s="52">
        <v>180.99684500000001</v>
      </c>
      <c r="AX98" s="52">
        <v>17073.432420500001</v>
      </c>
      <c r="AY98" s="52">
        <v>7512.8966345378103</v>
      </c>
      <c r="AZ98" s="52">
        <v>766.45123349999994</v>
      </c>
      <c r="BA98" s="52">
        <v>3859.3954535979701</v>
      </c>
      <c r="BB98" s="52">
        <v>326.97267657258402</v>
      </c>
      <c r="BC98" s="53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6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3678.9731000000002</v>
      </c>
      <c r="AK99" s="53">
        <v>20444.906999999999</v>
      </c>
      <c r="AL99" s="52">
        <v>63499.520499999999</v>
      </c>
      <c r="AM99" s="52">
        <v>3334.85</v>
      </c>
      <c r="AN99" s="52">
        <v>11598.586705461301</v>
      </c>
      <c r="AO99" s="52">
        <v>546.07476028450003</v>
      </c>
      <c r="AP99" s="52">
        <v>10964.774220176199</v>
      </c>
      <c r="AQ99" s="52">
        <v>41.312020088154298</v>
      </c>
      <c r="AR99" s="53">
        <v>88417.85272548144</v>
      </c>
      <c r="AS99" s="52">
        <v>9605.48</v>
      </c>
      <c r="AT99" s="52">
        <v>10931</v>
      </c>
      <c r="AU99" s="52">
        <v>12812.89</v>
      </c>
      <c r="AV99" s="52">
        <v>1136.6300000000001</v>
      </c>
      <c r="AW99" s="52">
        <v>150.16604100000001</v>
      </c>
      <c r="AX99" s="52">
        <v>17682.202528000002</v>
      </c>
      <c r="AY99" s="52">
        <v>7572.5965652654704</v>
      </c>
      <c r="AZ99" s="52">
        <v>764.61644650000005</v>
      </c>
      <c r="BA99" s="52">
        <v>4068.4210899367799</v>
      </c>
      <c r="BB99" s="52">
        <v>330.70368720135798</v>
      </c>
      <c r="BC99" s="53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6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4021.6121500000008</v>
      </c>
      <c r="AK100" s="53">
        <v>21103.84490876428</v>
      </c>
      <c r="AL100" s="52">
        <v>63824.335999999996</v>
      </c>
      <c r="AM100" s="52">
        <v>3349.0219999999999</v>
      </c>
      <c r="AN100" s="52">
        <v>11510.7391860801</v>
      </c>
      <c r="AO100" s="52">
        <v>535.17595421450005</v>
      </c>
      <c r="AP100" s="52">
        <v>10994.725551510301</v>
      </c>
      <c r="AQ100" s="52">
        <v>42.3274843826539</v>
      </c>
      <c r="AR100" s="53">
        <v>89286.06501316592</v>
      </c>
      <c r="AS100" s="52">
        <v>9548.1068361425005</v>
      </c>
      <c r="AT100" s="52">
        <v>11082.259616011001</v>
      </c>
      <c r="AU100" s="52">
        <v>13067.575789312799</v>
      </c>
      <c r="AV100" s="52">
        <v>1143.596</v>
      </c>
      <c r="AW100" s="52">
        <v>149.32443549999999</v>
      </c>
      <c r="AX100" s="52">
        <v>18101.054451</v>
      </c>
      <c r="AY100" s="52">
        <v>7573.9759426619003</v>
      </c>
      <c r="AZ100" s="52">
        <v>766.22891300000003</v>
      </c>
      <c r="BA100" s="52">
        <v>4111.7442036093698</v>
      </c>
      <c r="BB100" s="52">
        <v>335.85089040337999</v>
      </c>
      <c r="BC100" s="53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6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3397.8575999999985</v>
      </c>
      <c r="AK101" s="53">
        <v>20400.657981870379</v>
      </c>
      <c r="AL101" s="52">
        <v>64032.960500000001</v>
      </c>
      <c r="AM101" s="52">
        <v>3357.605</v>
      </c>
      <c r="AN101" s="52">
        <v>11653.905722822299</v>
      </c>
      <c r="AO101" s="52">
        <v>529.99138439800004</v>
      </c>
      <c r="AP101" s="52">
        <v>11357.648651892199</v>
      </c>
      <c r="AQ101" s="52">
        <v>41.323367561241099</v>
      </c>
      <c r="AR101" s="53">
        <v>88576.148569637226</v>
      </c>
      <c r="AS101" s="52">
        <v>9431.4192887749996</v>
      </c>
      <c r="AT101" s="52">
        <v>11107.279546481999</v>
      </c>
      <c r="AU101" s="52">
        <v>13407.939865431001</v>
      </c>
      <c r="AV101" s="52">
        <v>1069.69</v>
      </c>
      <c r="AW101" s="52">
        <v>156.88345100000001</v>
      </c>
      <c r="AX101" s="52">
        <v>17907.501324500001</v>
      </c>
      <c r="AY101" s="52">
        <v>7753.7108089537996</v>
      </c>
      <c r="AZ101" s="52">
        <v>782.2287705</v>
      </c>
      <c r="BA101" s="52">
        <v>4182.9438588134399</v>
      </c>
      <c r="BB101" s="52">
        <v>336.89513176431001</v>
      </c>
      <c r="BC101" s="53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6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3776.9123499999978</v>
      </c>
      <c r="AK102" s="53">
        <v>20803.212131668399</v>
      </c>
      <c r="AL102" s="52">
        <v>64414.525500000003</v>
      </c>
      <c r="AM102" s="52">
        <v>3356.1350000000002</v>
      </c>
      <c r="AN102" s="52">
        <v>12862.8901362657</v>
      </c>
      <c r="AO102" s="52">
        <v>529.31235435200006</v>
      </c>
      <c r="AP102" s="52">
        <v>12542.6411085661</v>
      </c>
      <c r="AQ102" s="52">
        <v>42.821590877373097</v>
      </c>
      <c r="AR102" s="53">
        <v>89380.61242284262</v>
      </c>
      <c r="AS102" s="52">
        <v>9543.2933327749997</v>
      </c>
      <c r="AT102" s="52">
        <v>11320.062708744001</v>
      </c>
      <c r="AU102" s="52">
        <v>13232.230390045001</v>
      </c>
      <c r="AV102" s="52">
        <v>1080.914</v>
      </c>
      <c r="AW102" s="52">
        <v>167.3743365</v>
      </c>
      <c r="AX102" s="52">
        <v>17938.027262</v>
      </c>
      <c r="AY102" s="52">
        <v>8086.6716218500296</v>
      </c>
      <c r="AZ102" s="52">
        <v>793.356855</v>
      </c>
      <c r="BA102" s="52">
        <v>4540.55607987438</v>
      </c>
      <c r="BB102" s="52">
        <v>334.26365814146902</v>
      </c>
      <c r="BC102" s="53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6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3963.4767000000011</v>
      </c>
      <c r="AK103" s="53">
        <v>22111.893</v>
      </c>
      <c r="AL103" s="52">
        <v>64506.849000000002</v>
      </c>
      <c r="AM103" s="52">
        <v>3345.5680000000002</v>
      </c>
      <c r="AN103" s="52">
        <v>12513.9210008645</v>
      </c>
      <c r="AO103" s="52">
        <v>533.95150133725997</v>
      </c>
      <c r="AP103" s="52">
        <v>11940.188061300199</v>
      </c>
      <c r="AQ103" s="52">
        <v>41.971099067753002</v>
      </c>
      <c r="AR103" s="53">
        <v>91030.023341833803</v>
      </c>
      <c r="AS103" s="52">
        <v>9628.8050000000003</v>
      </c>
      <c r="AT103" s="52">
        <v>10362.365</v>
      </c>
      <c r="AU103" s="52">
        <v>13167.666999999999</v>
      </c>
      <c r="AV103" s="52">
        <v>993.77200000000005</v>
      </c>
      <c r="AW103" s="52">
        <v>176.29989850000001</v>
      </c>
      <c r="AX103" s="52">
        <v>17974.284245999999</v>
      </c>
      <c r="AY103" s="52">
        <v>8280.1243622934398</v>
      </c>
      <c r="AZ103" s="52">
        <v>796.01428850000002</v>
      </c>
      <c r="BA103" s="52">
        <v>4638.7501457854296</v>
      </c>
      <c r="BB103" s="52">
        <v>329.455956486307</v>
      </c>
      <c r="BC103" s="53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6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3773.0193500000005</v>
      </c>
      <c r="AK104" s="53">
        <v>22353.752700000001</v>
      </c>
      <c r="AL104" s="52">
        <v>65180.911</v>
      </c>
      <c r="AM104" s="52">
        <v>3353.6260000000002</v>
      </c>
      <c r="AN104" s="52">
        <v>12347.781389333901</v>
      </c>
      <c r="AO104" s="52">
        <v>547.08967683751996</v>
      </c>
      <c r="AP104" s="52">
        <v>11691.0238114109</v>
      </c>
      <c r="AQ104" s="52">
        <v>39.2157802729335</v>
      </c>
      <c r="AR104" s="53">
        <v>92052.921174487594</v>
      </c>
      <c r="AS104" s="52">
        <v>9790.4730231730391</v>
      </c>
      <c r="AT104" s="52">
        <v>9793.5459992923606</v>
      </c>
      <c r="AU104" s="52">
        <v>12909.165613864499</v>
      </c>
      <c r="AV104" s="52">
        <v>900.92899999999997</v>
      </c>
      <c r="AW104" s="52">
        <v>186.35172750000001</v>
      </c>
      <c r="AX104" s="52">
        <v>18178.545945499998</v>
      </c>
      <c r="AY104" s="52">
        <v>8505.9354400214997</v>
      </c>
      <c r="AZ104" s="52">
        <v>795.096631</v>
      </c>
      <c r="BA104" s="52">
        <v>4766.2168102612004</v>
      </c>
      <c r="BB104" s="52">
        <v>335.50887176672398</v>
      </c>
      <c r="BC104" s="53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6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4010.8421500000004</v>
      </c>
      <c r="AK105" s="53">
        <v>22108.398000000001</v>
      </c>
      <c r="AL105" s="52">
        <v>65782.934999999998</v>
      </c>
      <c r="AM105" s="52">
        <v>3372.81</v>
      </c>
      <c r="AN105" s="52">
        <v>12632.765367702301</v>
      </c>
      <c r="AO105" s="52">
        <v>560.38664849407996</v>
      </c>
      <c r="AP105" s="52">
        <v>11963.842543008799</v>
      </c>
      <c r="AQ105" s="52">
        <v>40.674832719910498</v>
      </c>
      <c r="AR105" s="53">
        <v>92452.77764046767</v>
      </c>
      <c r="AS105" s="52">
        <v>10309.054</v>
      </c>
      <c r="AT105" s="52">
        <v>10897.807000000001</v>
      </c>
      <c r="AU105" s="52">
        <v>13093.852999999999</v>
      </c>
      <c r="AV105" s="52">
        <v>918.096</v>
      </c>
      <c r="AW105" s="52">
        <v>185.551322</v>
      </c>
      <c r="AX105" s="52">
        <v>18294.093463000001</v>
      </c>
      <c r="AY105" s="52">
        <v>9002.9084575039797</v>
      </c>
      <c r="AZ105" s="52">
        <v>807.37833049999995</v>
      </c>
      <c r="BA105" s="52">
        <v>5185.0236207770704</v>
      </c>
      <c r="BB105" s="52">
        <v>345.490712376668</v>
      </c>
      <c r="BC105" s="53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6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4007.3308023810023</v>
      </c>
      <c r="AK106" s="53">
        <v>22173.650952381002</v>
      </c>
      <c r="AL106" s="52">
        <v>65792.729500000016</v>
      </c>
      <c r="AM106" s="52">
        <v>3402.75</v>
      </c>
      <c r="AN106" s="52">
        <v>11578.969282198001</v>
      </c>
      <c r="AO106" s="52">
        <v>566.44828511429</v>
      </c>
      <c r="AP106" s="52">
        <v>10994.5030017179</v>
      </c>
      <c r="AQ106" s="52">
        <v>41.761807378498197</v>
      </c>
      <c r="AR106" s="53">
        <v>92478.283210596914</v>
      </c>
      <c r="AS106" s="52">
        <v>10474.8540624334</v>
      </c>
      <c r="AT106" s="52">
        <v>11101.5701415535</v>
      </c>
      <c r="AU106" s="52">
        <v>13085.5192111867</v>
      </c>
      <c r="AV106" s="52">
        <v>899.89700000000005</v>
      </c>
      <c r="AW106" s="52">
        <v>176.063963</v>
      </c>
      <c r="AX106" s="52">
        <v>18296.767180999999</v>
      </c>
      <c r="AY106" s="52">
        <v>9691.9700980371508</v>
      </c>
      <c r="AZ106" s="52">
        <v>823.80522199999996</v>
      </c>
      <c r="BA106" s="52">
        <v>5466.5025693444204</v>
      </c>
      <c r="BB106" s="52">
        <v>351.39728863163901</v>
      </c>
      <c r="BC106" s="53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6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4185.1451500000012</v>
      </c>
      <c r="AK107" s="53">
        <v>22599.43475</v>
      </c>
      <c r="AL107" s="52">
        <v>65189.604000000007</v>
      </c>
      <c r="AM107" s="52">
        <v>3434.453</v>
      </c>
      <c r="AN107" s="52">
        <v>11800.6315233307</v>
      </c>
      <c r="AO107" s="52">
        <v>570.738394323075</v>
      </c>
      <c r="AP107" s="52">
        <v>11068.4047286814</v>
      </c>
      <c r="AQ107" s="52">
        <v>41.369013704050502</v>
      </c>
      <c r="AR107" s="53">
        <v>92485.087925268323</v>
      </c>
      <c r="AS107" s="52">
        <v>10962.5113115</v>
      </c>
      <c r="AT107" s="52">
        <v>11030.3386955275</v>
      </c>
      <c r="AU107" s="52">
        <v>13065.093216446699</v>
      </c>
      <c r="AV107" s="52">
        <v>877.83500000000004</v>
      </c>
      <c r="AW107" s="52">
        <v>181.6311015</v>
      </c>
      <c r="AX107" s="52">
        <v>18190.367314499999</v>
      </c>
      <c r="AY107" s="52">
        <v>10463.299053668899</v>
      </c>
      <c r="AZ107" s="52">
        <v>839.36859600000003</v>
      </c>
      <c r="BA107" s="52">
        <v>5942.6437582102499</v>
      </c>
      <c r="BB107" s="52">
        <v>358.34232268699799</v>
      </c>
      <c r="BC107" s="53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  <c r="BM107" s="6"/>
      <c r="BN107" s="6"/>
    </row>
    <row r="108" spans="1:66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4294.5091547618968</v>
      </c>
      <c r="AK108" s="53">
        <v>22915.375654761898</v>
      </c>
      <c r="AL108" s="52">
        <v>64416.857499999998</v>
      </c>
      <c r="AM108" s="52">
        <v>3477.1849999999999</v>
      </c>
      <c r="AN108" s="52">
        <v>13061.713606981501</v>
      </c>
      <c r="AO108" s="52">
        <v>576.27328310256996</v>
      </c>
      <c r="AP108" s="52">
        <v>11996.698264963999</v>
      </c>
      <c r="AQ108" s="52">
        <v>41.774759136952802</v>
      </c>
      <c r="AR108" s="53">
        <v>92408.932020745022</v>
      </c>
      <c r="AS108" s="52">
        <v>11531.504837805</v>
      </c>
      <c r="AT108" s="52">
        <v>11528.681084994299</v>
      </c>
      <c r="AU108" s="52">
        <v>13402.515347715</v>
      </c>
      <c r="AV108" s="52">
        <v>1226.1489999999999</v>
      </c>
      <c r="AW108" s="52">
        <v>187.93015800000001</v>
      </c>
      <c r="AX108" s="52">
        <v>18192.795905999999</v>
      </c>
      <c r="AY108" s="52">
        <v>11306.6236713744</v>
      </c>
      <c r="AZ108" s="52">
        <v>859.18684949999999</v>
      </c>
      <c r="BA108" s="52">
        <v>6551.4383865954997</v>
      </c>
      <c r="BB108" s="52">
        <v>364.90347089946698</v>
      </c>
      <c r="BC108" s="53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  <c r="BM108" s="6"/>
      <c r="BN108" s="6"/>
    </row>
    <row r="109" spans="1:66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4346.7733999999973</v>
      </c>
      <c r="AK109" s="53">
        <v>23133.149949999999</v>
      </c>
      <c r="AL109" s="52">
        <v>64522.267</v>
      </c>
      <c r="AM109" s="52">
        <v>3525.183</v>
      </c>
      <c r="AN109" s="52">
        <v>11618.2261980313</v>
      </c>
      <c r="AO109" s="52">
        <v>579.24090378999495</v>
      </c>
      <c r="AP109" s="52">
        <v>10680.2541400216</v>
      </c>
      <c r="AQ109" s="52">
        <v>43.951848460188202</v>
      </c>
      <c r="AR109" s="53">
        <v>92653.861063339515</v>
      </c>
      <c r="AS109" s="52">
        <v>11357.527</v>
      </c>
      <c r="AT109" s="52">
        <v>11247.934999999999</v>
      </c>
      <c r="AU109" s="52">
        <v>13809.134</v>
      </c>
      <c r="AV109" s="52">
        <v>1460.0530000000001</v>
      </c>
      <c r="AW109" s="52">
        <v>182.6638925</v>
      </c>
      <c r="AX109" s="52">
        <v>18311.7802405</v>
      </c>
      <c r="AY109" s="52">
        <v>12122.1629747729</v>
      </c>
      <c r="AZ109" s="52">
        <v>877.42279699999995</v>
      </c>
      <c r="BA109" s="52">
        <v>6737.7428226418197</v>
      </c>
      <c r="BB109" s="52">
        <v>368.14841856365399</v>
      </c>
      <c r="BC109" s="53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  <c r="BM109" s="6"/>
      <c r="BN109" s="6"/>
    </row>
    <row r="110" spans="1:66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4270.7932204545514</v>
      </c>
      <c r="AK110" s="53">
        <v>22930.28357045455</v>
      </c>
      <c r="AL110" s="52">
        <v>65535.362000000008</v>
      </c>
      <c r="AM110" s="52">
        <v>3583.2460000000001</v>
      </c>
      <c r="AN110" s="52">
        <v>10195.743891837001</v>
      </c>
      <c r="AO110" s="52">
        <v>578.57724146329997</v>
      </c>
      <c r="AP110" s="52">
        <v>9364.2513979899504</v>
      </c>
      <c r="AQ110" s="52">
        <v>47.3518632761688</v>
      </c>
      <c r="AR110" s="53">
        <v>93411.609442488741</v>
      </c>
      <c r="AS110" s="52">
        <v>11362.423076845</v>
      </c>
      <c r="AT110" s="52">
        <v>10767.750514732201</v>
      </c>
      <c r="AU110" s="52">
        <v>14046.022379945</v>
      </c>
      <c r="AV110" s="52">
        <v>1050.223</v>
      </c>
      <c r="AW110" s="52">
        <v>173.86779799999999</v>
      </c>
      <c r="AX110" s="52">
        <v>18397.320626000001</v>
      </c>
      <c r="AY110" s="52">
        <v>12841.6417103029</v>
      </c>
      <c r="AZ110" s="52">
        <v>902.99983450000002</v>
      </c>
      <c r="BA110" s="52">
        <v>6913.0553691096402</v>
      </c>
      <c r="BB110" s="52">
        <v>371.89973105037598</v>
      </c>
      <c r="BC110" s="53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  <c r="BM110" s="6"/>
      <c r="BN110" s="6"/>
    </row>
    <row r="111" spans="1:66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3996.7362174999989</v>
      </c>
      <c r="AK111" s="53">
        <v>22619.5097675</v>
      </c>
      <c r="AL111" s="52">
        <v>66249.885500000004</v>
      </c>
      <c r="AM111" s="52">
        <v>3557.9009999999998</v>
      </c>
      <c r="AN111" s="52">
        <v>10125.504438403001</v>
      </c>
      <c r="AO111" s="52">
        <v>580.98044524049999</v>
      </c>
      <c r="AP111" s="52">
        <v>9296.5690458825593</v>
      </c>
      <c r="AQ111" s="52">
        <v>47.312533043531801</v>
      </c>
      <c r="AR111" s="53">
        <v>93789.899572217415</v>
      </c>
      <c r="AS111" s="52">
        <v>11740.023810344999</v>
      </c>
      <c r="AT111" s="52">
        <v>10785.4973470241</v>
      </c>
      <c r="AU111" s="52">
        <v>14195.3027038665</v>
      </c>
      <c r="AV111" s="52">
        <v>1037.117</v>
      </c>
      <c r="AW111" s="52">
        <v>158.60780349999999</v>
      </c>
      <c r="AX111" s="52">
        <v>18474.578635499998</v>
      </c>
      <c r="AY111" s="52">
        <v>13840.9201321525</v>
      </c>
      <c r="AZ111" s="52">
        <v>939.1599185</v>
      </c>
      <c r="BA111" s="52">
        <v>7451.8913631327996</v>
      </c>
      <c r="BB111" s="52">
        <v>379.30087172404598</v>
      </c>
      <c r="BC111" s="53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  <c r="BM111" s="6"/>
      <c r="BN111" s="6"/>
    </row>
    <row r="112" spans="1:66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4368.3925499999996</v>
      </c>
      <c r="AK112" s="53">
        <v>23249.812999999998</v>
      </c>
      <c r="AL112" s="52">
        <v>66266.082999999999</v>
      </c>
      <c r="AM112" s="52">
        <v>3571.933</v>
      </c>
      <c r="AN112" s="52">
        <v>10315.978404314201</v>
      </c>
      <c r="AO112" s="52">
        <v>585.78126963269995</v>
      </c>
      <c r="AP112" s="52">
        <v>9567.0776713781106</v>
      </c>
      <c r="AQ112" s="52">
        <v>46.6326859140026</v>
      </c>
      <c r="AR112" s="53">
        <v>94375.87831665478</v>
      </c>
      <c r="AS112" s="52">
        <v>12239.687</v>
      </c>
      <c r="AT112" s="52">
        <v>10599.540999999999</v>
      </c>
      <c r="AU112" s="52">
        <v>14604.148999999999</v>
      </c>
      <c r="AV112" s="52">
        <v>1108.2570000000001</v>
      </c>
      <c r="AW112" s="52">
        <v>141.70561499999999</v>
      </c>
      <c r="AX112" s="52">
        <v>18568.049824500002</v>
      </c>
      <c r="AY112" s="52">
        <v>14025.238188035701</v>
      </c>
      <c r="AZ112" s="52">
        <v>959.47857850000003</v>
      </c>
      <c r="BA112" s="52">
        <v>7661.0784545267998</v>
      </c>
      <c r="BB112" s="52">
        <v>381.39194440169803</v>
      </c>
      <c r="BC112" s="53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  <c r="BM112" s="6"/>
      <c r="BN112" s="6"/>
    </row>
    <row r="113" spans="1:66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4223.4939999999988</v>
      </c>
      <c r="AK113" s="53">
        <v>22820.618999999999</v>
      </c>
      <c r="AL113" s="52">
        <v>66838.03899999999</v>
      </c>
      <c r="AM113" s="52">
        <v>3599.4720000000002</v>
      </c>
      <c r="AN113" s="52">
        <v>11948.004880783201</v>
      </c>
      <c r="AO113" s="52">
        <v>592.42963044159501</v>
      </c>
      <c r="AP113" s="52">
        <v>11080.325806491001</v>
      </c>
      <c r="AQ113" s="52">
        <v>47.581217146020897</v>
      </c>
      <c r="AR113" s="53">
        <v>94670.65748758777</v>
      </c>
      <c r="AS113" s="52">
        <v>12176.286</v>
      </c>
      <c r="AT113" s="52">
        <v>10892.788</v>
      </c>
      <c r="AU113" s="52">
        <v>14768.473</v>
      </c>
      <c r="AV113" s="52">
        <v>962.39599999999996</v>
      </c>
      <c r="AW113" s="52">
        <v>139.3263925</v>
      </c>
      <c r="AX113" s="52">
        <v>18576.105361499998</v>
      </c>
      <c r="AY113" s="52">
        <v>13029.7133484519</v>
      </c>
      <c r="AZ113" s="52">
        <v>954.71518200000003</v>
      </c>
      <c r="BA113" s="52">
        <v>7294.5744955711398</v>
      </c>
      <c r="BB113" s="52">
        <v>380.26108528444598</v>
      </c>
      <c r="BC113" s="53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  <c r="BM113" s="6"/>
      <c r="BN113" s="6"/>
    </row>
    <row r="114" spans="1:66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5062.4195499999987</v>
      </c>
      <c r="AK114" s="53">
        <v>23961.797749999998</v>
      </c>
      <c r="AL114" s="52">
        <v>68224.428499999995</v>
      </c>
      <c r="AM114" s="52">
        <v>3627.8760000000002</v>
      </c>
      <c r="AN114" s="52">
        <v>12672.883791087101</v>
      </c>
      <c r="AO114" s="52">
        <v>596.61915881940502</v>
      </c>
      <c r="AP114" s="52">
        <v>11731.4362506694</v>
      </c>
      <c r="AQ114" s="52">
        <v>47.9557239493369</v>
      </c>
      <c r="AR114" s="53">
        <v>97304.213225287764</v>
      </c>
      <c r="AS114" s="52">
        <v>12254.1620595</v>
      </c>
      <c r="AT114" s="52">
        <v>10275.042789728301</v>
      </c>
      <c r="AU114" s="52">
        <v>14985.445815646999</v>
      </c>
      <c r="AV114" s="52">
        <v>879.59</v>
      </c>
      <c r="AW114" s="52">
        <v>143.96886850000001</v>
      </c>
      <c r="AX114" s="52">
        <v>18583.103633999999</v>
      </c>
      <c r="AY114" s="52">
        <v>12798.3413903126</v>
      </c>
      <c r="AZ114" s="52">
        <v>968.29707980201795</v>
      </c>
      <c r="BA114" s="52">
        <v>7057.4914770034002</v>
      </c>
      <c r="BB114" s="52">
        <v>381.02492016715303</v>
      </c>
      <c r="BC114" s="53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  <c r="BM114" s="6"/>
      <c r="BN114" s="6"/>
    </row>
    <row r="115" spans="1:66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5290.9196000000002</v>
      </c>
      <c r="AK115" s="53">
        <v>25490.818299999999</v>
      </c>
      <c r="AL115" s="52">
        <v>69242.271999999997</v>
      </c>
      <c r="AM115" s="52">
        <v>3636.7249999999999</v>
      </c>
      <c r="AN115" s="52">
        <v>12662.707433810299</v>
      </c>
      <c r="AO115" s="52">
        <v>599.56342408854005</v>
      </c>
      <c r="AP115" s="52">
        <v>11862.829294818701</v>
      </c>
      <c r="AQ115" s="52">
        <v>47.872794203369502</v>
      </c>
      <c r="AR115" s="53">
        <v>99721.384068876767</v>
      </c>
      <c r="AS115" s="52">
        <v>12683.856487372501</v>
      </c>
      <c r="AT115" s="52">
        <v>9484.9765905942004</v>
      </c>
      <c r="AU115" s="52">
        <v>15401.515945718</v>
      </c>
      <c r="AV115" s="52">
        <v>1136.3009999999999</v>
      </c>
      <c r="AW115" s="52">
        <v>196.92497233</v>
      </c>
      <c r="AX115" s="52">
        <v>18594.186380537001</v>
      </c>
      <c r="AY115" s="52">
        <v>12995.3666057013</v>
      </c>
      <c r="AZ115" s="52">
        <v>989.55239900000004</v>
      </c>
      <c r="BA115" s="52">
        <v>6954.3878565168097</v>
      </c>
      <c r="BB115" s="52">
        <v>389.72986529098603</v>
      </c>
      <c r="BC115" s="53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  <c r="BM115" s="6"/>
      <c r="BN115" s="6"/>
    </row>
    <row r="116" spans="1:66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4724.8111999999992</v>
      </c>
      <c r="AK116" s="53">
        <v>25414.780400996999</v>
      </c>
      <c r="AL116" s="52">
        <v>69418.642500000002</v>
      </c>
      <c r="AM116" s="52">
        <v>3650.973</v>
      </c>
      <c r="AN116" s="52">
        <v>13476.617841077599</v>
      </c>
      <c r="AO116" s="52">
        <v>614.00856720293496</v>
      </c>
      <c r="AP116" s="52">
        <v>12577.7266165694</v>
      </c>
      <c r="AQ116" s="52">
        <v>46.773605212071402</v>
      </c>
      <c r="AR116" s="53">
        <v>99950.522087496065</v>
      </c>
      <c r="AS116" s="52">
        <v>13130.561948500001</v>
      </c>
      <c r="AT116" s="52">
        <v>9589.8665609855707</v>
      </c>
      <c r="AU116" s="52">
        <v>15374.2045710086</v>
      </c>
      <c r="AV116" s="52">
        <v>1083.8879999999999</v>
      </c>
      <c r="AW116" s="52">
        <v>227.24428533</v>
      </c>
      <c r="AX116" s="52">
        <v>18486.3092566675</v>
      </c>
      <c r="AY116" s="52">
        <v>13028.379420965501</v>
      </c>
      <c r="AZ116" s="52">
        <v>1004.8061494999999</v>
      </c>
      <c r="BA116" s="52">
        <v>6893.0843811426603</v>
      </c>
      <c r="BB116" s="52">
        <v>403.41056618296102</v>
      </c>
      <c r="BC116" s="53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  <c r="BM116" s="6"/>
      <c r="BN116" s="6"/>
    </row>
    <row r="117" spans="1:66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4756.134850000004</v>
      </c>
      <c r="AK117" s="53">
        <v>25336.434828940502</v>
      </c>
      <c r="AL117" s="52">
        <v>69137.103499999997</v>
      </c>
      <c r="AM117" s="52">
        <v>3669.6210000000001</v>
      </c>
      <c r="AN117" s="52">
        <v>13464.0676940181</v>
      </c>
      <c r="AO117" s="52">
        <v>632.73463008226497</v>
      </c>
      <c r="AP117" s="52">
        <v>12542.3508806881</v>
      </c>
      <c r="AQ117" s="52">
        <v>47.376621599392102</v>
      </c>
      <c r="AR117" s="53">
        <v>99650.234150753371</v>
      </c>
      <c r="AS117" s="52">
        <v>13338.521599</v>
      </c>
      <c r="AT117" s="52">
        <v>10184.925999999999</v>
      </c>
      <c r="AU117" s="52">
        <v>15739.519</v>
      </c>
      <c r="AV117" s="52">
        <v>940.64700000000005</v>
      </c>
      <c r="AW117" s="52">
        <v>205.20878350000001</v>
      </c>
      <c r="AX117" s="52">
        <v>18399.1589096305</v>
      </c>
      <c r="AY117" s="52">
        <v>13647.401666836</v>
      </c>
      <c r="AZ117" s="52">
        <v>1031.045629</v>
      </c>
      <c r="BA117" s="52">
        <v>7096.8060267225401</v>
      </c>
      <c r="BB117" s="52">
        <v>408.11149485549998</v>
      </c>
      <c r="BC117" s="53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  <c r="BM117" s="6"/>
      <c r="BN117" s="6"/>
    </row>
    <row r="118" spans="1:66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4414.2667999999921</v>
      </c>
      <c r="AK118" s="53">
        <v>25085.896806357992</v>
      </c>
      <c r="AL118" s="52">
        <v>69548.427500000005</v>
      </c>
      <c r="AM118" s="52">
        <v>3705.5129999999999</v>
      </c>
      <c r="AN118" s="52">
        <v>11904.060621304699</v>
      </c>
      <c r="AO118" s="52">
        <v>641.62364998090504</v>
      </c>
      <c r="AP118" s="52">
        <v>11373.882327675199</v>
      </c>
      <c r="AQ118" s="52">
        <v>59.777590697513602</v>
      </c>
      <c r="AR118" s="53">
        <v>99451.8616592709</v>
      </c>
      <c r="AS118" s="52">
        <v>13055.860279</v>
      </c>
      <c r="AT118" s="52">
        <v>9967.3738718431996</v>
      </c>
      <c r="AU118" s="52">
        <v>15803.281858594501</v>
      </c>
      <c r="AV118" s="52">
        <v>912.9</v>
      </c>
      <c r="AW118" s="52">
        <v>205.72166050000001</v>
      </c>
      <c r="AX118" s="52">
        <v>18278.322478499998</v>
      </c>
      <c r="AY118" s="52">
        <v>14539.252116773299</v>
      </c>
      <c r="AZ118" s="52">
        <v>1053.3296700000001</v>
      </c>
      <c r="BA118" s="52">
        <v>7311.2219430954501</v>
      </c>
      <c r="BB118" s="52">
        <v>409.84759040033401</v>
      </c>
      <c r="BC118" s="53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  <c r="BM118" s="6"/>
      <c r="BN118" s="6"/>
    </row>
    <row r="119" spans="1:66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4667.7036000000007</v>
      </c>
      <c r="AK119" s="53">
        <v>25477.494914003761</v>
      </c>
      <c r="AL119" s="52">
        <v>70453.225999999995</v>
      </c>
      <c r="AM119" s="52">
        <v>3747.8679999999999</v>
      </c>
      <c r="AN119" s="52">
        <v>11921.309093418</v>
      </c>
      <c r="AO119" s="52">
        <v>640.16570504571496</v>
      </c>
      <c r="AP119" s="52">
        <v>11498.9514329744</v>
      </c>
      <c r="AQ119" s="52">
        <v>73.2845247995959</v>
      </c>
      <c r="AR119" s="53">
        <v>100667.82775469347</v>
      </c>
      <c r="AS119" s="52">
        <v>12963.291432</v>
      </c>
      <c r="AT119" s="52">
        <v>9746.0585185657601</v>
      </c>
      <c r="AU119" s="52">
        <v>15891.180919594301</v>
      </c>
      <c r="AV119" s="52">
        <v>714.96400000000006</v>
      </c>
      <c r="AW119" s="52">
        <v>201.090092</v>
      </c>
      <c r="AX119" s="52">
        <v>18329.9333195</v>
      </c>
      <c r="AY119" s="52">
        <v>14774.933784999999</v>
      </c>
      <c r="AZ119" s="52">
        <v>1072.4199739999999</v>
      </c>
      <c r="BA119" s="52">
        <v>7229.9844421608605</v>
      </c>
      <c r="BB119" s="52">
        <v>412.38811296329101</v>
      </c>
      <c r="BC119" s="53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  <c r="BM119" s="6"/>
      <c r="BN119" s="6"/>
    </row>
    <row r="120" spans="1:66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4746.8241500000004</v>
      </c>
      <c r="AK120" s="53">
        <v>25956.826391510418</v>
      </c>
      <c r="AL120" s="52">
        <v>70801.217000000004</v>
      </c>
      <c r="AM120" s="52">
        <v>3807.3530000000001</v>
      </c>
      <c r="AN120" s="52">
        <v>12193.9973499552</v>
      </c>
      <c r="AO120" s="52">
        <v>634.88592048129999</v>
      </c>
      <c r="AP120" s="52">
        <v>11803.4790792187</v>
      </c>
      <c r="AQ120" s="52">
        <v>65.602267329998597</v>
      </c>
      <c r="AR120" s="53">
        <v>101525.19831539823</v>
      </c>
      <c r="AS120" s="52">
        <v>13209.366979</v>
      </c>
      <c r="AT120" s="52">
        <v>10273.837670286801</v>
      </c>
      <c r="AU120" s="52">
        <v>16652.289609850501</v>
      </c>
      <c r="AV120" s="52">
        <v>670.12400000000002</v>
      </c>
      <c r="AW120" s="52">
        <v>191.9154015</v>
      </c>
      <c r="AX120" s="52">
        <v>18536.231045</v>
      </c>
      <c r="AY120" s="52">
        <v>14600.032634060701</v>
      </c>
      <c r="AZ120" s="52">
        <v>1087.14833</v>
      </c>
      <c r="BA120" s="52">
        <v>6884.7159446065598</v>
      </c>
      <c r="BB120" s="52">
        <v>416.97226065814903</v>
      </c>
      <c r="BC120" s="53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  <c r="BM120" s="6"/>
      <c r="BN120" s="6"/>
    </row>
    <row r="121" spans="1:66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4894.1824000000006</v>
      </c>
      <c r="AK121" s="53">
        <v>26464.691510366949</v>
      </c>
      <c r="AL121" s="52">
        <v>71297.129499999995</v>
      </c>
      <c r="AM121" s="52">
        <v>3874.8209999999999</v>
      </c>
      <c r="AN121" s="52">
        <v>10893.681500000001</v>
      </c>
      <c r="AO121" s="52">
        <v>630.30213379999998</v>
      </c>
      <c r="AP121" s="52">
        <v>10657.81403</v>
      </c>
      <c r="AQ121" s="52">
        <v>53.741631810000001</v>
      </c>
      <c r="AR121" s="53">
        <v>102449.06998235693</v>
      </c>
      <c r="AS121" s="52">
        <v>13138.2933885</v>
      </c>
      <c r="AT121" s="52">
        <v>9618.9835970805707</v>
      </c>
      <c r="AU121" s="52">
        <v>17489.8362370457</v>
      </c>
      <c r="AV121" s="52">
        <v>625.74800000000005</v>
      </c>
      <c r="AW121" s="52">
        <v>188.24907250000001</v>
      </c>
      <c r="AX121" s="52">
        <v>18517.851630000001</v>
      </c>
      <c r="AY121" s="52">
        <v>14818.10757</v>
      </c>
      <c r="AZ121" s="52">
        <v>1093.4313239999999</v>
      </c>
      <c r="BA121" s="52">
        <v>6679.9096890000001</v>
      </c>
      <c r="BB121" s="52">
        <v>418.46320429999997</v>
      </c>
      <c r="BC121" s="53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7"/>
      <c r="BL121" s="9"/>
      <c r="BN121" s="6"/>
    </row>
    <row r="122" spans="1:66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4858.9408500000036</v>
      </c>
      <c r="AK122" s="53">
        <v>26302.955197208594</v>
      </c>
      <c r="AL122" s="52">
        <v>72876.937999999995</v>
      </c>
      <c r="AM122" s="52">
        <v>3911.5630000000001</v>
      </c>
      <c r="AN122" s="52">
        <v>12324.47537</v>
      </c>
      <c r="AO122" s="52">
        <v>629.10834950000003</v>
      </c>
      <c r="AP122" s="52">
        <v>11871.820239999999</v>
      </c>
      <c r="AQ122" s="52">
        <v>50.52274912</v>
      </c>
      <c r="AR122" s="53">
        <v>104122.69692758858</v>
      </c>
      <c r="AS122" s="52">
        <v>13486.677455999999</v>
      </c>
      <c r="AT122" s="52">
        <v>9710.0810056134505</v>
      </c>
      <c r="AU122" s="52">
        <v>18422.960396034501</v>
      </c>
      <c r="AV122" s="52">
        <v>836.30499999999995</v>
      </c>
      <c r="AW122" s="52">
        <v>187.60143550000001</v>
      </c>
      <c r="AX122" s="52">
        <v>18594.807649999999</v>
      </c>
      <c r="AY122" s="52">
        <v>15397.272139999999</v>
      </c>
      <c r="AZ122" s="52">
        <v>1125.3050499999999</v>
      </c>
      <c r="BA122" s="52">
        <v>6884.7525990000004</v>
      </c>
      <c r="BB122" s="52">
        <v>423.85530779999999</v>
      </c>
      <c r="BC122" s="53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  <c r="BM122" s="6"/>
      <c r="BN122" s="6"/>
    </row>
    <row r="123" spans="1:66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4927.2990350000027</v>
      </c>
      <c r="AK123" s="53">
        <v>26207.021376235862</v>
      </c>
      <c r="AL123" s="52">
        <v>74528.410499999998</v>
      </c>
      <c r="AM123" s="52">
        <v>3952.2431428571399</v>
      </c>
      <c r="AN123" s="52">
        <v>12435.4750215201</v>
      </c>
      <c r="AO123" s="52">
        <v>638.55633827830002</v>
      </c>
      <c r="AP123" s="52">
        <v>11974.5268763268</v>
      </c>
      <c r="AQ123" s="52">
        <v>48.082236221422797</v>
      </c>
      <c r="AR123" s="53">
        <v>105739.09726634317</v>
      </c>
      <c r="AS123" s="52">
        <v>14081.3954814803</v>
      </c>
      <c r="AT123" s="52">
        <v>10151.419065075899</v>
      </c>
      <c r="AU123" s="52">
        <v>18792.2207509978</v>
      </c>
      <c r="AV123" s="52">
        <v>614.63028571428595</v>
      </c>
      <c r="AW123" s="52">
        <v>192.2264735</v>
      </c>
      <c r="AX123" s="52">
        <v>18803.084757500001</v>
      </c>
      <c r="AY123" s="52">
        <v>16062.8373354617</v>
      </c>
      <c r="AZ123" s="52">
        <v>1120.089806</v>
      </c>
      <c r="BA123" s="52">
        <v>7206.2084277740396</v>
      </c>
      <c r="BB123" s="52">
        <v>439.68982677362601</v>
      </c>
      <c r="BC123" s="53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  <c r="BM123" s="6"/>
      <c r="BN123" s="6"/>
    </row>
    <row r="124" spans="1:66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5049.2496000000001</v>
      </c>
      <c r="AK124" s="53">
        <v>26479.123741982999</v>
      </c>
      <c r="AL124" s="52">
        <v>75273.118000000002</v>
      </c>
      <c r="AM124" s="52">
        <v>3994.6990000000001</v>
      </c>
      <c r="AN124" s="52">
        <v>11276.48309</v>
      </c>
      <c r="AO124" s="52">
        <v>650.37826419999999</v>
      </c>
      <c r="AP124" s="52">
        <v>11006.06256</v>
      </c>
      <c r="AQ124" s="52">
        <v>47.091451569999997</v>
      </c>
      <c r="AR124" s="53">
        <v>106620.648084613</v>
      </c>
      <c r="AS124" s="52">
        <v>14046.934522</v>
      </c>
      <c r="AT124" s="52">
        <v>9950.4879843152794</v>
      </c>
      <c r="AU124" s="52">
        <v>19439.8444918276</v>
      </c>
      <c r="AV124" s="52">
        <v>690.81799999999998</v>
      </c>
      <c r="AW124" s="52">
        <v>188.53326000000001</v>
      </c>
      <c r="AX124" s="52">
        <v>18817.077789999999</v>
      </c>
      <c r="AY124" s="52">
        <v>15995.92409</v>
      </c>
      <c r="AZ124" s="52">
        <v>1108.8219509999999</v>
      </c>
      <c r="BA124" s="52">
        <v>7179.6626859999997</v>
      </c>
      <c r="BB124" s="52">
        <v>448.16719380000001</v>
      </c>
      <c r="BC124" s="53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  <c r="BM124" s="6"/>
      <c r="BN124" s="6"/>
    </row>
    <row r="125" spans="1:66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4783.2271500000088</v>
      </c>
      <c r="AK125" s="53">
        <v>26226.716480371389</v>
      </c>
      <c r="AL125" s="52">
        <v>76298.981499999994</v>
      </c>
      <c r="AM125" s="52">
        <v>4046.2950000000001</v>
      </c>
      <c r="AN125" s="52">
        <v>12895.182269999999</v>
      </c>
      <c r="AO125" s="52">
        <v>655.22221969999998</v>
      </c>
      <c r="AP125" s="52">
        <v>12577.90143</v>
      </c>
      <c r="AQ125" s="52">
        <v>46.618236410000002</v>
      </c>
      <c r="AR125" s="53">
        <v>107497.87780366139</v>
      </c>
      <c r="AS125" s="52">
        <v>14183.543304999999</v>
      </c>
      <c r="AT125" s="52">
        <v>10205.3066698434</v>
      </c>
      <c r="AU125" s="52">
        <v>19827.0712330438</v>
      </c>
      <c r="AV125" s="52">
        <v>1012.457</v>
      </c>
      <c r="AW125" s="52">
        <v>172.358159</v>
      </c>
      <c r="AX125" s="52">
        <v>18858.934679999998</v>
      </c>
      <c r="AY125" s="52">
        <v>15625.41678</v>
      </c>
      <c r="AZ125" s="52">
        <v>1114.9153710000001</v>
      </c>
      <c r="BA125" s="52">
        <v>6856.0909739999997</v>
      </c>
      <c r="BB125" s="52">
        <v>451.03275209999998</v>
      </c>
      <c r="BC125" s="53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  <c r="BM125" s="6"/>
      <c r="BN125" s="6"/>
    </row>
    <row r="126" spans="1:66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4992.0007000000032</v>
      </c>
      <c r="AK126" s="53">
        <v>26672.543344244725</v>
      </c>
      <c r="AL126" s="52">
        <v>77029.819499999998</v>
      </c>
      <c r="AM126" s="52">
        <v>4203.1390000000001</v>
      </c>
      <c r="AN126" s="52">
        <v>13128.0043381096</v>
      </c>
      <c r="AO126" s="52">
        <v>659.58118838300004</v>
      </c>
      <c r="AP126" s="52">
        <v>12711.1798843125</v>
      </c>
      <c r="AQ126" s="52">
        <v>44.967979635385497</v>
      </c>
      <c r="AR126" s="53">
        <v>108936.93950678944</v>
      </c>
      <c r="AS126" s="52">
        <v>14497.633648000001</v>
      </c>
      <c r="AT126" s="52">
        <v>9999.3128359995299</v>
      </c>
      <c r="AU126" s="52">
        <v>20349.413801034301</v>
      </c>
      <c r="AV126" s="52">
        <v>920.13</v>
      </c>
      <c r="AW126" s="52">
        <v>159.84912199999999</v>
      </c>
      <c r="AX126" s="52">
        <v>18856.419591175501</v>
      </c>
      <c r="AY126" s="52">
        <v>15205.181861897699</v>
      </c>
      <c r="AZ126" s="52">
        <v>1132.9193754999999</v>
      </c>
      <c r="BA126" s="52">
        <v>6329.8885189150296</v>
      </c>
      <c r="BB126" s="52">
        <v>455.22948807036698</v>
      </c>
      <c r="BC126" s="53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  <c r="BM126" s="6"/>
      <c r="BN126" s="6"/>
    </row>
    <row r="127" spans="1:66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5380.1329000000114</v>
      </c>
      <c r="AK127" s="53">
        <v>28210.039530048613</v>
      </c>
      <c r="AL127" s="52">
        <v>77307.429499999998</v>
      </c>
      <c r="AM127" s="52">
        <v>4071.2460000000001</v>
      </c>
      <c r="AN127" s="52">
        <v>13029.311027252699</v>
      </c>
      <c r="AO127" s="52">
        <v>663.40726959000006</v>
      </c>
      <c r="AP127" s="52">
        <v>12517.898718587099</v>
      </c>
      <c r="AQ127" s="52">
        <v>42.453480653606</v>
      </c>
      <c r="AR127" s="53">
        <v>110721.08112765061</v>
      </c>
      <c r="AS127" s="52">
        <v>14524.2373025</v>
      </c>
      <c r="AT127" s="52">
        <v>9013.1763102638506</v>
      </c>
      <c r="AU127" s="52">
        <v>20421.028998736001</v>
      </c>
      <c r="AV127" s="52">
        <v>834.29</v>
      </c>
      <c r="AW127" s="52">
        <v>146.91918749999999</v>
      </c>
      <c r="AX127" s="52">
        <v>18754.935600500001</v>
      </c>
      <c r="AY127" s="52">
        <v>14386.5252486383</v>
      </c>
      <c r="AZ127" s="52">
        <v>1128.3100425</v>
      </c>
      <c r="BA127" s="52">
        <v>5631.8419635813898</v>
      </c>
      <c r="BB127" s="52">
        <v>455.03077007744798</v>
      </c>
      <c r="BC127" s="53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  <c r="BM127" s="6"/>
      <c r="BN127" s="6"/>
    </row>
    <row r="128" spans="1:66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5355.3672000000088</v>
      </c>
      <c r="AK128" s="53">
        <v>28818.619047005708</v>
      </c>
      <c r="AL128" s="52">
        <v>77857.243000000002</v>
      </c>
      <c r="AM128" s="52">
        <v>4081.34</v>
      </c>
      <c r="AN128" s="52">
        <v>13050.2783</v>
      </c>
      <c r="AO128" s="52">
        <v>665.97359900000004</v>
      </c>
      <c r="AP128" s="52">
        <v>12535.38222</v>
      </c>
      <c r="AQ128" s="52">
        <v>41.079170349999998</v>
      </c>
      <c r="AR128" s="53">
        <v>111896.99255565571</v>
      </c>
      <c r="AS128" s="52">
        <v>14341.7446925</v>
      </c>
      <c r="AT128" s="52">
        <v>8950.2675922051494</v>
      </c>
      <c r="AU128" s="52">
        <v>20136.197778000002</v>
      </c>
      <c r="AV128" s="52">
        <v>765.06399999999996</v>
      </c>
      <c r="AW128" s="52">
        <v>114.7664075</v>
      </c>
      <c r="AX128" s="52">
        <v>18788.68376</v>
      </c>
      <c r="AY128" s="52">
        <v>13892.68772</v>
      </c>
      <c r="AZ128" s="52">
        <v>1103.7884260000001</v>
      </c>
      <c r="BA128" s="52">
        <v>5315.3595109999997</v>
      </c>
      <c r="BB128" s="52">
        <v>454.50666569999999</v>
      </c>
      <c r="BC128" s="53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  <c r="BM128" s="6"/>
      <c r="BN128" s="6"/>
    </row>
    <row r="129" spans="1:66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5029.7100499999897</v>
      </c>
      <c r="AK129" s="53">
        <v>28335.82623356823</v>
      </c>
      <c r="AL129" s="52">
        <v>78229.577499999999</v>
      </c>
      <c r="AM129" s="52">
        <v>4105.1940000000004</v>
      </c>
      <c r="AN129" s="52">
        <v>12149.95685</v>
      </c>
      <c r="AO129" s="52">
        <v>670.17873359999999</v>
      </c>
      <c r="AP129" s="52">
        <v>11566.70931</v>
      </c>
      <c r="AQ129" s="52">
        <v>41.556288770000002</v>
      </c>
      <c r="AR129" s="53">
        <v>111882.46771839824</v>
      </c>
      <c r="AS129" s="52">
        <v>14397.719599</v>
      </c>
      <c r="AT129" s="52">
        <v>9670.4754860305693</v>
      </c>
      <c r="AU129" s="52">
        <v>20329.0288199229</v>
      </c>
      <c r="AV129" s="52">
        <v>1009.9829999999999</v>
      </c>
      <c r="AW129" s="52">
        <v>97.2685295</v>
      </c>
      <c r="AX129" s="52">
        <v>18862.7709</v>
      </c>
      <c r="AY129" s="52">
        <v>13972.887419999999</v>
      </c>
      <c r="AZ129" s="52">
        <v>1081.4973660000001</v>
      </c>
      <c r="BA129" s="52">
        <v>5593.2689300000002</v>
      </c>
      <c r="BB129" s="52">
        <v>459.00821639999998</v>
      </c>
      <c r="BC129" s="53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  <c r="BM129" s="6"/>
      <c r="BN129" s="6"/>
    </row>
    <row r="130" spans="1:66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4636.5458999999901</v>
      </c>
      <c r="AK130" s="53">
        <v>27532.11921324845</v>
      </c>
      <c r="AL130" s="52">
        <v>79208.841</v>
      </c>
      <c r="AM130" s="52">
        <v>4144.058</v>
      </c>
      <c r="AN130" s="52">
        <v>12247.222949999999</v>
      </c>
      <c r="AO130" s="52">
        <v>686.49450969999998</v>
      </c>
      <c r="AP130" s="52">
        <v>11625.984399999999</v>
      </c>
      <c r="AQ130" s="52">
        <v>41.412825920000003</v>
      </c>
      <c r="AR130" s="53">
        <v>112151.33844702844</v>
      </c>
      <c r="AS130" s="52">
        <v>14441.962627499999</v>
      </c>
      <c r="AT130" s="52">
        <v>9194.7848527650403</v>
      </c>
      <c r="AU130" s="52">
        <v>20381.632668120899</v>
      </c>
      <c r="AV130" s="52">
        <v>746.73500000000001</v>
      </c>
      <c r="AW130" s="52">
        <v>109.08516</v>
      </c>
      <c r="AX130" s="52">
        <v>18927.66718</v>
      </c>
      <c r="AY130" s="52">
        <v>14274.35333</v>
      </c>
      <c r="AZ130" s="52">
        <v>1095.9497280000001</v>
      </c>
      <c r="BA130" s="52">
        <v>5907.991387</v>
      </c>
      <c r="BB130" s="52">
        <v>460.32269730000002</v>
      </c>
      <c r="BC130" s="53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  <c r="BM130" s="6"/>
      <c r="BN130" s="6"/>
    </row>
    <row r="131" spans="1:66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4664.528199999997</v>
      </c>
      <c r="AK131" s="53">
        <v>27591.725247242619</v>
      </c>
      <c r="AL131" s="52">
        <v>79718.096000000005</v>
      </c>
      <c r="AM131" s="52">
        <v>4186.9430000000002</v>
      </c>
      <c r="AN131" s="52">
        <v>13605.31746</v>
      </c>
      <c r="AO131" s="52">
        <v>704.67807349999998</v>
      </c>
      <c r="AP131" s="52">
        <v>12757.35482</v>
      </c>
      <c r="AQ131" s="52">
        <v>40.52140103</v>
      </c>
      <c r="AR131" s="53">
        <v>113008.88355971262</v>
      </c>
      <c r="AS131" s="52">
        <v>14473.503138</v>
      </c>
      <c r="AT131" s="52">
        <v>9374.6653267649508</v>
      </c>
      <c r="AU131" s="52">
        <v>20394.835619649501</v>
      </c>
      <c r="AV131" s="52">
        <v>342.71899999999999</v>
      </c>
      <c r="AW131" s="52">
        <v>133.0507935</v>
      </c>
      <c r="AX131" s="52">
        <v>18951.63335</v>
      </c>
      <c r="AY131" s="52">
        <v>14497.180770000001</v>
      </c>
      <c r="AZ131" s="52">
        <v>1108.7892649999999</v>
      </c>
      <c r="BA131" s="52">
        <v>6195.5822420000004</v>
      </c>
      <c r="BB131" s="52">
        <v>457.4293381</v>
      </c>
      <c r="BC131" s="53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  <c r="BM131" s="6"/>
      <c r="BN131" s="6"/>
    </row>
    <row r="132" spans="1:66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4364.4738999999963</v>
      </c>
      <c r="AK132" s="53">
        <v>27588.092996278407</v>
      </c>
      <c r="AL132" s="52">
        <v>79905.5435</v>
      </c>
      <c r="AM132" s="52">
        <v>4241.5360000000001</v>
      </c>
      <c r="AN132" s="52">
        <v>13940.3292102985</v>
      </c>
      <c r="AO132" s="52">
        <v>707.94291039858501</v>
      </c>
      <c r="AP132" s="52">
        <v>13117.705812668701</v>
      </c>
      <c r="AQ132" s="52">
        <v>40.810685355903999</v>
      </c>
      <c r="AR132" s="53">
        <v>113224.92811895086</v>
      </c>
      <c r="AS132" s="52">
        <v>14918.0996325</v>
      </c>
      <c r="AT132" s="52">
        <v>10118.8386822866</v>
      </c>
      <c r="AU132" s="52">
        <v>21591.540456035</v>
      </c>
      <c r="AV132" s="52">
        <v>342.09399999999999</v>
      </c>
      <c r="AW132" s="52">
        <v>162.50879850000001</v>
      </c>
      <c r="AX132" s="52">
        <v>18977.749526</v>
      </c>
      <c r="AY132" s="52">
        <v>14864.778251714801</v>
      </c>
      <c r="AZ132" s="52">
        <v>1121.1673025</v>
      </c>
      <c r="BA132" s="52">
        <v>6434.2363983444402</v>
      </c>
      <c r="BB132" s="52">
        <v>459.78323666270398</v>
      </c>
      <c r="BC132" s="53">
        <v>188427.68513348012</v>
      </c>
      <c r="BD132" s="58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  <c r="BM132" s="6"/>
      <c r="BN132" s="6"/>
    </row>
    <row r="133" spans="1:66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4774.1586499999985</v>
      </c>
      <c r="AK133" s="53">
        <v>27787.7404662431</v>
      </c>
      <c r="AL133" s="52">
        <v>80733.001499999984</v>
      </c>
      <c r="AM133" s="52">
        <v>4300.3339999999998</v>
      </c>
      <c r="AN133" s="52">
        <v>12817.67851</v>
      </c>
      <c r="AO133" s="52">
        <v>718.90764809999996</v>
      </c>
      <c r="AP133" s="52">
        <v>12283.719880000001</v>
      </c>
      <c r="AQ133" s="52">
        <v>43.107267999999998</v>
      </c>
      <c r="AR133" s="53">
        <v>114030.83497634307</v>
      </c>
      <c r="AS133" s="52">
        <v>15262.8713795</v>
      </c>
      <c r="AT133" s="52">
        <v>9876.9883765788109</v>
      </c>
      <c r="AU133" s="52">
        <v>22661.2930654343</v>
      </c>
      <c r="AV133" s="52">
        <v>213.357</v>
      </c>
      <c r="AW133" s="52">
        <v>184.41607999999999</v>
      </c>
      <c r="AX133" s="52">
        <v>18953.416089999999</v>
      </c>
      <c r="AY133" s="52">
        <v>15215.961719999999</v>
      </c>
      <c r="AZ133" s="52">
        <v>1118.944068</v>
      </c>
      <c r="BA133" s="52">
        <v>6544.965811</v>
      </c>
      <c r="BB133" s="52">
        <v>454.97735069999999</v>
      </c>
      <c r="BC133" s="53">
        <v>190518.13959415618</v>
      </c>
      <c r="BD133" s="58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  <c r="BM133" s="6"/>
      <c r="BN133" s="6"/>
    </row>
    <row r="134" spans="1:66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4622.6599500000011</v>
      </c>
      <c r="AK134" s="53">
        <v>27284.781712779914</v>
      </c>
      <c r="AL134" s="52">
        <v>81044.462499999994</v>
      </c>
      <c r="AM134" s="52">
        <v>4329.2160000000003</v>
      </c>
      <c r="AN134" s="52">
        <v>12863.658020000001</v>
      </c>
      <c r="AO134" s="52">
        <v>755.74022260000004</v>
      </c>
      <c r="AP134" s="52">
        <v>12199.03362</v>
      </c>
      <c r="AQ134" s="52">
        <v>45.322600170000001</v>
      </c>
      <c r="AR134" s="53">
        <v>114033.50223520992</v>
      </c>
      <c r="AS134" s="52">
        <v>15158.081257</v>
      </c>
      <c r="AT134" s="52">
        <v>10806.005350952601</v>
      </c>
      <c r="AU134" s="52">
        <v>23846.577402094299</v>
      </c>
      <c r="AV134" s="52">
        <v>212.46600000000001</v>
      </c>
      <c r="AW134" s="52">
        <v>209.31874400000001</v>
      </c>
      <c r="AX134" s="52">
        <v>18888.662260000001</v>
      </c>
      <c r="AY134" s="52">
        <v>15535.06827</v>
      </c>
      <c r="AZ134" s="52">
        <v>1116.716308</v>
      </c>
      <c r="BA134" s="52">
        <v>6816.8005309999999</v>
      </c>
      <c r="BB134" s="52">
        <v>451.77433459999997</v>
      </c>
      <c r="BC134" s="53">
        <v>192537.82296165681</v>
      </c>
      <c r="BD134" s="58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  <c r="BM134" s="6"/>
      <c r="BN134" s="6"/>
    </row>
    <row r="135" spans="1:66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4489.7027999999973</v>
      </c>
      <c r="AK135" s="53">
        <v>26967.874686370727</v>
      </c>
      <c r="AL135" s="52">
        <v>81457.95199999999</v>
      </c>
      <c r="AM135" s="52">
        <v>4355.6580000000004</v>
      </c>
      <c r="AN135" s="52">
        <v>12799.4337485824</v>
      </c>
      <c r="AO135" s="52">
        <v>779.53350062107495</v>
      </c>
      <c r="AP135" s="52">
        <v>12111.3437303105</v>
      </c>
      <c r="AQ135" s="52">
        <v>42.009706251777601</v>
      </c>
      <c r="AR135" s="53">
        <v>114207.0984990119</v>
      </c>
      <c r="AS135" s="52">
        <v>15190.6653585</v>
      </c>
      <c r="AT135" s="52">
        <v>10694.3358299311</v>
      </c>
      <c r="AU135" s="52">
        <v>25208.8234848789</v>
      </c>
      <c r="AV135" s="52">
        <v>457.54091376500003</v>
      </c>
      <c r="AW135" s="52">
        <v>236.53795299999999</v>
      </c>
      <c r="AX135" s="52">
        <v>19059.288337999998</v>
      </c>
      <c r="AY135" s="52">
        <v>16146.1484360594</v>
      </c>
      <c r="AZ135" s="52">
        <v>1135.1431869999999</v>
      </c>
      <c r="BA135" s="52">
        <v>7174.88105182651</v>
      </c>
      <c r="BB135" s="52">
        <v>461.66024385006102</v>
      </c>
      <c r="BC135" s="53">
        <v>194699.04070446975</v>
      </c>
      <c r="BD135" s="58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  <c r="BN135" s="6"/>
    </row>
    <row r="136" spans="1:66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4662.8067000000001</v>
      </c>
      <c r="AK136" s="53">
        <v>27245.262797843712</v>
      </c>
      <c r="AL136" s="52">
        <v>82580.369577953999</v>
      </c>
      <c r="AM136" s="52">
        <v>4383.0230000000001</v>
      </c>
      <c r="AN136" s="52">
        <v>13719.8684472614</v>
      </c>
      <c r="AO136" s="52">
        <v>779.45221536756003</v>
      </c>
      <c r="AP136" s="52">
        <v>12980.452659640699</v>
      </c>
      <c r="AQ136" s="52">
        <v>41.453538258400698</v>
      </c>
      <c r="AR136" s="53">
        <v>115686.06984052758</v>
      </c>
      <c r="AS136" s="52">
        <v>14986.542566</v>
      </c>
      <c r="AT136" s="52">
        <v>10307.508470361199</v>
      </c>
      <c r="AU136" s="52">
        <v>25832.688168343098</v>
      </c>
      <c r="AV136" s="52">
        <v>224.08799999999999</v>
      </c>
      <c r="AW136" s="52">
        <v>249.881426</v>
      </c>
      <c r="AX136" s="52">
        <v>19335.485588</v>
      </c>
      <c r="AY136" s="52">
        <v>16755.274847041499</v>
      </c>
      <c r="AZ136" s="52">
        <v>1146.323257</v>
      </c>
      <c r="BA136" s="52">
        <v>7553.8007145470901</v>
      </c>
      <c r="BB136" s="52">
        <v>470.62934776791298</v>
      </c>
      <c r="BC136" s="53">
        <v>196499.43210095839</v>
      </c>
      <c r="BD136" s="58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  <c r="BM136" s="6"/>
      <c r="BN136" s="6"/>
    </row>
    <row r="137" spans="1:66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4593.7765499999941</v>
      </c>
      <c r="AK137" s="53">
        <v>27120.064377035364</v>
      </c>
      <c r="AL137" s="52">
        <v>83881.743577953996</v>
      </c>
      <c r="AM137" s="52">
        <v>4408.9930000000004</v>
      </c>
      <c r="AN137" s="52">
        <v>14932.281829394</v>
      </c>
      <c r="AO137" s="52">
        <v>714.061697280261</v>
      </c>
      <c r="AP137" s="52">
        <v>14195.5553594051</v>
      </c>
      <c r="AQ137" s="52">
        <v>44.566229355069297</v>
      </c>
      <c r="AR137" s="53">
        <v>116817.02289290346</v>
      </c>
      <c r="AS137" s="52">
        <v>14724.72900179</v>
      </c>
      <c r="AT137" s="52">
        <v>10134.486311193201</v>
      </c>
      <c r="AU137" s="52">
        <v>26046.346131699502</v>
      </c>
      <c r="AV137" s="52">
        <v>269.024</v>
      </c>
      <c r="AW137" s="52">
        <v>258.45306649999998</v>
      </c>
      <c r="AX137" s="52">
        <v>19499.248017499998</v>
      </c>
      <c r="AY137" s="52">
        <v>16696.196750022998</v>
      </c>
      <c r="AZ137" s="52">
        <v>1145.9635685000001</v>
      </c>
      <c r="BA137" s="52">
        <v>7527.9049525280097</v>
      </c>
      <c r="BB137" s="52">
        <v>472.87777264591301</v>
      </c>
      <c r="BC137" s="53">
        <v>197590.68701493525</v>
      </c>
      <c r="BD137" s="58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  <c r="BM137" s="6"/>
      <c r="BN137" s="6"/>
    </row>
    <row r="138" spans="1:66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4884.0195000000031</v>
      </c>
      <c r="AK138" s="53">
        <v>27870.877863008431</v>
      </c>
      <c r="AL138" s="52">
        <v>83894.161500000002</v>
      </c>
      <c r="AM138" s="52">
        <v>4411.9790000000003</v>
      </c>
      <c r="AN138" s="52">
        <v>14338.4840612637</v>
      </c>
      <c r="AO138" s="52">
        <v>716.10955120630001</v>
      </c>
      <c r="AP138" s="52">
        <v>13789.623230110299</v>
      </c>
      <c r="AQ138" s="52">
        <v>41.640377745260601</v>
      </c>
      <c r="AR138" s="53">
        <v>117400.34836762288</v>
      </c>
      <c r="AS138" s="52">
        <v>14913.627077790001</v>
      </c>
      <c r="AT138" s="52">
        <v>9458.1826302978607</v>
      </c>
      <c r="AU138" s="52">
        <v>26563.2745059236</v>
      </c>
      <c r="AV138" s="52">
        <v>396.18</v>
      </c>
      <c r="AW138" s="52">
        <v>267.51205199999998</v>
      </c>
      <c r="AX138" s="52">
        <v>19661.686916999999</v>
      </c>
      <c r="AY138" s="52">
        <v>15509.995611123601</v>
      </c>
      <c r="AZ138" s="52">
        <v>1131.835822</v>
      </c>
      <c r="BA138" s="52">
        <v>6710.6003165607099</v>
      </c>
      <c r="BB138" s="52">
        <v>460.70649527811003</v>
      </c>
      <c r="BC138" s="53">
        <v>198131.3361719191</v>
      </c>
      <c r="BD138" s="58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  <c r="BM138" s="6"/>
      <c r="BN138" s="6"/>
    </row>
    <row r="139" spans="1:66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5286.8967999999959</v>
      </c>
      <c r="AK139" s="53">
        <v>29369.974290851045</v>
      </c>
      <c r="AL139" s="52">
        <v>83646.736499999999</v>
      </c>
      <c r="AM139" s="52">
        <v>4396.4669999999996</v>
      </c>
      <c r="AN139" s="52">
        <v>15085.2653404801</v>
      </c>
      <c r="AO139" s="52">
        <v>744.08903853425204</v>
      </c>
      <c r="AP139" s="52">
        <v>14344.530908865099</v>
      </c>
      <c r="AQ139" s="52">
        <v>48.741324558633401</v>
      </c>
      <c r="AR139" s="53">
        <v>118849.25993644165</v>
      </c>
      <c r="AS139" s="52">
        <v>14588.906704499999</v>
      </c>
      <c r="AT139" s="52">
        <v>8249.4013074400991</v>
      </c>
      <c r="AU139" s="52">
        <v>26652.133957009799</v>
      </c>
      <c r="AV139" s="52">
        <v>541.28099999999995</v>
      </c>
      <c r="AW139" s="52">
        <v>279.31360100000001</v>
      </c>
      <c r="AX139" s="52">
        <v>20247.366212000001</v>
      </c>
      <c r="AY139" s="52">
        <v>15690.655199193799</v>
      </c>
      <c r="AZ139" s="52">
        <v>1120.3563569999999</v>
      </c>
      <c r="BA139" s="52">
        <v>6883.4293189172904</v>
      </c>
      <c r="BB139" s="52">
        <v>466.00719819142</v>
      </c>
      <c r="BC139" s="53">
        <v>198869.23775747663</v>
      </c>
      <c r="BD139" s="58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  <c r="BM139" s="6"/>
      <c r="BN139" s="6"/>
    </row>
    <row r="140" spans="1:66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5241.5458619805177</v>
      </c>
      <c r="AK140" s="53">
        <v>29513.825073802334</v>
      </c>
      <c r="AL140" s="52">
        <v>81901.430470934196</v>
      </c>
      <c r="AM140" s="52">
        <v>4389.2140258490954</v>
      </c>
      <c r="AN140" s="52">
        <v>14143.9196060588</v>
      </c>
      <c r="AO140" s="52">
        <v>772.02751926712597</v>
      </c>
      <c r="AP140" s="52">
        <v>13529.003918152301</v>
      </c>
      <c r="AQ140" s="52">
        <v>45.6256622793167</v>
      </c>
      <c r="AR140" s="53">
        <v>117145.78711547994</v>
      </c>
      <c r="AS140" s="52">
        <v>16706.411241193</v>
      </c>
      <c r="AT140" s="52">
        <v>8019.0994767787897</v>
      </c>
      <c r="AU140" s="52">
        <v>27114.958775679999</v>
      </c>
      <c r="AV140" s="52">
        <v>209.054</v>
      </c>
      <c r="AW140" s="52">
        <v>285.39767499999999</v>
      </c>
      <c r="AX140" s="52">
        <v>20470.906020999999</v>
      </c>
      <c r="AY140" s="52">
        <v>15936.9109901314</v>
      </c>
      <c r="AZ140" s="52">
        <v>1123.6116890000001</v>
      </c>
      <c r="BA140" s="52">
        <v>6989.96411712801</v>
      </c>
      <c r="BB140" s="52">
        <v>465.81602363417301</v>
      </c>
      <c r="BC140" s="53">
        <v>199556.35684350092</v>
      </c>
      <c r="BD140" s="58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  <c r="BM140" s="6"/>
      <c r="BN140" s="6"/>
    </row>
    <row r="141" spans="1:66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5415.9032422658047</v>
      </c>
      <c r="AK141" s="53">
        <v>29083.714105480303</v>
      </c>
      <c r="AL141" s="52">
        <v>81274.815599480513</v>
      </c>
      <c r="AM141" s="52">
        <v>4396.3425587483998</v>
      </c>
      <c r="AN141" s="52">
        <v>13198.9280220817</v>
      </c>
      <c r="AO141" s="52">
        <v>803.21749999999997</v>
      </c>
      <c r="AP141" s="52">
        <v>12647.0590990491</v>
      </c>
      <c r="AQ141" s="52">
        <v>42.112000000000002</v>
      </c>
      <c r="AR141" s="53">
        <v>116067.84668674182</v>
      </c>
      <c r="AS141" s="52">
        <v>16704.181139382948</v>
      </c>
      <c r="AT141" s="52">
        <v>8640.0263437419508</v>
      </c>
      <c r="AU141" s="52">
        <v>27444.398728460899</v>
      </c>
      <c r="AV141" s="52">
        <v>259.37521739130398</v>
      </c>
      <c r="AW141" s="52">
        <v>276.05149749999998</v>
      </c>
      <c r="AX141" s="52">
        <v>20918.595568421999</v>
      </c>
      <c r="AY141" s="52">
        <v>17106.958064156599</v>
      </c>
      <c r="AZ141" s="52">
        <v>1144.0784613492101</v>
      </c>
      <c r="BA141" s="52">
        <v>7546.2883172472402</v>
      </c>
      <c r="BB141" s="52">
        <v>466.51519248569002</v>
      </c>
      <c r="BC141" s="53">
        <v>200548.70819741377</v>
      </c>
      <c r="BD141" s="58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  <c r="BM141" s="6"/>
      <c r="BN141" s="6"/>
    </row>
    <row r="142" spans="1:66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5280</v>
      </c>
      <c r="AK142" s="53">
        <v>29066.514248898922</v>
      </c>
      <c r="AL142" s="52">
        <v>82641.108153233014</v>
      </c>
      <c r="AM142" s="52">
        <v>4426.3936330764782</v>
      </c>
      <c r="AN142" s="52">
        <v>14804.174641417199</v>
      </c>
      <c r="AO142" s="52">
        <v>818.33100000000002</v>
      </c>
      <c r="AP142" s="52">
        <v>13985.270039561399</v>
      </c>
      <c r="AQ142" s="52">
        <v>40.965000000000003</v>
      </c>
      <c r="AR142" s="53">
        <v>117730.28663706422</v>
      </c>
      <c r="AS142" s="52">
        <v>16571.347262214731</v>
      </c>
      <c r="AT142" s="52">
        <v>8640.0263437419508</v>
      </c>
      <c r="AU142" s="52">
        <v>27444.398728460867</v>
      </c>
      <c r="AV142" s="52">
        <v>28.870999999999999</v>
      </c>
      <c r="AW142" s="52">
        <v>276.05149749999998</v>
      </c>
      <c r="AX142" s="52">
        <v>20918.595568421999</v>
      </c>
      <c r="AY142" s="52">
        <v>17106.958064156599</v>
      </c>
      <c r="AZ142" s="52">
        <v>1157.5557094999999</v>
      </c>
      <c r="BA142" s="52">
        <v>7546.2883172472402</v>
      </c>
      <c r="BB142" s="52">
        <v>466.88432485071303</v>
      </c>
      <c r="BC142" s="53">
        <v>201860.91816896241</v>
      </c>
      <c r="BD142" s="58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  <c r="BM142" s="6"/>
      <c r="BN142" s="6"/>
    </row>
    <row r="143" spans="1:66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5577.1891535018503</v>
      </c>
      <c r="AK143" s="53">
        <v>29863.703402400723</v>
      </c>
      <c r="AL143" s="52">
        <v>81479.203169256216</v>
      </c>
      <c r="AM143" s="52">
        <v>4462.2846656488337</v>
      </c>
      <c r="AN143" s="52">
        <v>16386.028685687601</v>
      </c>
      <c r="AO143" s="52">
        <v>848.23900000000003</v>
      </c>
      <c r="AP143" s="52">
        <v>15155.8159506416</v>
      </c>
      <c r="AQ143" s="52">
        <v>53.994500000000002</v>
      </c>
      <c r="AR143" s="53">
        <v>117829.64847235178</v>
      </c>
      <c r="AS143" s="52">
        <v>16556.497298755123</v>
      </c>
      <c r="AT143" s="52">
        <v>9693.9338698250504</v>
      </c>
      <c r="AU143" s="52">
        <v>27398.361127226701</v>
      </c>
      <c r="AV143" s="52">
        <v>432.71699999999998</v>
      </c>
      <c r="AW143" s="52">
        <v>276.38119949999998</v>
      </c>
      <c r="AX143" s="52">
        <v>21053.015298499999</v>
      </c>
      <c r="AY143" s="52">
        <v>17603.690302400999</v>
      </c>
      <c r="AZ143" s="52">
        <v>1182.863693</v>
      </c>
      <c r="BA143" s="52">
        <v>7947.4009893167304</v>
      </c>
      <c r="BB143" s="52">
        <v>475.99142143978202</v>
      </c>
      <c r="BC143" s="53">
        <v>203603.71585080316</v>
      </c>
      <c r="BD143" s="58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  <c r="BM143" s="6"/>
      <c r="BN143" s="6"/>
    </row>
    <row r="144" spans="1:66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5560.6210582555941</v>
      </c>
      <c r="AK144" s="53">
        <v>30135.744536411592</v>
      </c>
      <c r="AL144" s="52">
        <v>82342.599778937089</v>
      </c>
      <c r="AM144" s="52">
        <v>4515.0460484838177</v>
      </c>
      <c r="AN144" s="52">
        <v>15161.1835832009</v>
      </c>
      <c r="AO144" s="52">
        <v>873.03399999999999</v>
      </c>
      <c r="AP144" s="52">
        <v>14174.283508602601</v>
      </c>
      <c r="AQ144" s="52">
        <v>63.368499999999997</v>
      </c>
      <c r="AR144" s="53">
        <v>118789.95593843079</v>
      </c>
      <c r="AS144" s="52">
        <v>15733.484031907044</v>
      </c>
      <c r="AT144" s="52">
        <v>9226.3925425121397</v>
      </c>
      <c r="AU144" s="52">
        <v>27204.8567726527</v>
      </c>
      <c r="AV144" s="52">
        <v>421.12400000000002</v>
      </c>
      <c r="AW144" s="52">
        <v>281.89810499999999</v>
      </c>
      <c r="AX144" s="52">
        <v>21248.619600000002</v>
      </c>
      <c r="AY144" s="52">
        <v>18028.9704570262</v>
      </c>
      <c r="AZ144" s="52">
        <v>1204.465299</v>
      </c>
      <c r="BA144" s="52">
        <v>7748.5715725073396</v>
      </c>
      <c r="BB144" s="52">
        <v>486.88298410655602</v>
      </c>
      <c r="BC144" s="53">
        <v>203904.31218991501</v>
      </c>
      <c r="BD144" s="58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  <c r="BM144" s="6"/>
      <c r="BN144" s="6"/>
    </row>
    <row r="145" spans="1:69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5568.7798566143338</v>
      </c>
      <c r="AK145" s="53">
        <v>30512.095037614763</v>
      </c>
      <c r="AL145" s="52">
        <v>82742.174257014369</v>
      </c>
      <c r="AM145" s="52">
        <v>4563.7838754866671</v>
      </c>
      <c r="AN145" s="52">
        <v>15229.434229468699</v>
      </c>
      <c r="AO145" s="52">
        <v>877.05050000000006</v>
      </c>
      <c r="AP145" s="52">
        <v>14372.6856777392</v>
      </c>
      <c r="AQ145" s="52">
        <v>55.403500000000001</v>
      </c>
      <c r="AR145" s="53">
        <v>119496.4487218453</v>
      </c>
      <c r="AS145" s="52">
        <v>15848.35201067965</v>
      </c>
      <c r="AT145" s="52">
        <v>8872.1677060398106</v>
      </c>
      <c r="AU145" s="52">
        <v>28171.732258963817</v>
      </c>
      <c r="AV145" s="52">
        <v>365.32299999999998</v>
      </c>
      <c r="AW145" s="52">
        <v>280.37103949999999</v>
      </c>
      <c r="AX145" s="52">
        <v>21360.062292999999</v>
      </c>
      <c r="AY145" s="52">
        <v>18309.831261481599</v>
      </c>
      <c r="AZ145" s="52">
        <v>1219.3846639999999</v>
      </c>
      <c r="BA145" s="52">
        <v>7423.0513975691501</v>
      </c>
      <c r="BB145" s="52">
        <v>493.97100569468</v>
      </c>
      <c r="BC145" s="53">
        <v>206006.65055224634</v>
      </c>
      <c r="BD145" s="58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M145" s="6"/>
      <c r="BN145" s="6"/>
      <c r="BO145" s="79"/>
    </row>
    <row r="146" spans="1:69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5594.1779579125759</v>
      </c>
      <c r="AK146" s="53">
        <v>30058</v>
      </c>
      <c r="AL146" s="52">
        <v>83688.645064987912</v>
      </c>
      <c r="AM146" s="52">
        <v>4579.3337736028579</v>
      </c>
      <c r="AN146" s="52">
        <v>15457.036751821623</v>
      </c>
      <c r="AO146" s="52">
        <v>889.05600000000004</v>
      </c>
      <c r="AP146" s="52">
        <v>14557.93499312154</v>
      </c>
      <c r="AQ146" s="52">
        <v>62.435000000000002</v>
      </c>
      <c r="AR146" s="53">
        <v>120051.70159729086</v>
      </c>
      <c r="AS146" s="52">
        <v>15394.25239339962</v>
      </c>
      <c r="AT146" s="52">
        <v>9261.8374322432392</v>
      </c>
      <c r="AU146" s="52">
        <v>28657.004092417152</v>
      </c>
      <c r="AV146" s="52">
        <v>460.40238095238101</v>
      </c>
      <c r="AW146" s="52">
        <v>256.47571099999999</v>
      </c>
      <c r="AX146" s="52">
        <v>21285.735560000001</v>
      </c>
      <c r="AY146" s="52">
        <v>18310.461370712794</v>
      </c>
      <c r="AZ146" s="52">
        <v>1226.2180495</v>
      </c>
      <c r="BA146" s="52">
        <v>7107.4089219813941</v>
      </c>
      <c r="BB146" s="52">
        <v>493.58924372660624</v>
      </c>
      <c r="BC146" s="53">
        <v>207303.09042180807</v>
      </c>
      <c r="BD146" s="58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M146" s="6"/>
      <c r="BN146" s="6"/>
      <c r="BO146" s="79"/>
    </row>
    <row r="147" spans="1:69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5607.0400484397724</v>
      </c>
      <c r="AK147" s="53">
        <v>29824.671362792411</v>
      </c>
      <c r="AL147" s="52">
        <v>83701.098820510568</v>
      </c>
      <c r="AM147" s="52">
        <v>4587.244310415409</v>
      </c>
      <c r="AN147" s="52">
        <v>14208.351933649694</v>
      </c>
      <c r="AO147" s="52">
        <v>905.1875</v>
      </c>
      <c r="AP147" s="52">
        <v>13628.287361572693</v>
      </c>
      <c r="AQ147" s="52">
        <v>69.657000000000011</v>
      </c>
      <c r="AR147" s="53">
        <v>119528.60956579538</v>
      </c>
      <c r="AS147" s="52">
        <v>14495.586163059726</v>
      </c>
      <c r="AT147" s="52">
        <v>8903.0412397138207</v>
      </c>
      <c r="AU147" s="52">
        <v>28845.791971994542</v>
      </c>
      <c r="AV147" s="52">
        <v>447.869545454545</v>
      </c>
      <c r="AW147" s="52">
        <v>223.04943</v>
      </c>
      <c r="AX147" s="52">
        <v>21388.306088999998</v>
      </c>
      <c r="AY147" s="52">
        <v>18601.865583801802</v>
      </c>
      <c r="AZ147" s="52">
        <v>1240.6321992007715</v>
      </c>
      <c r="BA147" s="52">
        <v>6953.4856672018832</v>
      </c>
      <c r="BB147" s="52">
        <v>491.54750075199377</v>
      </c>
      <c r="BC147" s="53">
        <v>206229.71862006671</v>
      </c>
      <c r="BD147" s="58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M147" s="6"/>
      <c r="BN147" s="6"/>
      <c r="BO147" s="79"/>
    </row>
    <row r="148" spans="1:69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5749.6088511358939</v>
      </c>
      <c r="AK148" s="53">
        <v>30160.115978614842</v>
      </c>
      <c r="AL148" s="52">
        <v>85528.546005450582</v>
      </c>
      <c r="AM148" s="52">
        <v>4607.99297065275</v>
      </c>
      <c r="AN148" s="52">
        <v>15248.864857406768</v>
      </c>
      <c r="AO148" s="52">
        <v>905.02365238094092</v>
      </c>
      <c r="AP148" s="52">
        <v>14587.474092174372</v>
      </c>
      <c r="AQ148" s="52">
        <v>72.147900248918873</v>
      </c>
      <c r="AR148" s="53">
        <v>121790.9214720826</v>
      </c>
      <c r="AS148" s="52">
        <v>14697.958732449946</v>
      </c>
      <c r="AT148" s="52">
        <v>8017.6257264349997</v>
      </c>
      <c r="AU148" s="52">
        <v>28868.587171164218</v>
      </c>
      <c r="AV148" s="52">
        <v>345.09744911403283</v>
      </c>
      <c r="AW148" s="52">
        <v>208.4236356243108</v>
      </c>
      <c r="AX148" s="52">
        <v>21620.192329315767</v>
      </c>
      <c r="AY148" s="52">
        <v>19303.635895495969</v>
      </c>
      <c r="AZ148" s="52">
        <v>1252.8512346406753</v>
      </c>
      <c r="BA148" s="52">
        <v>7367.4330138097612</v>
      </c>
      <c r="BB148" s="52">
        <v>493.78012471064289</v>
      </c>
      <c r="BC148" s="53">
        <v>208244.08050780214</v>
      </c>
      <c r="BD148" s="58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M148" s="6"/>
      <c r="BN148" s="6"/>
      <c r="BO148" s="79"/>
    </row>
    <row r="149" spans="1:69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5783.9247098761498</v>
      </c>
      <c r="AK149" s="53">
        <v>30376.965311630851</v>
      </c>
      <c r="AL149" s="52">
        <v>85355.00665189547</v>
      </c>
      <c r="AM149" s="52">
        <v>4631.9846776184995</v>
      </c>
      <c r="AN149" s="52">
        <v>16596.198495431679</v>
      </c>
      <c r="AO149" s="52">
        <v>900.44122172149207</v>
      </c>
      <c r="AP149" s="52">
        <v>15933.673581740446</v>
      </c>
      <c r="AQ149" s="52">
        <v>79.408687378171422</v>
      </c>
      <c r="AR149" s="53">
        <v>121847.51408917939</v>
      </c>
      <c r="AS149" s="52">
        <v>14590.569434739475</v>
      </c>
      <c r="AT149" s="52">
        <v>8628.5766315653</v>
      </c>
      <c r="AU149" s="52">
        <v>28532.046859300001</v>
      </c>
      <c r="AV149" s="52">
        <v>357.34348221727981</v>
      </c>
      <c r="AW149" s="52">
        <v>215.57315651857118</v>
      </c>
      <c r="AX149" s="52">
        <v>21803.305145696402</v>
      </c>
      <c r="AY149" s="52">
        <v>19235.57242983178</v>
      </c>
      <c r="AZ149" s="52">
        <v>1252.458120238992</v>
      </c>
      <c r="BA149" s="52">
        <v>7342.9429034267787</v>
      </c>
      <c r="BB149" s="52">
        <v>492.56837223929995</v>
      </c>
      <c r="BC149" s="53">
        <v>208627.44807362111</v>
      </c>
      <c r="BD149" s="58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M149" s="6"/>
      <c r="BN149" s="6"/>
      <c r="BO149" s="79"/>
    </row>
    <row r="150" spans="1:69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6060.7979225268573</v>
      </c>
      <c r="AK150" s="53">
        <v>30662.91319147886</v>
      </c>
      <c r="AL150" s="52">
        <v>85619.242753744649</v>
      </c>
      <c r="AM150" s="52">
        <v>4629.9586097527499</v>
      </c>
      <c r="AN150" s="52">
        <v>15997.570749439357</v>
      </c>
      <c r="AO150" s="52">
        <v>813.73149999999998</v>
      </c>
      <c r="AP150" s="52">
        <v>15026.486558608043</v>
      </c>
      <c r="AQ150" s="52">
        <v>55.497500000000002</v>
      </c>
      <c r="AR150" s="53">
        <v>122641.43274580757</v>
      </c>
      <c r="AS150" s="52">
        <v>14066.986576675303</v>
      </c>
      <c r="AT150" s="52">
        <v>8774.6619121224394</v>
      </c>
      <c r="AU150" s="52">
        <v>29193.9621687373</v>
      </c>
      <c r="AV150" s="52">
        <v>404.26812253403415</v>
      </c>
      <c r="AW150" s="52">
        <v>237.78748100000001</v>
      </c>
      <c r="AX150" s="52">
        <v>21534.249024000001</v>
      </c>
      <c r="AY150" s="52">
        <v>18024.651469148426</v>
      </c>
      <c r="AZ150" s="52">
        <v>1242.287362</v>
      </c>
      <c r="BA150" s="52">
        <v>6813.5000710703043</v>
      </c>
      <c r="BB150" s="52">
        <v>471.32601443872363</v>
      </c>
      <c r="BC150" s="53">
        <v>208835.46077651603</v>
      </c>
      <c r="BD150" s="58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79"/>
    </row>
    <row r="151" spans="1:69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6251.4050454342096</v>
      </c>
      <c r="AK151" s="53">
        <v>32321.030535908583</v>
      </c>
      <c r="AL151" s="52">
        <v>86202.562248625283</v>
      </c>
      <c r="AM151" s="52">
        <v>4623.9748269281063</v>
      </c>
      <c r="AN151" s="52">
        <v>14946.23343322752</v>
      </c>
      <c r="AO151" s="52">
        <v>806.34950000000003</v>
      </c>
      <c r="AP151" s="52">
        <v>14510.379894206426</v>
      </c>
      <c r="AQ151" s="52">
        <v>46.558999999999997</v>
      </c>
      <c r="AR151" s="53">
        <v>124343.21165048306</v>
      </c>
      <c r="AS151" s="52">
        <v>14307.834634400004</v>
      </c>
      <c r="AT151" s="52">
        <v>7412.8973919759474</v>
      </c>
      <c r="AU151" s="52">
        <v>28147.1553206305</v>
      </c>
      <c r="AV151" s="52">
        <v>400.20399718175332</v>
      </c>
      <c r="AW151" s="52">
        <v>237.12423000000001</v>
      </c>
      <c r="AX151" s="52">
        <v>21575.060441499998</v>
      </c>
      <c r="AY151" s="52">
        <v>17941.727488830082</v>
      </c>
      <c r="AZ151" s="52">
        <v>1235.5898379999999</v>
      </c>
      <c r="BA151" s="52">
        <v>6778.5220208287119</v>
      </c>
      <c r="BB151" s="52">
        <v>471.66688041220584</v>
      </c>
      <c r="BC151" s="53">
        <v>208350.61609176043</v>
      </c>
      <c r="BD151" s="58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79"/>
    </row>
    <row r="152" spans="1:69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6298.9738753240817</v>
      </c>
      <c r="AK152" s="53">
        <v>32508.979628437799</v>
      </c>
      <c r="AL152" s="52">
        <v>86407.212846585258</v>
      </c>
      <c r="AM152" s="52">
        <v>4640.0995036349095</v>
      </c>
      <c r="AN152" s="52">
        <v>15026.080625540755</v>
      </c>
      <c r="AO152" s="52">
        <v>836.23900000000003</v>
      </c>
      <c r="AP152" s="52">
        <v>14192.906609257003</v>
      </c>
      <c r="AQ152" s="52">
        <v>68.422499999999999</v>
      </c>
      <c r="AR152" s="53">
        <v>125157.28249494171</v>
      </c>
      <c r="AS152" s="52">
        <v>14472.741677860678</v>
      </c>
      <c r="AT152" s="52">
        <v>6356.8153208955418</v>
      </c>
      <c r="AU152" s="52">
        <v>28011.313890118956</v>
      </c>
      <c r="AV152" s="52">
        <v>397.21542535057517</v>
      </c>
      <c r="AW152" s="52">
        <v>251.5465615</v>
      </c>
      <c r="AX152" s="52">
        <v>21541.116775623501</v>
      </c>
      <c r="AY152" s="52">
        <v>18299.088066760491</v>
      </c>
      <c r="AZ152" s="52">
        <v>1248.535061</v>
      </c>
      <c r="BA152" s="52">
        <v>6914.2251359559668</v>
      </c>
      <c r="BB152" s="52">
        <v>473.10747582687992</v>
      </c>
      <c r="BC152" s="53">
        <v>208348.32266226862</v>
      </c>
      <c r="BD152" s="58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M152" s="6"/>
      <c r="BN152" s="6"/>
      <c r="BO152" s="84"/>
      <c r="BP152" s="84"/>
      <c r="BQ152" s="84"/>
    </row>
    <row r="153" spans="1:69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6325.0779690428026</v>
      </c>
      <c r="AK153" s="53">
        <v>32286.379415054304</v>
      </c>
      <c r="AL153" s="52">
        <v>86308.452166350442</v>
      </c>
      <c r="AM153" s="52">
        <v>4665.7352222087502</v>
      </c>
      <c r="AN153" s="52">
        <v>14328.565376662282</v>
      </c>
      <c r="AO153" s="52">
        <v>858.06050000000005</v>
      </c>
      <c r="AP153" s="52">
        <v>13840.952721108119</v>
      </c>
      <c r="AQ153" s="52">
        <v>72.989000000000004</v>
      </c>
      <c r="AR153" s="53">
        <v>124533.25095916768</v>
      </c>
      <c r="AS153" s="52">
        <v>14557.276668992747</v>
      </c>
      <c r="AT153" s="52">
        <v>6638.8363849654506</v>
      </c>
      <c r="AU153" s="52">
        <v>28016.111210767547</v>
      </c>
      <c r="AV153" s="52">
        <v>401.771486114943</v>
      </c>
      <c r="AW153" s="52">
        <v>281.13438200000002</v>
      </c>
      <c r="AX153" s="52">
        <v>21559.689051362999</v>
      </c>
      <c r="AY153" s="52">
        <v>18584.793039473348</v>
      </c>
      <c r="AZ153" s="52">
        <v>1274.4686623326375</v>
      </c>
      <c r="BA153" s="52">
        <v>6962.7755587343117</v>
      </c>
      <c r="BB153" s="52">
        <v>470.80793842152019</v>
      </c>
      <c r="BC153" s="53">
        <v>208413.74834802153</v>
      </c>
      <c r="BD153" s="58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M153" s="6"/>
      <c r="BN153" s="6"/>
      <c r="BO153" s="84"/>
      <c r="BP153" s="84"/>
      <c r="BQ153" s="84"/>
    </row>
    <row r="154" spans="1:69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6291.1242063323807</v>
      </c>
      <c r="AK154" s="53">
        <v>32554.32402449767</v>
      </c>
      <c r="AL154" s="52">
        <v>87254.056430221841</v>
      </c>
      <c r="AM154" s="52">
        <v>4687.6172503342868</v>
      </c>
      <c r="AN154" s="52">
        <v>16017.668952287971</v>
      </c>
      <c r="AO154" s="52">
        <v>859.78500000000008</v>
      </c>
      <c r="AP154" s="52">
        <v>14847.083566452367</v>
      </c>
      <c r="AQ154" s="52">
        <v>77.480500000000006</v>
      </c>
      <c r="AR154" s="53">
        <v>126448.88759088938</v>
      </c>
      <c r="AS154" s="52">
        <v>14546.539159554999</v>
      </c>
      <c r="AT154" s="52">
        <v>5594.9805379029085</v>
      </c>
      <c r="AU154" s="52">
        <v>28021.015510940895</v>
      </c>
      <c r="AV154" s="52">
        <v>393.395643995309</v>
      </c>
      <c r="AW154" s="52">
        <v>306.79623400000003</v>
      </c>
      <c r="AX154" s="52">
        <v>21631.578220739499</v>
      </c>
      <c r="AY154" s="52">
        <v>18507.248710799122</v>
      </c>
      <c r="AZ154" s="52">
        <v>1245.4258505</v>
      </c>
      <c r="BA154" s="52">
        <v>6658.5339861162756</v>
      </c>
      <c r="BB154" s="52">
        <v>480.84428548933204</v>
      </c>
      <c r="BC154" s="53">
        <v>209556.48918771654</v>
      </c>
      <c r="BD154" s="58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M154" s="6"/>
      <c r="BN154" s="6"/>
      <c r="BO154" s="84"/>
      <c r="BP154" s="84"/>
      <c r="BQ154" s="84"/>
    </row>
    <row r="155" spans="1:69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6340.2334665263052</v>
      </c>
      <c r="AK155" s="53">
        <v>32835.774244201661</v>
      </c>
      <c r="AL155" s="52">
        <v>89232.962671783753</v>
      </c>
      <c r="AM155" s="52">
        <v>4724.8467899960006</v>
      </c>
      <c r="AN155" s="52">
        <v>17798.927568863932</v>
      </c>
      <c r="AO155" s="52">
        <v>855.40550000000007</v>
      </c>
      <c r="AP155" s="52">
        <v>16226.86984914063</v>
      </c>
      <c r="AQ155" s="52">
        <v>93.919499999999999</v>
      </c>
      <c r="AR155" s="53">
        <v>129127.12742570472</v>
      </c>
      <c r="AS155" s="52">
        <v>14645.001098740904</v>
      </c>
      <c r="AT155" s="52">
        <v>6551.5812639039032</v>
      </c>
      <c r="AU155" s="52">
        <v>28188.955476221134</v>
      </c>
      <c r="AV155" s="52">
        <v>385.61365807256101</v>
      </c>
      <c r="AW155" s="52">
        <v>346.52836200000002</v>
      </c>
      <c r="AX155" s="52">
        <v>21991.694049666497</v>
      </c>
      <c r="AY155" s="52">
        <v>18598.415989597466</v>
      </c>
      <c r="AZ155" s="52">
        <v>1252.9505245</v>
      </c>
      <c r="BA155" s="52">
        <v>6425.988177188834</v>
      </c>
      <c r="BB155" s="52">
        <v>483.56162865272614</v>
      </c>
      <c r="BC155" s="53">
        <v>214178.31804256566</v>
      </c>
      <c r="BD155" s="58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M155" s="6"/>
      <c r="BN155" s="6"/>
      <c r="BO155" s="84"/>
      <c r="BP155" s="84"/>
      <c r="BQ155" s="84"/>
    </row>
    <row r="156" spans="1:69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6414.8294089869405</v>
      </c>
      <c r="AK156" s="53">
        <v>33413.277797886403</v>
      </c>
      <c r="AL156" s="52">
        <v>90316.214837691296</v>
      </c>
      <c r="AM156" s="52">
        <v>4769.1708388216184</v>
      </c>
      <c r="AN156" s="52">
        <v>16292.566911277168</v>
      </c>
      <c r="AO156" s="52">
        <v>864.74549999999999</v>
      </c>
      <c r="AP156" s="52">
        <v>15107.528348034091</v>
      </c>
      <c r="AQ156" s="52">
        <v>77.881</v>
      </c>
      <c r="AR156" s="53">
        <v>130470.56653764199</v>
      </c>
      <c r="AS156" s="52">
        <v>14544.363975848997</v>
      </c>
      <c r="AT156" s="52">
        <v>5897.0615966767045</v>
      </c>
      <c r="AU156" s="52">
        <v>28354.129293942951</v>
      </c>
      <c r="AV156" s="52">
        <v>391.40168792377932</v>
      </c>
      <c r="AW156" s="52">
        <v>349.30496549999998</v>
      </c>
      <c r="AX156" s="52">
        <v>22289.901734893996</v>
      </c>
      <c r="AY156" s="52">
        <v>18830.693933281626</v>
      </c>
      <c r="AZ156" s="52">
        <v>1258.0224975000001</v>
      </c>
      <c r="BA156" s="52">
        <v>6329.5502977017595</v>
      </c>
      <c r="BB156" s="52">
        <v>486.53534226721524</v>
      </c>
      <c r="BC156" s="53">
        <v>215569.11788491122</v>
      </c>
      <c r="BD156" s="58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M156" s="6"/>
      <c r="BN156" s="6"/>
      <c r="BO156" s="84"/>
      <c r="BP156" s="84"/>
      <c r="BQ156" s="84"/>
    </row>
    <row r="157" spans="1:69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6547.1067185025122</v>
      </c>
      <c r="AK157" s="53">
        <v>33826.700919247785</v>
      </c>
      <c r="AL157" s="52">
        <v>91382.736147763382</v>
      </c>
      <c r="AM157" s="52">
        <v>4822.0065548002385</v>
      </c>
      <c r="AN157" s="52">
        <v>16513.12075620237</v>
      </c>
      <c r="AO157" s="52">
        <v>879.125</v>
      </c>
      <c r="AP157" s="52">
        <v>15234.376149209413</v>
      </c>
      <c r="AQ157" s="52">
        <v>64.192499999999995</v>
      </c>
      <c r="AR157" s="53">
        <v>132125.12072880435</v>
      </c>
      <c r="AS157" s="52">
        <v>14650.733086802527</v>
      </c>
      <c r="AT157" s="52">
        <v>6218.5218822249053</v>
      </c>
      <c r="AU157" s="52">
        <v>28839.553586412483</v>
      </c>
      <c r="AV157" s="52">
        <v>396.26714588185069</v>
      </c>
      <c r="AW157" s="52">
        <v>356.32547750000003</v>
      </c>
      <c r="AX157" s="52">
        <v>22332.033146727503</v>
      </c>
      <c r="AY157" s="52">
        <v>19144.653072861154</v>
      </c>
      <c r="AZ157" s="52">
        <v>1256.2229830000001</v>
      </c>
      <c r="BA157" s="52">
        <v>6482.3616844341686</v>
      </c>
      <c r="BB157" s="52">
        <v>487.56013909929919</v>
      </c>
      <c r="BC157" s="53">
        <v>218349.50928668134</v>
      </c>
      <c r="BD157" s="58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M157" s="6"/>
      <c r="BN157" s="6"/>
      <c r="BO157" s="84"/>
      <c r="BP157" s="84"/>
      <c r="BQ157" s="84"/>
    </row>
    <row r="158" spans="1:69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6506.7631650428002</v>
      </c>
      <c r="AK158" s="53">
        <v>33631.691230973505</v>
      </c>
      <c r="AL158" s="52">
        <v>91182.926547918207</v>
      </c>
      <c r="AM158" s="52">
        <v>4849.3820529595487</v>
      </c>
      <c r="AN158" s="52">
        <v>16611.669937976112</v>
      </c>
      <c r="AO158" s="52">
        <v>873.26250000000005</v>
      </c>
      <c r="AP158" s="52">
        <v>15028.411801384411</v>
      </c>
      <c r="AQ158" s="52">
        <v>63.329499999999996</v>
      </c>
      <c r="AR158" s="53">
        <v>132057.19096844297</v>
      </c>
      <c r="AS158" s="52">
        <v>14765.482957859702</v>
      </c>
      <c r="AT158" s="52">
        <v>7092.2727079632523</v>
      </c>
      <c r="AU158" s="52">
        <v>29789.204541630905</v>
      </c>
      <c r="AV158" s="52">
        <v>395.12414921725309</v>
      </c>
      <c r="AW158" s="52">
        <v>383.591476</v>
      </c>
      <c r="AX158" s="52">
        <v>22646.819422499997</v>
      </c>
      <c r="AY158" s="52">
        <v>19453.179930383678</v>
      </c>
      <c r="AZ158" s="52">
        <v>1262.6548440000001</v>
      </c>
      <c r="BA158" s="52">
        <v>6813.0702930893149</v>
      </c>
      <c r="BB158" s="52">
        <v>486.2215583061859</v>
      </c>
      <c r="BC158" s="53">
        <v>220546.22914660224</v>
      </c>
      <c r="BD158" s="58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M158" s="6"/>
      <c r="BN158" s="6"/>
      <c r="BO158" s="84"/>
      <c r="BP158" s="84"/>
      <c r="BQ158" s="84"/>
    </row>
    <row r="159" spans="1:69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6448.7096725032261</v>
      </c>
      <c r="AK159" s="53">
        <v>33192.812428923891</v>
      </c>
      <c r="AL159" s="52">
        <v>91652.241941754924</v>
      </c>
      <c r="AM159" s="52">
        <v>4870.5512208734999</v>
      </c>
      <c r="AN159" s="52">
        <v>16533.908048013363</v>
      </c>
      <c r="AO159" s="52">
        <v>874.65949999999998</v>
      </c>
      <c r="AP159" s="52">
        <v>14787.059461013159</v>
      </c>
      <c r="AQ159" s="52">
        <v>59.390999999999998</v>
      </c>
      <c r="AR159" s="53">
        <v>132277.72267855253</v>
      </c>
      <c r="AS159" s="52">
        <v>14481.338059317139</v>
      </c>
      <c r="AT159" s="52">
        <v>7329.7624521070011</v>
      </c>
      <c r="AU159" s="52">
        <v>30745.075659578215</v>
      </c>
      <c r="AV159" s="52">
        <v>350.10336727418184</v>
      </c>
      <c r="AW159" s="52">
        <v>389.27750100000003</v>
      </c>
      <c r="AX159" s="52">
        <v>23090.296404381501</v>
      </c>
      <c r="AY159" s="52">
        <v>19835.201612534598</v>
      </c>
      <c r="AZ159" s="52">
        <v>1281.0553570000002</v>
      </c>
      <c r="BA159" s="52">
        <v>7293.548711477265</v>
      </c>
      <c r="BB159" s="52">
        <v>488.49311106182978</v>
      </c>
      <c r="BC159" s="53">
        <v>221997.79126920609</v>
      </c>
      <c r="BD159" s="58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M159" s="6"/>
      <c r="BN159" s="6"/>
      <c r="BO159" s="84"/>
      <c r="BP159" s="84"/>
      <c r="BQ159" s="84"/>
    </row>
    <row r="160" spans="1:69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6732.4913143414124</v>
      </c>
      <c r="AK160" s="53">
        <v>34099.777785778773</v>
      </c>
      <c r="AL160" s="52">
        <v>92419.020602217948</v>
      </c>
      <c r="AM160" s="52">
        <v>4896.4063280307064</v>
      </c>
      <c r="AN160" s="52">
        <v>16362.92468027189</v>
      </c>
      <c r="AO160" s="52">
        <v>882.22199999999998</v>
      </c>
      <c r="AP160" s="52">
        <v>14743.015643633382</v>
      </c>
      <c r="AQ160" s="52">
        <v>61.465000000000003</v>
      </c>
      <c r="AR160" s="53">
        <v>133855.87075266594</v>
      </c>
      <c r="AS160" s="52">
        <v>15185.08970622306</v>
      </c>
      <c r="AT160" s="52">
        <v>6902.4246272934115</v>
      </c>
      <c r="AU160" s="52">
        <v>31517.33992680236</v>
      </c>
      <c r="AV160" s="52">
        <v>348.32001433323529</v>
      </c>
      <c r="AW160" s="52">
        <v>398.793631</v>
      </c>
      <c r="AX160" s="52">
        <v>23401.0620043815</v>
      </c>
      <c r="AY160" s="52">
        <v>20111.760241040258</v>
      </c>
      <c r="AZ160" s="52">
        <v>1285.3726230000002</v>
      </c>
      <c r="BA160" s="52">
        <v>7415.6473961933134</v>
      </c>
      <c r="BB160" s="52">
        <v>491.24396812499947</v>
      </c>
      <c r="BC160" s="53">
        <v>225099.14216242146</v>
      </c>
      <c r="BD160" s="58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84"/>
      <c r="BP160" s="84"/>
      <c r="BQ160" s="84"/>
    </row>
    <row r="161" spans="1:69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6660.6579547349902</v>
      </c>
      <c r="AK161" s="53">
        <v>33692.148031572702</v>
      </c>
      <c r="AL161" s="52">
        <v>91533.814860408456</v>
      </c>
      <c r="AM161" s="52">
        <v>4927.3365200560465</v>
      </c>
      <c r="AN161" s="52">
        <v>16490.341528042813</v>
      </c>
      <c r="AO161" s="52">
        <v>882.2639999999999</v>
      </c>
      <c r="AP161" s="52">
        <v>14577.327610866796</v>
      </c>
      <c r="AQ161" s="52">
        <v>77.849500000000006</v>
      </c>
      <c r="AR161" s="53">
        <v>132870.75077396812</v>
      </c>
      <c r="AS161" s="52">
        <v>14868.21709562359</v>
      </c>
      <c r="AT161" s="52">
        <v>7604.6834010661814</v>
      </c>
      <c r="AU161" s="52">
        <v>32178.404211652189</v>
      </c>
      <c r="AV161" s="52">
        <v>337.55406675995454</v>
      </c>
      <c r="AW161" s="52">
        <v>393.62511649999999</v>
      </c>
      <c r="AX161" s="52">
        <v>23702.360236812499</v>
      </c>
      <c r="AY161" s="52">
        <v>19850.601031852497</v>
      </c>
      <c r="AZ161" s="52">
        <v>1261.602245</v>
      </c>
      <c r="BA161" s="52">
        <v>7566.7908905133208</v>
      </c>
      <c r="BB161" s="52">
        <v>490.24313137305114</v>
      </c>
      <c r="BC161" s="53">
        <v>225010.76415734863</v>
      </c>
      <c r="BD161" s="58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M161" s="6"/>
      <c r="BN161" s="6"/>
      <c r="BO161" s="84"/>
      <c r="BP161" s="84"/>
      <c r="BQ161" s="84"/>
    </row>
    <row r="162" spans="1:69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6649.9565436694993</v>
      </c>
      <c r="AK162" s="53">
        <v>33922.812868553105</v>
      </c>
      <c r="AL162" s="52">
        <v>93197.333447243436</v>
      </c>
      <c r="AM162" s="52">
        <v>4936.6703400209508</v>
      </c>
      <c r="AN162" s="52">
        <v>18348.160591183998</v>
      </c>
      <c r="AO162" s="52">
        <v>880.21799999999996</v>
      </c>
      <c r="AP162" s="52">
        <v>15648.848196526271</v>
      </c>
      <c r="AQ162" s="52">
        <v>79.665999999999997</v>
      </c>
      <c r="AR162" s="53">
        <v>135556.68105047519</v>
      </c>
      <c r="AS162" s="52">
        <v>15534.51408865765</v>
      </c>
      <c r="AT162" s="52">
        <v>7917.3433744744989</v>
      </c>
      <c r="AU162" s="52">
        <v>32454.227264628298</v>
      </c>
      <c r="AV162" s="52">
        <v>337.88615255495</v>
      </c>
      <c r="AW162" s="52">
        <v>385.93189100000001</v>
      </c>
      <c r="AX162" s="52">
        <v>24096.336430812502</v>
      </c>
      <c r="AY162" s="52">
        <v>19446.14487449545</v>
      </c>
      <c r="AZ162" s="52">
        <v>1245.4338275</v>
      </c>
      <c r="BA162" s="52">
        <v>8085.6534713204428</v>
      </c>
      <c r="BB162" s="52">
        <v>493.79568407536414</v>
      </c>
      <c r="BC162" s="53">
        <v>228395.04979920271</v>
      </c>
      <c r="BD162" s="58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M162" s="6"/>
      <c r="BN162" s="6"/>
      <c r="BO162" s="84"/>
      <c r="BP162" s="84"/>
      <c r="BQ162" s="84"/>
    </row>
    <row r="163" spans="1:69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7047.3971607969997</v>
      </c>
      <c r="AK163" s="53">
        <v>35453.00522593721</v>
      </c>
      <c r="AL163" s="52">
        <v>94277.298742564497</v>
      </c>
      <c r="AM163" s="52">
        <v>4936.910468772262</v>
      </c>
      <c r="AN163" s="52">
        <v>17781.522698547731</v>
      </c>
      <c r="AO163" s="52">
        <v>882.46799999999996</v>
      </c>
      <c r="AP163" s="52">
        <v>15595.980366923246</v>
      </c>
      <c r="AQ163" s="52">
        <v>70.698499999999996</v>
      </c>
      <c r="AR163" s="53">
        <v>137664.52626889845</v>
      </c>
      <c r="AS163" s="52">
        <v>15657.669669168266</v>
      </c>
      <c r="AT163" s="52">
        <v>7195.4440651196319</v>
      </c>
      <c r="AU163" s="52">
        <v>33029.688535550158</v>
      </c>
      <c r="AV163" s="52">
        <v>341.93669403152632</v>
      </c>
      <c r="AW163" s="52">
        <v>419.62369150000001</v>
      </c>
      <c r="AX163" s="52">
        <v>24320.149882500002</v>
      </c>
      <c r="AY163" s="52">
        <v>19251.815313931766</v>
      </c>
      <c r="AZ163" s="52">
        <v>1246.5613054999999</v>
      </c>
      <c r="BA163" s="52">
        <v>7460.9081944866175</v>
      </c>
      <c r="BB163" s="52">
        <v>498.60181926351459</v>
      </c>
      <c r="BC163" s="53">
        <v>231167.90541244965</v>
      </c>
      <c r="BD163" s="58"/>
      <c r="BE163" s="15">
        <v>2.88</v>
      </c>
      <c r="BF163" s="12">
        <v>9802.7000000000007</v>
      </c>
      <c r="BG163" s="15">
        <v>3.4799999999999995</v>
      </c>
      <c r="BH163" s="12">
        <v>4974.71</v>
      </c>
      <c r="BI163" s="15">
        <v>3.96</v>
      </c>
      <c r="BJ163" s="12">
        <v>357.77</v>
      </c>
      <c r="BK163" s="15"/>
      <c r="BL163" s="9"/>
      <c r="BN163" s="6"/>
      <c r="BO163" s="84"/>
      <c r="BP163" s="84"/>
      <c r="BQ163" s="84"/>
    </row>
    <row r="164" spans="1:69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7184.5822320985644</v>
      </c>
      <c r="AK164" s="53">
        <v>35512.971812134667</v>
      </c>
      <c r="AL164" s="52">
        <v>93709.269625872999</v>
      </c>
      <c r="AM164" s="52">
        <v>4950.4044080317726</v>
      </c>
      <c r="AN164" s="52">
        <v>15983.290737855268</v>
      </c>
      <c r="AO164" s="52">
        <v>895.97399999999993</v>
      </c>
      <c r="AP164" s="52">
        <v>14461.904523114306</v>
      </c>
      <c r="AQ164" s="52">
        <v>59.600999999999999</v>
      </c>
      <c r="AR164" s="53">
        <v>136530.40506078038</v>
      </c>
      <c r="AS164" s="52">
        <v>15436.635486109821</v>
      </c>
      <c r="AT164" s="52">
        <v>7168.0028930099979</v>
      </c>
      <c r="AU164" s="52">
        <v>33487.338503296458</v>
      </c>
      <c r="AV164" s="52">
        <v>337.7844800821818</v>
      </c>
      <c r="AW164" s="52">
        <v>459.16308600000002</v>
      </c>
      <c r="AX164" s="52">
        <v>24295.053945</v>
      </c>
      <c r="AY164" s="52">
        <v>19403.923334842322</v>
      </c>
      <c r="AZ164" s="52">
        <v>1251.9879289999999</v>
      </c>
      <c r="BA164" s="52">
        <v>6991.4371519065735</v>
      </c>
      <c r="BB164" s="52">
        <v>498.62349761374747</v>
      </c>
      <c r="BC164" s="53">
        <v>230880.23406860084</v>
      </c>
      <c r="BD164" s="58"/>
      <c r="BE164" s="15">
        <v>2.7600000000000002</v>
      </c>
      <c r="BF164" s="12">
        <v>10624.66</v>
      </c>
      <c r="BG164" s="15">
        <v>3.24</v>
      </c>
      <c r="BH164" s="12">
        <v>4212.75</v>
      </c>
      <c r="BI164" s="15">
        <v>3.7199999999999998</v>
      </c>
      <c r="BJ164" s="12">
        <v>1128.18</v>
      </c>
      <c r="BK164" s="15">
        <v>2.16</v>
      </c>
      <c r="BL164" s="9">
        <v>159.15</v>
      </c>
      <c r="BM164" s="6"/>
      <c r="BN164" s="6"/>
      <c r="BO164" s="84"/>
      <c r="BP164" s="84"/>
      <c r="BQ164" s="84"/>
    </row>
    <row r="165" spans="1:69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7184.6698441112485</v>
      </c>
      <c r="AK165" s="53">
        <v>34946.128000716744</v>
      </c>
      <c r="AL165" s="52">
        <v>93052.284527868804</v>
      </c>
      <c r="AM165" s="52">
        <v>4960.2003480172007</v>
      </c>
      <c r="AN165" s="52">
        <v>14670.709004354576</v>
      </c>
      <c r="AO165" s="52">
        <v>910.36249999999995</v>
      </c>
      <c r="AP165" s="52">
        <v>13077.864493782527</v>
      </c>
      <c r="AQ165" s="52">
        <v>46.481999999999999</v>
      </c>
      <c r="AR165" s="53">
        <v>135415.3378871748</v>
      </c>
      <c r="AS165" s="52">
        <v>15807.07537204355</v>
      </c>
      <c r="AT165" s="52">
        <v>7564.2091580980023</v>
      </c>
      <c r="AU165" s="52">
        <v>34131.75939106445</v>
      </c>
      <c r="AV165" s="52">
        <v>336.63620116005001</v>
      </c>
      <c r="AW165" s="52">
        <v>481.65126499999997</v>
      </c>
      <c r="AX165" s="52">
        <v>24246.100496030998</v>
      </c>
      <c r="AY165" s="52">
        <v>19741.802932610433</v>
      </c>
      <c r="AZ165" s="52">
        <v>1262.8169444999999</v>
      </c>
      <c r="BA165" s="52">
        <v>7331.9821656976419</v>
      </c>
      <c r="BB165" s="52">
        <v>496.25077667103272</v>
      </c>
      <c r="BC165" s="53">
        <v>231159.15670531365</v>
      </c>
      <c r="BD165" s="58"/>
      <c r="BE165" s="15">
        <v>2.88</v>
      </c>
      <c r="BF165" s="12">
        <v>8776.01</v>
      </c>
      <c r="BG165" s="15">
        <v>3.24</v>
      </c>
      <c r="BH165" s="12">
        <v>3026.97</v>
      </c>
      <c r="BI165" s="15">
        <v>3.5999999999999996</v>
      </c>
      <c r="BJ165" s="12">
        <v>647.80999999999995</v>
      </c>
      <c r="BK165" s="15">
        <v>4.1999999999999993</v>
      </c>
      <c r="BL165" s="9">
        <v>135.78</v>
      </c>
      <c r="BM165" s="6"/>
      <c r="BN165" s="6"/>
      <c r="BO165" s="84"/>
      <c r="BP165" s="84"/>
      <c r="BQ165" s="84"/>
    </row>
    <row r="166" spans="1:69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7143.3815139999524</v>
      </c>
      <c r="AK166" s="53">
        <v>35241.785775524004</v>
      </c>
      <c r="AL166" s="52">
        <v>93672.645799875201</v>
      </c>
      <c r="AM166" s="52">
        <v>4988.6281962663807</v>
      </c>
      <c r="AN166" s="52">
        <v>14751.362777445023</v>
      </c>
      <c r="AO166" s="52">
        <v>912.47649999999999</v>
      </c>
      <c r="AP166" s="52">
        <v>13002.374941947208</v>
      </c>
      <c r="AQ166" s="52">
        <v>45.651499999999999</v>
      </c>
      <c r="AR166" s="53">
        <v>136518.87260716344</v>
      </c>
      <c r="AS166" s="52">
        <v>15985.30993153686</v>
      </c>
      <c r="AT166" s="52">
        <v>7249.8030729605698</v>
      </c>
      <c r="AU166" s="52">
        <v>34389.673245376376</v>
      </c>
      <c r="AV166" s="52">
        <v>337.58297805633333</v>
      </c>
      <c r="AW166" s="52">
        <v>476.38869249999999</v>
      </c>
      <c r="AX166" s="52">
        <v>24349.800728530998</v>
      </c>
      <c r="AY166" s="52">
        <v>20185.455717699246</v>
      </c>
      <c r="AZ166" s="52">
        <v>1282.2899305000001</v>
      </c>
      <c r="BA166" s="52">
        <v>7481.5729231930154</v>
      </c>
      <c r="BB166" s="52">
        <v>498.2199625277612</v>
      </c>
      <c r="BC166" s="53">
        <v>232795.38401860307</v>
      </c>
      <c r="BD166" s="58"/>
      <c r="BE166" s="15">
        <v>2.88</v>
      </c>
      <c r="BF166" s="12">
        <v>10814.36</v>
      </c>
      <c r="BG166" s="15">
        <v>3.24</v>
      </c>
      <c r="BH166" s="12">
        <v>4921.38</v>
      </c>
      <c r="BI166" s="15">
        <v>3.5999999999999996</v>
      </c>
      <c r="BJ166" s="12">
        <v>1555.03</v>
      </c>
      <c r="BK166" s="15">
        <v>4.32</v>
      </c>
      <c r="BL166" s="9">
        <v>27.45</v>
      </c>
      <c r="BM166" s="6"/>
      <c r="BN166" s="6"/>
      <c r="BO166" s="84"/>
      <c r="BP166" s="84"/>
      <c r="BQ166" s="84"/>
    </row>
    <row r="167" spans="1:69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7212.2591692331844</v>
      </c>
      <c r="AK167" s="53">
        <v>36000.071321319803</v>
      </c>
      <c r="AL167" s="52">
        <v>95104.008451327754</v>
      </c>
      <c r="AM167" s="52">
        <v>5026.6813112628079</v>
      </c>
      <c r="AN167" s="52">
        <v>16664.590916282512</v>
      </c>
      <c r="AO167" s="52">
        <v>946.93799999999999</v>
      </c>
      <c r="AP167" s="52">
        <v>14956.250324294189</v>
      </c>
      <c r="AQ167" s="52">
        <v>87.026999999999987</v>
      </c>
      <c r="AR167" s="53">
        <v>138699.01267589867</v>
      </c>
      <c r="AS167" s="52">
        <v>16117.819790441241</v>
      </c>
      <c r="AT167" s="52">
        <v>7089.2385525668114</v>
      </c>
      <c r="AU167" s="52">
        <v>35024.572153196335</v>
      </c>
      <c r="AV167" s="52">
        <v>326.48374489709522</v>
      </c>
      <c r="AW167" s="52">
        <v>462.50742750000001</v>
      </c>
      <c r="AX167" s="52">
        <v>24654.687236710997</v>
      </c>
      <c r="AY167" s="52">
        <v>20852.553580988355</v>
      </c>
      <c r="AZ167" s="52">
        <v>1312.9482129999999</v>
      </c>
      <c r="BA167" s="52">
        <v>7465.6671530681142</v>
      </c>
      <c r="BB167" s="52">
        <v>502.63968368751262</v>
      </c>
      <c r="BC167" s="53">
        <v>236571.51653844395</v>
      </c>
      <c r="BD167" s="58"/>
      <c r="BE167" s="15">
        <v>2.88</v>
      </c>
      <c r="BF167" s="12">
        <v>12428.2</v>
      </c>
      <c r="BG167" s="15">
        <v>3.24</v>
      </c>
      <c r="BH167" s="12">
        <v>4613.8999999999996</v>
      </c>
      <c r="BI167" s="15">
        <v>3.4799999999999995</v>
      </c>
      <c r="BJ167" s="12">
        <v>1070.0899999999999</v>
      </c>
      <c r="BK167" s="15">
        <v>3.5999999999999996</v>
      </c>
      <c r="BL167" s="9">
        <v>0.01</v>
      </c>
      <c r="BM167" s="6"/>
      <c r="BN167" s="6"/>
      <c r="BO167" s="84"/>
      <c r="BP167" s="84"/>
      <c r="BQ167" s="84"/>
    </row>
    <row r="168" spans="1:69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7401.8103809947834</v>
      </c>
      <c r="AK168" s="53">
        <v>36561.837510442267</v>
      </c>
      <c r="AL168" s="52">
        <v>95600.093929769471</v>
      </c>
      <c r="AM168" s="52">
        <v>5078.5930079316186</v>
      </c>
      <c r="AN168" s="52">
        <v>19022.521263929801</v>
      </c>
      <c r="AO168" s="52">
        <v>972.79649999999992</v>
      </c>
      <c r="AP168" s="52">
        <v>17147.653697186321</v>
      </c>
      <c r="AQ168" s="52">
        <v>92.86999999999999</v>
      </c>
      <c r="AR168" s="53">
        <v>139995.31851488687</v>
      </c>
      <c r="AS168" s="52">
        <v>15861.482329879762</v>
      </c>
      <c r="AT168" s="52">
        <v>7166.7582773604281</v>
      </c>
      <c r="AU168" s="52">
        <v>35811.994044766143</v>
      </c>
      <c r="AV168" s="52">
        <v>326.39542105247619</v>
      </c>
      <c r="AW168" s="52">
        <v>448.43174999999997</v>
      </c>
      <c r="AX168" s="52">
        <v>25285.805086296001</v>
      </c>
      <c r="AY168" s="52">
        <v>21571.68987715722</v>
      </c>
      <c r="AZ168" s="52">
        <v>1331.7652709999998</v>
      </c>
      <c r="BA168" s="52">
        <v>7863.1180946399991</v>
      </c>
      <c r="BB168" s="52">
        <v>513.34402117135085</v>
      </c>
      <c r="BC168" s="53">
        <v>239423.17845658754</v>
      </c>
      <c r="BD168" s="58"/>
      <c r="BE168" s="15">
        <v>3</v>
      </c>
      <c r="BF168" s="12">
        <v>12567.69</v>
      </c>
      <c r="BG168" s="15">
        <v>3.12</v>
      </c>
      <c r="BH168" s="12">
        <v>6022.4</v>
      </c>
      <c r="BI168" s="15">
        <v>3.4799999999999995</v>
      </c>
      <c r="BJ168" s="12">
        <v>1324.14</v>
      </c>
      <c r="BK168" s="15">
        <v>2.7600000000000002</v>
      </c>
      <c r="BL168" s="9">
        <v>0.06</v>
      </c>
      <c r="BM168" s="6"/>
      <c r="BN168" s="6"/>
      <c r="BO168" s="84"/>
      <c r="BP168" s="84"/>
      <c r="BQ168" s="84"/>
    </row>
    <row r="169" spans="1:69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7430.3387096284005</v>
      </c>
      <c r="AK169" s="53">
        <v>36833.296534568042</v>
      </c>
      <c r="AL169" s="52">
        <v>95743.561897681444</v>
      </c>
      <c r="AM169" s="52">
        <v>5139.6372504965511</v>
      </c>
      <c r="AN169" s="52">
        <v>17698.607558871528</v>
      </c>
      <c r="AO169" s="52">
        <v>968.85050000000001</v>
      </c>
      <c r="AP169" s="52">
        <v>16093.073263780407</v>
      </c>
      <c r="AQ169" s="52">
        <v>60.426000000000002</v>
      </c>
      <c r="AR169" s="53">
        <v>140230.45447783713</v>
      </c>
      <c r="AS169" s="52">
        <v>16808.960938870547</v>
      </c>
      <c r="AT169" s="52">
        <v>7201.9565392205996</v>
      </c>
      <c r="AU169" s="52">
        <v>36571.941941514451</v>
      </c>
      <c r="AV169" s="52">
        <v>327.45199864900002</v>
      </c>
      <c r="AW169" s="52">
        <v>417.6785625</v>
      </c>
      <c r="AX169" s="52">
        <v>25818.597677584999</v>
      </c>
      <c r="AY169" s="52">
        <v>22324.097354542828</v>
      </c>
      <c r="AZ169" s="52">
        <v>1359.3689704999999</v>
      </c>
      <c r="BA169" s="52">
        <v>7985.5513019729515</v>
      </c>
      <c r="BB169" s="52">
        <v>524.48364354961177</v>
      </c>
      <c r="BC169" s="53">
        <v>242550.473515697</v>
      </c>
      <c r="BD169" s="58"/>
      <c r="BE169" s="15">
        <v>2.64</v>
      </c>
      <c r="BF169" s="12">
        <v>12173.27</v>
      </c>
      <c r="BG169" s="15">
        <v>2.88</v>
      </c>
      <c r="BH169" s="12">
        <v>4349.55</v>
      </c>
      <c r="BI169" s="15">
        <v>3</v>
      </c>
      <c r="BJ169" s="12">
        <v>391.64</v>
      </c>
      <c r="BK169" s="15">
        <v>3.5999999999999996</v>
      </c>
      <c r="BL169" s="9">
        <v>28.03</v>
      </c>
      <c r="BM169" s="6"/>
      <c r="BN169" s="6"/>
      <c r="BO169" s="84"/>
      <c r="BP169" s="84"/>
      <c r="BQ169" s="84"/>
    </row>
    <row r="170" spans="1:69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7605.836970454362</v>
      </c>
      <c r="AK170" s="53">
        <v>36952.870845994985</v>
      </c>
      <c r="AL170" s="52">
        <v>96256.871585377739</v>
      </c>
      <c r="AM170" s="52">
        <v>5180.307108323228</v>
      </c>
      <c r="AN170" s="52">
        <v>15719.124669433098</v>
      </c>
      <c r="AO170" s="52">
        <v>963.72299999999996</v>
      </c>
      <c r="AP170" s="52">
        <v>14509.930690723004</v>
      </c>
      <c r="AQ170" s="52">
        <v>57.045000000000002</v>
      </c>
      <c r="AR170" s="53">
        <v>140505.92151840607</v>
      </c>
      <c r="AS170" s="52">
        <v>16764.259523181772</v>
      </c>
      <c r="AT170" s="52">
        <v>7168.289821437409</v>
      </c>
      <c r="AU170" s="52">
        <v>36445.120776185278</v>
      </c>
      <c r="AV170" s="52">
        <v>315.38836300631817</v>
      </c>
      <c r="AW170" s="52">
        <v>410.42987400000004</v>
      </c>
      <c r="AX170" s="52">
        <v>26168.770848</v>
      </c>
      <c r="AY170" s="52">
        <v>23177.257269879065</v>
      </c>
      <c r="AZ170" s="52">
        <v>1416.6795354999999</v>
      </c>
      <c r="BA170" s="52">
        <v>7824.9689270698</v>
      </c>
      <c r="BB170" s="52">
        <v>547.15707644767315</v>
      </c>
      <c r="BC170" s="53">
        <v>243999.99152607846</v>
      </c>
      <c r="BD170" s="58"/>
      <c r="BE170" s="15">
        <v>2.52</v>
      </c>
      <c r="BF170" s="12">
        <v>13506.11</v>
      </c>
      <c r="BG170" s="15">
        <v>2.64</v>
      </c>
      <c r="BH170" s="12">
        <v>4170.66</v>
      </c>
      <c r="BI170" s="15">
        <v>2.7600000000000002</v>
      </c>
      <c r="BJ170" s="12">
        <v>803.13</v>
      </c>
      <c r="BK170" s="15">
        <v>2.88</v>
      </c>
      <c r="BL170" s="9">
        <v>60.49</v>
      </c>
      <c r="BM170" s="6"/>
      <c r="BN170" s="6"/>
      <c r="BO170" s="84"/>
      <c r="BP170" s="84"/>
      <c r="BQ170" s="84"/>
    </row>
    <row r="171" spans="1:69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7523.3727086367126</v>
      </c>
      <c r="AK171" s="53">
        <v>37029.469044710102</v>
      </c>
      <c r="AL171" s="52">
        <v>97871.627915763907</v>
      </c>
      <c r="AM171" s="52">
        <v>5199.3747688782387</v>
      </c>
      <c r="AN171" s="52">
        <v>17899.556172900953</v>
      </c>
      <c r="AO171" s="52">
        <v>949.60599999999999</v>
      </c>
      <c r="AP171" s="52">
        <v>16547.407999025138</v>
      </c>
      <c r="AQ171" s="52">
        <v>46.825500000000005</v>
      </c>
      <c r="AR171" s="53">
        <v>142355.40040322806</v>
      </c>
      <c r="AS171" s="52">
        <v>16606.847418507048</v>
      </c>
      <c r="AT171" s="52">
        <v>6694.3733212708084</v>
      </c>
      <c r="AU171" s="52">
        <v>37001.915274218001</v>
      </c>
      <c r="AV171" s="52">
        <v>314.18676174885712</v>
      </c>
      <c r="AW171" s="52">
        <v>424.860342</v>
      </c>
      <c r="AX171" s="52">
        <v>26511.3015919315</v>
      </c>
      <c r="AY171" s="52">
        <v>24180.49620161748</v>
      </c>
      <c r="AZ171" s="52">
        <v>1468.1838805000002</v>
      </c>
      <c r="BA171" s="52">
        <v>8093.2931319416748</v>
      </c>
      <c r="BB171" s="52">
        <v>585.54072058591362</v>
      </c>
      <c r="BC171" s="53">
        <v>246878.73134249417</v>
      </c>
      <c r="BD171" s="58"/>
      <c r="BE171" s="15">
        <v>2.41</v>
      </c>
      <c r="BF171" s="12">
        <v>12420</v>
      </c>
      <c r="BG171" s="15">
        <v>2.4300000000000002</v>
      </c>
      <c r="BH171" s="12">
        <v>6627.25</v>
      </c>
      <c r="BI171" s="15">
        <v>2.42</v>
      </c>
      <c r="BJ171" s="12">
        <v>853.17</v>
      </c>
      <c r="BK171" s="15">
        <v>2.2800000000000002</v>
      </c>
      <c r="BL171" s="9">
        <v>50</v>
      </c>
      <c r="BM171" s="6"/>
      <c r="BN171" s="6"/>
      <c r="BO171" s="84"/>
      <c r="BP171" s="84"/>
      <c r="BQ171" s="84"/>
    </row>
    <row r="172" spans="1:69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7910.8237839487056</v>
      </c>
      <c r="AK172" s="53">
        <v>38363.226717045603</v>
      </c>
      <c r="AL172" s="52">
        <v>98955.35130714011</v>
      </c>
      <c r="AM172" s="52">
        <v>5238.2964339552782</v>
      </c>
      <c r="AN172" s="52">
        <v>17922.556044649624</v>
      </c>
      <c r="AO172" s="52">
        <v>952.87699999999995</v>
      </c>
      <c r="AP172" s="52">
        <v>17041.065094768008</v>
      </c>
      <c r="AQ172" s="52">
        <v>49.751000000000005</v>
      </c>
      <c r="AR172" s="53">
        <v>144341.49140802262</v>
      </c>
      <c r="AS172" s="52">
        <v>17317.96432382883</v>
      </c>
      <c r="AT172" s="52">
        <v>5489.8409187759999</v>
      </c>
      <c r="AU172" s="52">
        <v>37236.337393521331</v>
      </c>
      <c r="AV172" s="52">
        <v>314.51492031972225</v>
      </c>
      <c r="AW172" s="52">
        <v>401.86801800000001</v>
      </c>
      <c r="AX172" s="52">
        <v>26803.7521594315</v>
      </c>
      <c r="AY172" s="52">
        <v>25122.170578743637</v>
      </c>
      <c r="AZ172" s="52">
        <v>1515.7430939999999</v>
      </c>
      <c r="BA172" s="52">
        <v>7995.4638508233129</v>
      </c>
      <c r="BB172" s="52">
        <v>609.03997029087793</v>
      </c>
      <c r="BC172" s="53">
        <v>249939.17899352947</v>
      </c>
      <c r="BD172" s="58"/>
      <c r="BE172" s="15">
        <v>2.04</v>
      </c>
      <c r="BF172" s="12">
        <v>11515.62</v>
      </c>
      <c r="BG172" s="15">
        <v>2.12</v>
      </c>
      <c r="BH172" s="12">
        <v>4596.47</v>
      </c>
      <c r="BI172" s="15">
        <v>2.2200000000000002</v>
      </c>
      <c r="BJ172" s="12">
        <v>661.04</v>
      </c>
      <c r="BK172" s="15">
        <v>2.29</v>
      </c>
      <c r="BL172" s="9">
        <v>6.52</v>
      </c>
      <c r="BM172" s="6"/>
      <c r="BN172" s="6"/>
      <c r="BO172" s="84"/>
      <c r="BP172" s="84"/>
      <c r="BQ172" s="84"/>
    </row>
    <row r="173" spans="1:69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8000.1678810935909</v>
      </c>
      <c r="AK173" s="53">
        <v>39019.270590510416</v>
      </c>
      <c r="AL173" s="52">
        <v>99016.991667701732</v>
      </c>
      <c r="AM173" s="52">
        <v>5293.0284835758648</v>
      </c>
      <c r="AN173" s="52">
        <v>18197.038661629347</v>
      </c>
      <c r="AO173" s="52">
        <v>952.63499999999999</v>
      </c>
      <c r="AP173" s="52">
        <v>17396.149515309473</v>
      </c>
      <c r="AQ173" s="52">
        <v>51.958500000000001</v>
      </c>
      <c r="AR173" s="53">
        <v>145030.85638810787</v>
      </c>
      <c r="AS173" s="52">
        <v>17521.224761923866</v>
      </c>
      <c r="AT173" s="52">
        <v>6067.339024357364</v>
      </c>
      <c r="AU173" s="52">
        <v>36998.505171741956</v>
      </c>
      <c r="AV173" s="52">
        <v>303.25089909468181</v>
      </c>
      <c r="AW173" s="52">
        <v>384.174328</v>
      </c>
      <c r="AX173" s="52">
        <v>27158.201173975998</v>
      </c>
      <c r="AY173" s="52">
        <v>24900.076027963234</v>
      </c>
      <c r="AZ173" s="52">
        <v>1540.8658335</v>
      </c>
      <c r="BA173" s="52">
        <v>7997.9175542657449</v>
      </c>
      <c r="BB173" s="52">
        <v>604.18081082603499</v>
      </c>
      <c r="BC173" s="53">
        <v>251302.39524357318</v>
      </c>
      <c r="BD173" s="58"/>
      <c r="BE173" s="15">
        <v>1.99</v>
      </c>
      <c r="BF173" s="12">
        <v>12540.22</v>
      </c>
      <c r="BG173" s="15">
        <v>2.08</v>
      </c>
      <c r="BH173" s="12">
        <v>5055.42</v>
      </c>
      <c r="BI173" s="15">
        <v>2.14</v>
      </c>
      <c r="BJ173" s="12">
        <v>1936.01</v>
      </c>
      <c r="BK173" s="15">
        <v>2.79</v>
      </c>
      <c r="BL173" s="9">
        <v>43.3</v>
      </c>
      <c r="BM173" s="6"/>
      <c r="BN173" s="6"/>
      <c r="BO173" s="84"/>
      <c r="BP173" s="84"/>
      <c r="BQ173" s="84"/>
    </row>
    <row r="174" spans="1:69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8329.8097636431503</v>
      </c>
      <c r="AK174" s="53">
        <v>40773.017282024302</v>
      </c>
      <c r="AL174" s="52">
        <v>100490.71829694319</v>
      </c>
      <c r="AM174" s="52">
        <v>5302.4180910612995</v>
      </c>
      <c r="AN174" s="52">
        <v>21513.165137011147</v>
      </c>
      <c r="AO174" s="52">
        <v>965.87950000000001</v>
      </c>
      <c r="AP174" s="52">
        <v>20043.072087494471</v>
      </c>
      <c r="AQ174" s="52">
        <v>73.852999999999994</v>
      </c>
      <c r="AR174" s="53">
        <v>148928.27321954546</v>
      </c>
      <c r="AS174" s="52">
        <v>19162.283446709749</v>
      </c>
      <c r="AT174" s="52">
        <v>5694.8057566645484</v>
      </c>
      <c r="AU174" s="52">
        <v>36230.685364987708</v>
      </c>
      <c r="AV174" s="52">
        <v>303.73584421540005</v>
      </c>
      <c r="AW174" s="52">
        <v>390.82653749999997</v>
      </c>
      <c r="AX174" s="52">
        <v>27430.158767975998</v>
      </c>
      <c r="AY174" s="52">
        <v>22623.797752821287</v>
      </c>
      <c r="AZ174" s="52">
        <v>1535.5270234999998</v>
      </c>
      <c r="BA174" s="52">
        <v>7561.4494533412426</v>
      </c>
      <c r="BB174" s="52">
        <v>572.50296947512709</v>
      </c>
      <c r="BC174" s="53">
        <v>254166.14129110376</v>
      </c>
      <c r="BD174" s="58"/>
      <c r="BE174" s="15">
        <v>2.09</v>
      </c>
      <c r="BF174" s="12">
        <v>11728.6</v>
      </c>
      <c r="BG174" s="15">
        <v>2.2000000000000002</v>
      </c>
      <c r="BH174" s="12">
        <v>7300.98</v>
      </c>
      <c r="BI174" s="15">
        <v>2.44</v>
      </c>
      <c r="BJ174" s="12">
        <v>1430.94</v>
      </c>
      <c r="BK174" s="15"/>
      <c r="BL174" s="9"/>
      <c r="BN174" s="6"/>
      <c r="BO174" s="84"/>
      <c r="BP174" s="84"/>
      <c r="BQ174" s="84"/>
    </row>
    <row r="175" spans="1:69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8828.2887485134488</v>
      </c>
      <c r="AK175" s="53">
        <v>42470.983629495851</v>
      </c>
      <c r="AL175" s="52">
        <v>101615.12579839611</v>
      </c>
      <c r="AM175" s="52">
        <v>5354.2280485528499</v>
      </c>
      <c r="AN175" s="52">
        <v>22583.535371006354</v>
      </c>
      <c r="AO175" s="52">
        <v>984.24199999999996</v>
      </c>
      <c r="AP175" s="52">
        <v>21133.928862587869</v>
      </c>
      <c r="AQ175" s="52">
        <v>89.54249999999999</v>
      </c>
      <c r="AR175" s="53">
        <v>151784.64348486328</v>
      </c>
      <c r="AS175" s="52">
        <v>21148.9457907455</v>
      </c>
      <c r="AT175" s="52">
        <v>3192.7630701227004</v>
      </c>
      <c r="AU175" s="52">
        <v>36136.126586734252</v>
      </c>
      <c r="AV175" s="52">
        <v>306.91425982240003</v>
      </c>
      <c r="AW175" s="52">
        <v>378.35297750000001</v>
      </c>
      <c r="AX175" s="52">
        <v>27550.7101325</v>
      </c>
      <c r="AY175" s="52">
        <v>21163.279006060075</v>
      </c>
      <c r="AZ175" s="52">
        <v>1524.2611605</v>
      </c>
      <c r="BA175" s="52">
        <v>6763.1218852527509</v>
      </c>
      <c r="BB175" s="52">
        <v>567.29881327964779</v>
      </c>
      <c r="BC175" s="53">
        <v>255855.5757703158</v>
      </c>
      <c r="BD175" s="58"/>
      <c r="BE175" s="15">
        <v>1.97</v>
      </c>
      <c r="BF175" s="12">
        <v>10903.18</v>
      </c>
      <c r="BG175" s="15">
        <v>2.21</v>
      </c>
      <c r="BH175" s="12">
        <v>4302.87</v>
      </c>
      <c r="BI175" s="15">
        <v>2.5499999999999998</v>
      </c>
      <c r="BJ175" s="12">
        <v>931.75</v>
      </c>
      <c r="BK175" s="15"/>
      <c r="BL175" s="9"/>
      <c r="BN175" s="6"/>
      <c r="BO175" s="84"/>
      <c r="BP175" s="84"/>
      <c r="BQ175" s="84"/>
    </row>
    <row r="176" spans="1:69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3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8880.8221438876317</v>
      </c>
      <c r="AK176" s="53">
        <v>42020.674024806074</v>
      </c>
      <c r="AL176" s="52">
        <v>101258.81096351803</v>
      </c>
      <c r="AM176" s="52">
        <v>5399.6433172336374</v>
      </c>
      <c r="AN176" s="52">
        <v>22845.685757665153</v>
      </c>
      <c r="AO176" s="52">
        <v>986.95499999999993</v>
      </c>
      <c r="AP176" s="52">
        <v>21569.280020116235</v>
      </c>
      <c r="AQ176" s="52">
        <v>76.902000000000001</v>
      </c>
      <c r="AR176" s="53">
        <v>150865.58704310667</v>
      </c>
      <c r="AS176" s="52">
        <v>21230.718721457408</v>
      </c>
      <c r="AT176" s="52">
        <v>3243.5441051349549</v>
      </c>
      <c r="AU176" s="52">
        <v>35916.704890379282</v>
      </c>
      <c r="AV176" s="52">
        <v>288.57036018804547</v>
      </c>
      <c r="AW176" s="52">
        <v>375.22551399999998</v>
      </c>
      <c r="AX176" s="52">
        <v>27892.209748000001</v>
      </c>
      <c r="AY176" s="52">
        <v>21947.795040156008</v>
      </c>
      <c r="AZ176" s="52">
        <v>1539.8955814999999</v>
      </c>
      <c r="BA176" s="52">
        <v>6861.3074300857561</v>
      </c>
      <c r="BB176" s="52">
        <v>587.17576360341275</v>
      </c>
      <c r="BC176" s="53">
        <v>255851.7678102332</v>
      </c>
      <c r="BD176" s="58"/>
      <c r="BE176" s="15">
        <v>1.86</v>
      </c>
      <c r="BF176" s="12">
        <v>9146.73</v>
      </c>
      <c r="BG176" s="15">
        <v>2.0099999999999998</v>
      </c>
      <c r="BH176" s="12">
        <v>6743.85</v>
      </c>
      <c r="BI176" s="15">
        <v>2.4300000000000002</v>
      </c>
      <c r="BJ176" s="12">
        <v>1163.3900000000001</v>
      </c>
      <c r="BK176" s="15"/>
      <c r="BL176" s="9"/>
      <c r="BM176" s="6"/>
      <c r="BN176" s="6"/>
      <c r="BO176" s="84"/>
      <c r="BP176" s="84"/>
      <c r="BQ176" s="84"/>
    </row>
    <row r="177" spans="1:69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3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9015.1227946934996</v>
      </c>
      <c r="AK177" s="53">
        <v>41994.725128491249</v>
      </c>
      <c r="AL177" s="52">
        <v>101408.0586377687</v>
      </c>
      <c r="AM177" s="52">
        <v>5444.2558126946005</v>
      </c>
      <c r="AN177" s="52">
        <v>23588.499339677401</v>
      </c>
      <c r="AO177" s="52">
        <v>990.48599999999999</v>
      </c>
      <c r="AP177" s="52">
        <v>21972.052514425242</v>
      </c>
      <c r="AQ177" s="52">
        <v>72.097999999999999</v>
      </c>
      <c r="AR177" s="53">
        <v>151381.87440420673</v>
      </c>
      <c r="AS177" s="52">
        <v>22317.48107401685</v>
      </c>
      <c r="AT177" s="52">
        <v>3746.6648060597927</v>
      </c>
      <c r="AU177" s="52">
        <v>35656.904057295877</v>
      </c>
      <c r="AV177" s="52">
        <v>286.41262950945003</v>
      </c>
      <c r="AW177" s="52">
        <v>353.52868749999999</v>
      </c>
      <c r="AX177" s="52">
        <v>28491.374641793998</v>
      </c>
      <c r="AY177" s="52">
        <v>21766.455367462866</v>
      </c>
      <c r="AZ177" s="52">
        <v>1543.803453</v>
      </c>
      <c r="BA177" s="52">
        <v>7117.4687409688304</v>
      </c>
      <c r="BB177" s="52">
        <v>578.98713369622078</v>
      </c>
      <c r="BC177" s="53">
        <v>257848.04324618055</v>
      </c>
      <c r="BD177" s="58"/>
      <c r="BE177" s="15">
        <v>1.85</v>
      </c>
      <c r="BF177" s="12">
        <v>8265.27</v>
      </c>
      <c r="BG177" s="15">
        <v>2.06</v>
      </c>
      <c r="BH177" s="12">
        <v>4253.3</v>
      </c>
      <c r="BI177" s="15">
        <v>2.4900000000000002</v>
      </c>
      <c r="BJ177" s="12">
        <v>913.19</v>
      </c>
      <c r="BK177" s="15"/>
      <c r="BL177" s="9"/>
      <c r="BM177" s="6"/>
      <c r="BN177" s="6"/>
      <c r="BO177" s="84"/>
      <c r="BP177" s="84"/>
      <c r="BQ177" s="84"/>
    </row>
    <row r="178" spans="1:69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7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8958.1670607292272</v>
      </c>
      <c r="AK178" s="53">
        <v>43948.733896523503</v>
      </c>
      <c r="AL178" s="52">
        <v>100502.20437672507</v>
      </c>
      <c r="AM178" s="52">
        <v>5507.1319844026357</v>
      </c>
      <c r="AN178" s="52">
        <v>22866.21233063265</v>
      </c>
      <c r="AO178" s="52">
        <v>1019.6795</v>
      </c>
      <c r="AP178" s="52">
        <v>21463.580606304</v>
      </c>
      <c r="AQ178" s="52">
        <v>131.73149999999998</v>
      </c>
      <c r="AR178" s="53">
        <v>152248.64998197986</v>
      </c>
      <c r="AS178" s="52">
        <v>24269.520631377502</v>
      </c>
      <c r="AT178" s="52">
        <v>3613.5267826362474</v>
      </c>
      <c r="AU178" s="52">
        <v>34795.380650380728</v>
      </c>
      <c r="AV178" s="52">
        <v>288.49575340986365</v>
      </c>
      <c r="AW178" s="52">
        <v>312.45512450000001</v>
      </c>
      <c r="AX178" s="52">
        <v>28803.332238293995</v>
      </c>
      <c r="AY178" s="52">
        <v>19088.540467276074</v>
      </c>
      <c r="AZ178" s="52">
        <v>1411.5658620000002</v>
      </c>
      <c r="BA178" s="52">
        <v>6377.2462993052477</v>
      </c>
      <c r="BB178" s="52">
        <v>549.46821275930881</v>
      </c>
      <c r="BC178" s="53">
        <v>257904.75297978969</v>
      </c>
      <c r="BD178" s="58"/>
      <c r="BE178" s="15">
        <v>1.78</v>
      </c>
      <c r="BF178" s="12">
        <v>11757.81</v>
      </c>
      <c r="BG178" s="15">
        <v>2.11</v>
      </c>
      <c r="BH178" s="12">
        <v>5999.19</v>
      </c>
      <c r="BI178" s="15">
        <v>2.54</v>
      </c>
      <c r="BJ178" s="12">
        <v>1067.68</v>
      </c>
      <c r="BK178" s="15"/>
      <c r="BL178" s="9"/>
      <c r="BM178" s="6"/>
      <c r="BN178" s="6"/>
      <c r="BO178" s="84"/>
      <c r="BP178" s="84"/>
      <c r="BQ178" s="84"/>
    </row>
    <row r="179" spans="1:69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7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9304.5555179687799</v>
      </c>
      <c r="AK179" s="53">
        <v>47514.377715936469</v>
      </c>
      <c r="AL179" s="52">
        <v>99380.428820261528</v>
      </c>
      <c r="AM179" s="52">
        <v>5616.0302140838103</v>
      </c>
      <c r="AN179" s="52">
        <v>24090.431163777699</v>
      </c>
      <c r="AO179" s="52">
        <v>1043.325</v>
      </c>
      <c r="AP179" s="52">
        <v>22844.140800651287</v>
      </c>
      <c r="AQ179" s="52">
        <v>175.6695</v>
      </c>
      <c r="AR179" s="53">
        <v>154624.7826134082</v>
      </c>
      <c r="AS179" s="52">
        <v>25920.08745231781</v>
      </c>
      <c r="AT179" s="52">
        <v>2359.6718247302379</v>
      </c>
      <c r="AU179" s="52">
        <v>34403.094669473277</v>
      </c>
      <c r="AV179" s="52">
        <v>279.01185105133334</v>
      </c>
      <c r="AW179" s="52">
        <v>286.33682049999999</v>
      </c>
      <c r="AX179" s="52">
        <v>28850.851638499997</v>
      </c>
      <c r="AY179" s="52">
        <v>17707.663750713597</v>
      </c>
      <c r="AZ179" s="52">
        <v>1356.6897255000001</v>
      </c>
      <c r="BA179" s="52">
        <v>6244.5449016881139</v>
      </c>
      <c r="BB179" s="52">
        <v>537.90972822522303</v>
      </c>
      <c r="BC179" s="53">
        <v>259005.73571628111</v>
      </c>
      <c r="BD179" s="58"/>
      <c r="BE179" s="15">
        <v>0.71</v>
      </c>
      <c r="BF179" s="12">
        <v>10394.84</v>
      </c>
      <c r="BG179" s="15">
        <v>0.84</v>
      </c>
      <c r="BH179" s="12">
        <v>3678.89</v>
      </c>
      <c r="BI179" s="15">
        <v>1.49</v>
      </c>
      <c r="BJ179" s="12">
        <v>377.2</v>
      </c>
      <c r="BK179" s="15"/>
      <c r="BL179" s="9"/>
      <c r="BM179" s="6"/>
      <c r="BN179" s="6"/>
      <c r="BO179" s="84"/>
      <c r="BP179" s="84"/>
      <c r="BQ179" s="84"/>
    </row>
    <row r="180" spans="1:69">
      <c r="A180" s="19">
        <v>43952</v>
      </c>
      <c r="B180" s="52">
        <v>107338.77352965499</v>
      </c>
      <c r="C180" s="52">
        <v>19497.101811723998</v>
      </c>
      <c r="D180" s="52">
        <v>55578.815353949001</v>
      </c>
      <c r="E180" s="53">
        <v>11313.998361714001</v>
      </c>
      <c r="F180" s="52">
        <v>193728.68905704198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7">
        <v>2.78</v>
      </c>
      <c r="AB180" s="55">
        <v>410.38</v>
      </c>
      <c r="AC180" s="98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9452.2376642834224</v>
      </c>
      <c r="AK180" s="53">
        <v>49231.622151908479</v>
      </c>
      <c r="AL180" s="52">
        <v>96895.786393878559</v>
      </c>
      <c r="AM180" s="52">
        <v>5782.0590102631058</v>
      </c>
      <c r="AN180" s="52">
        <v>23976.248216135351</v>
      </c>
      <c r="AO180" s="52">
        <v>1050.9639999999999</v>
      </c>
      <c r="AP180" s="52">
        <v>22511.096403993342</v>
      </c>
      <c r="AQ180" s="52">
        <v>115.49250000000001</v>
      </c>
      <c r="AR180" s="53">
        <v>154310.09086819217</v>
      </c>
      <c r="AS180" s="52">
        <v>25791.592291086945</v>
      </c>
      <c r="AT180" s="52">
        <v>4773.7941113792958</v>
      </c>
      <c r="AU180" s="52">
        <v>34039.991027488941</v>
      </c>
      <c r="AV180" s="52">
        <v>278.25884479163159</v>
      </c>
      <c r="AW180" s="52">
        <v>249.960004</v>
      </c>
      <c r="AX180" s="52">
        <v>28881.043320999997</v>
      </c>
      <c r="AY180" s="52">
        <v>18614.354837220151</v>
      </c>
      <c r="AZ180" s="52">
        <v>1443.188838</v>
      </c>
      <c r="BA180" s="52">
        <v>7202.0565183006747</v>
      </c>
      <c r="BB180" s="52">
        <v>572.68427019512171</v>
      </c>
      <c r="BC180" s="53">
        <v>260607.53335466335</v>
      </c>
      <c r="BD180" s="58"/>
      <c r="BE180" s="15">
        <v>0.66</v>
      </c>
      <c r="BF180" s="12">
        <v>9203.07</v>
      </c>
      <c r="BG180" s="15">
        <v>0.53</v>
      </c>
      <c r="BH180" s="12">
        <v>4491.5200000000004</v>
      </c>
      <c r="BI180" s="15">
        <v>1.01</v>
      </c>
      <c r="BJ180" s="12">
        <v>290.27</v>
      </c>
      <c r="BK180" s="15"/>
      <c r="BL180" s="9"/>
      <c r="BN180" s="6"/>
      <c r="BO180" s="84"/>
      <c r="BP180" s="84"/>
      <c r="BQ180" s="84"/>
    </row>
    <row r="181" spans="1:69">
      <c r="A181" s="19">
        <v>43983</v>
      </c>
      <c r="B181" s="52">
        <v>108966.623337575</v>
      </c>
      <c r="C181" s="52">
        <v>19085.087857138999</v>
      </c>
      <c r="D181" s="52">
        <v>55642.383253120999</v>
      </c>
      <c r="E181" s="53">
        <v>10816.224659367001</v>
      </c>
      <c r="F181" s="52">
        <v>194510.319107202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90">
        <v>2.74</v>
      </c>
      <c r="Z181" s="9">
        <v>700.65</v>
      </c>
      <c r="AA181" s="97">
        <v>2.59</v>
      </c>
      <c r="AB181" s="55">
        <v>465.77</v>
      </c>
      <c r="AC181" s="98">
        <v>3.04</v>
      </c>
      <c r="AD181" s="55">
        <v>234.88</v>
      </c>
      <c r="AE181" s="90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9443.2304480941548</v>
      </c>
      <c r="AK181" s="53">
        <v>51483.437641801007</v>
      </c>
      <c r="AL181" s="52">
        <v>94402.022528450325</v>
      </c>
      <c r="AM181" s="52">
        <v>5928.4946274791428</v>
      </c>
      <c r="AN181" s="52">
        <v>21459.251567794901</v>
      </c>
      <c r="AO181" s="52">
        <v>1089.5215000000001</v>
      </c>
      <c r="AP181" s="52">
        <v>19570.858129034343</v>
      </c>
      <c r="AQ181" s="52">
        <v>70.168999999999997</v>
      </c>
      <c r="AR181" s="53">
        <v>154721.70073649104</v>
      </c>
      <c r="AS181" s="52">
        <v>24944.753257994093</v>
      </c>
      <c r="AT181" s="52">
        <v>8633.198159373329</v>
      </c>
      <c r="AU181" s="52">
        <v>34573.702615036673</v>
      </c>
      <c r="AV181" s="52">
        <v>278.59734137795238</v>
      </c>
      <c r="AW181" s="52">
        <v>186.52830750000001</v>
      </c>
      <c r="AX181" s="52">
        <v>29259.316735020999</v>
      </c>
      <c r="AY181" s="52">
        <v>19378.413417856173</v>
      </c>
      <c r="AZ181" s="52">
        <v>1506.0853079999999</v>
      </c>
      <c r="BA181" s="52">
        <v>8066.7815964674464</v>
      </c>
      <c r="BB181" s="52">
        <v>595.81497399539478</v>
      </c>
      <c r="BC181" s="53">
        <v>264819.69930818741</v>
      </c>
      <c r="BD181" s="58"/>
      <c r="BE181" s="15">
        <v>0.56999999999999995</v>
      </c>
      <c r="BF181" s="12">
        <v>9641.7800000000007</v>
      </c>
      <c r="BG181" s="15">
        <v>0.42</v>
      </c>
      <c r="BH181" s="12">
        <v>2930.36</v>
      </c>
      <c r="BI181" s="15">
        <v>0.81</v>
      </c>
      <c r="BJ181" s="12">
        <v>469.88</v>
      </c>
      <c r="BK181" s="15"/>
      <c r="BL181" s="9"/>
      <c r="BN181" s="6"/>
      <c r="BO181" s="84"/>
      <c r="BP181" s="84"/>
      <c r="BQ181" s="84"/>
    </row>
    <row r="182" spans="1:69">
      <c r="A182" s="19">
        <v>44013</v>
      </c>
      <c r="B182" s="52">
        <v>107515.05591421601</v>
      </c>
      <c r="C182" s="52">
        <v>18736.08766252</v>
      </c>
      <c r="D182" s="52">
        <v>55765.094651863001</v>
      </c>
      <c r="E182" s="53">
        <v>9607.4344047710001</v>
      </c>
      <c r="F182" s="52">
        <v>191623.67263337001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90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90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9450.3022625469566</v>
      </c>
      <c r="AK182" s="53">
        <v>52439.588724740657</v>
      </c>
      <c r="AL182" s="52">
        <v>90278.850173593863</v>
      </c>
      <c r="AM182" s="52">
        <v>6083.943378815954</v>
      </c>
      <c r="AN182" s="52">
        <v>24846.033004418652</v>
      </c>
      <c r="AO182" s="52">
        <v>1126.002</v>
      </c>
      <c r="AP182" s="52">
        <v>20078.221834065502</v>
      </c>
      <c r="AQ182" s="52">
        <v>69.275499999999994</v>
      </c>
      <c r="AR182" s="53">
        <v>154626.9199475036</v>
      </c>
      <c r="AS182" s="52">
        <v>24881.474072411544</v>
      </c>
      <c r="AT182" s="52">
        <v>9525.0026409809143</v>
      </c>
      <c r="AU182" s="52">
        <v>34815.725508267773</v>
      </c>
      <c r="AV182" s="52">
        <v>266.90767113477273</v>
      </c>
      <c r="AW182" s="52">
        <v>138.69047850000001</v>
      </c>
      <c r="AX182" s="52">
        <v>29776.686060020998</v>
      </c>
      <c r="AY182" s="52">
        <v>19942.934546815079</v>
      </c>
      <c r="AZ182" s="52">
        <v>1574.8838402545198</v>
      </c>
      <c r="BA182" s="52">
        <v>10489.878541042977</v>
      </c>
      <c r="BB182" s="52">
        <v>570.34001374578031</v>
      </c>
      <c r="BC182" s="53">
        <v>264489.00621110044</v>
      </c>
      <c r="BD182" s="58"/>
      <c r="BE182" s="15">
        <v>0.51</v>
      </c>
      <c r="BF182" s="12">
        <v>9621.81</v>
      </c>
      <c r="BG182" s="15">
        <v>0.42</v>
      </c>
      <c r="BH182" s="12">
        <v>2586.29</v>
      </c>
      <c r="BI182" s="15">
        <v>0.72</v>
      </c>
      <c r="BJ182" s="12">
        <v>529.62</v>
      </c>
      <c r="BK182" s="15"/>
      <c r="BL182" s="9"/>
      <c r="BN182" s="6"/>
      <c r="BO182" s="84"/>
      <c r="BP182" s="84"/>
      <c r="BQ182" s="84"/>
    </row>
    <row r="183" spans="1:69">
      <c r="A183" s="19">
        <v>44044</v>
      </c>
      <c r="B183" s="52">
        <v>108195.438307006</v>
      </c>
      <c r="C183" s="52">
        <v>18220.980637924</v>
      </c>
      <c r="D183" s="52">
        <v>55787.501356991001</v>
      </c>
      <c r="E183" s="53">
        <v>9346.9696535450003</v>
      </c>
      <c r="F183" s="52">
        <v>191550.889955466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90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90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12317.673745879802</v>
      </c>
      <c r="AK183" s="53">
        <v>58360.596363084798</v>
      </c>
      <c r="AL183" s="52">
        <v>84245.643472262222</v>
      </c>
      <c r="AM183" s="52">
        <v>6646.322909568572</v>
      </c>
      <c r="AN183" s="52">
        <v>23592.990988031652</v>
      </c>
      <c r="AO183" s="52">
        <v>1135.1246613319317</v>
      </c>
      <c r="AP183" s="52">
        <v>21251.079291936119</v>
      </c>
      <c r="AQ183" s="52">
        <v>88.619749999999982</v>
      </c>
      <c r="AR183" s="53">
        <v>152640.97935234307</v>
      </c>
      <c r="AS183" s="52">
        <v>24316.098235665046</v>
      </c>
      <c r="AT183" s="52">
        <v>12335.581908077691</v>
      </c>
      <c r="AU183" s="52">
        <v>34601.769561835827</v>
      </c>
      <c r="AV183" s="52">
        <v>265.05749106223811</v>
      </c>
      <c r="AW183" s="52">
        <v>129.53469759361025</v>
      </c>
      <c r="AX183" s="52">
        <v>30056.310683436081</v>
      </c>
      <c r="AY183" s="52">
        <v>18910.841638151251</v>
      </c>
      <c r="AZ183" s="52">
        <v>1632.1398100139518</v>
      </c>
      <c r="BA183" s="52">
        <v>8000.8153893748031</v>
      </c>
      <c r="BB183" s="52">
        <v>567.53405543617487</v>
      </c>
      <c r="BC183" s="53">
        <v>266319.96393336781</v>
      </c>
      <c r="BD183" s="58"/>
      <c r="BE183" s="15">
        <v>0.48</v>
      </c>
      <c r="BF183" s="12">
        <v>9471.39</v>
      </c>
      <c r="BG183" s="15">
        <v>0.41</v>
      </c>
      <c r="BH183" s="12">
        <v>3516.59</v>
      </c>
      <c r="BI183" s="15">
        <v>1.01</v>
      </c>
      <c r="BJ183" s="12">
        <v>142.55000000000001</v>
      </c>
      <c r="BK183" s="15"/>
      <c r="BL183" s="9"/>
      <c r="BN183" s="6"/>
      <c r="BO183" s="84"/>
      <c r="BP183" s="84"/>
      <c r="BQ183" s="84"/>
    </row>
    <row r="184" spans="1:69">
      <c r="A184" s="19"/>
      <c r="B184" s="52"/>
      <c r="C184" s="52"/>
      <c r="D184" s="52"/>
      <c r="E184" s="53"/>
      <c r="F184" s="52"/>
      <c r="G184" s="15"/>
      <c r="H184" s="9"/>
      <c r="I184" s="55"/>
      <c r="J184" s="55"/>
      <c r="K184" s="55"/>
      <c r="L184" s="55"/>
      <c r="M184" s="55"/>
      <c r="N184" s="55"/>
      <c r="O184" s="55"/>
      <c r="P184" s="55"/>
      <c r="Q184" s="15"/>
      <c r="R184" s="9"/>
      <c r="S184" s="12"/>
      <c r="T184" s="12"/>
      <c r="U184" s="86"/>
      <c r="V184" s="86"/>
      <c r="W184" s="86"/>
      <c r="X184" s="55"/>
      <c r="Y184" s="66"/>
      <c r="Z184" s="9"/>
      <c r="AA184" s="85"/>
      <c r="AB184" s="55"/>
      <c r="AC184" s="55"/>
      <c r="AD184" s="55"/>
      <c r="AE184" s="66"/>
      <c r="AF184" s="65"/>
      <c r="AG184" s="52"/>
      <c r="AH184" s="52"/>
      <c r="AI184" s="52"/>
      <c r="AJ184" s="52"/>
      <c r="AK184" s="53"/>
      <c r="AL184" s="52"/>
      <c r="AM184" s="52"/>
      <c r="AN184" s="52"/>
      <c r="AO184" s="52"/>
      <c r="AP184" s="52"/>
      <c r="AQ184" s="52"/>
      <c r="AR184" s="53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3"/>
      <c r="BD184" s="58"/>
      <c r="BE184" s="90"/>
      <c r="BF184" s="12"/>
      <c r="BG184" s="90"/>
      <c r="BH184" s="12"/>
      <c r="BI184" s="90"/>
      <c r="BJ184" s="12"/>
      <c r="BK184" s="15"/>
      <c r="BL184" s="9"/>
      <c r="BN184" s="6"/>
      <c r="BO184" s="84"/>
      <c r="BP184" s="84"/>
      <c r="BQ184" s="84"/>
    </row>
    <row r="185" spans="1:69">
      <c r="A185" s="19"/>
      <c r="B185" s="52"/>
      <c r="C185" s="52"/>
      <c r="D185" s="52"/>
      <c r="E185" s="53"/>
      <c r="F185" s="52"/>
      <c r="G185" s="15"/>
      <c r="H185" s="9"/>
      <c r="I185" s="55"/>
      <c r="J185" s="55"/>
      <c r="K185" s="55"/>
      <c r="L185" s="55"/>
      <c r="M185" s="55"/>
      <c r="N185" s="55"/>
      <c r="O185" s="55"/>
      <c r="P185" s="55"/>
      <c r="Q185" s="15"/>
      <c r="R185" s="9"/>
      <c r="S185" s="12"/>
      <c r="T185" s="12"/>
      <c r="U185" s="86"/>
      <c r="V185" s="86"/>
      <c r="W185" s="86"/>
      <c r="X185" s="55"/>
      <c r="Y185" s="66"/>
      <c r="Z185" s="9"/>
      <c r="AA185" s="85"/>
      <c r="AB185" s="55"/>
      <c r="AC185" s="55"/>
      <c r="AD185" s="55"/>
      <c r="AE185" s="66"/>
      <c r="AF185" s="65"/>
      <c r="AG185" s="52"/>
      <c r="AH185" s="52"/>
      <c r="AI185" s="52"/>
      <c r="AJ185" s="52"/>
      <c r="AK185" s="53"/>
      <c r="AL185" s="52"/>
      <c r="AM185" s="52"/>
      <c r="AN185" s="52"/>
      <c r="AO185" s="52"/>
      <c r="AP185" s="52"/>
      <c r="AQ185" s="52"/>
      <c r="AR185" s="53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3"/>
      <c r="BD185" s="58"/>
      <c r="BE185" s="90"/>
      <c r="BF185" s="12"/>
      <c r="BG185" s="90"/>
      <c r="BH185" s="12"/>
      <c r="BI185" s="90"/>
      <c r="BJ185" s="12"/>
      <c r="BK185" s="15"/>
      <c r="BL185" s="9"/>
      <c r="BN185" s="6"/>
      <c r="BO185" s="84"/>
      <c r="BP185" s="84"/>
      <c r="BQ185" s="84"/>
    </row>
    <row r="186" spans="1:69">
      <c r="A186" s="19"/>
      <c r="B186" s="52"/>
      <c r="C186" s="52"/>
      <c r="D186" s="52"/>
      <c r="E186" s="53"/>
      <c r="F186" s="52"/>
      <c r="G186" s="15"/>
      <c r="H186" s="9"/>
      <c r="I186" s="55"/>
      <c r="J186" s="55"/>
      <c r="K186" s="55"/>
      <c r="L186" s="55"/>
      <c r="M186" s="55"/>
      <c r="N186" s="55"/>
      <c r="O186" s="55"/>
      <c r="P186" s="55"/>
      <c r="Q186" s="15"/>
      <c r="R186" s="9"/>
      <c r="S186" s="12"/>
      <c r="T186" s="12"/>
      <c r="U186" s="86"/>
      <c r="V186" s="86"/>
      <c r="W186" s="86"/>
      <c r="X186" s="55"/>
      <c r="Y186" s="66"/>
      <c r="Z186" s="9"/>
      <c r="AA186" s="85"/>
      <c r="AB186" s="55"/>
      <c r="AC186" s="55"/>
      <c r="AD186" s="55"/>
      <c r="AE186" s="66"/>
      <c r="AF186" s="65"/>
      <c r="AG186" s="52"/>
      <c r="AH186" s="52"/>
      <c r="AI186" s="52"/>
      <c r="AJ186" s="52"/>
      <c r="AK186" s="53"/>
      <c r="AL186" s="52"/>
      <c r="AM186" s="52"/>
      <c r="AN186" s="52"/>
      <c r="AO186" s="52"/>
      <c r="AP186" s="52"/>
      <c r="AQ186" s="52"/>
      <c r="AR186" s="53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3"/>
      <c r="BD186" s="58"/>
      <c r="BE186" s="90"/>
      <c r="BF186" s="12"/>
      <c r="BG186" s="90"/>
      <c r="BH186" s="12"/>
      <c r="BI186" s="90"/>
      <c r="BJ186" s="12"/>
      <c r="BK186" s="15"/>
      <c r="BL186" s="9"/>
      <c r="BN186" s="6"/>
      <c r="BO186" s="84"/>
      <c r="BP186" s="84"/>
      <c r="BQ186" s="84"/>
    </row>
    <row r="187" spans="1:69">
      <c r="A187" s="19"/>
      <c r="B187" s="52"/>
      <c r="C187" s="52"/>
      <c r="D187" s="52"/>
      <c r="E187" s="53"/>
      <c r="F187" s="52"/>
      <c r="G187" s="15"/>
      <c r="H187" s="9"/>
      <c r="I187" s="55"/>
      <c r="J187" s="55"/>
      <c r="K187" s="55"/>
      <c r="L187" s="55"/>
      <c r="M187" s="55"/>
      <c r="N187" s="55"/>
      <c r="O187" s="55"/>
      <c r="P187" s="55"/>
      <c r="Q187" s="15"/>
      <c r="R187" s="9"/>
      <c r="S187" s="12"/>
      <c r="T187" s="12"/>
      <c r="U187" s="86"/>
      <c r="V187" s="86"/>
      <c r="W187" s="86"/>
      <c r="X187" s="55"/>
      <c r="Y187" s="66"/>
      <c r="Z187" s="9"/>
      <c r="AA187" s="85"/>
      <c r="AB187" s="55"/>
      <c r="AC187" s="55"/>
      <c r="AD187" s="55"/>
      <c r="AE187" s="66"/>
      <c r="AF187" s="65"/>
      <c r="AG187" s="52"/>
      <c r="AH187" s="52"/>
      <c r="AI187" s="52"/>
      <c r="AJ187" s="52"/>
      <c r="AK187" s="53"/>
      <c r="AL187" s="52"/>
      <c r="AM187" s="52"/>
      <c r="AN187" s="52"/>
      <c r="AO187" s="52"/>
      <c r="AP187" s="52"/>
      <c r="AQ187" s="52"/>
      <c r="AR187" s="53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3"/>
      <c r="BD187" s="58"/>
      <c r="BE187" s="90"/>
      <c r="BF187" s="12"/>
      <c r="BG187" s="90"/>
      <c r="BH187" s="12"/>
      <c r="BI187" s="90"/>
      <c r="BJ187" s="12"/>
      <c r="BK187" s="15"/>
      <c r="BL187" s="9"/>
      <c r="BN187" s="6"/>
      <c r="BO187" s="84"/>
      <c r="BP187" s="84"/>
      <c r="BQ187" s="84"/>
    </row>
    <row r="188" spans="1:69">
      <c r="A188" s="20"/>
      <c r="B188" s="52"/>
      <c r="C188" s="52"/>
      <c r="D188" s="52"/>
      <c r="E188" s="53"/>
      <c r="F188" s="52"/>
      <c r="G188" s="15"/>
      <c r="H188" s="9"/>
      <c r="I188" s="55"/>
      <c r="J188" s="55"/>
      <c r="K188" s="55"/>
      <c r="L188" s="55"/>
      <c r="M188" s="55"/>
      <c r="N188" s="55"/>
      <c r="O188" s="55"/>
      <c r="P188" s="55"/>
      <c r="Q188" s="15"/>
      <c r="R188" s="9"/>
      <c r="S188" s="12"/>
      <c r="T188" s="12"/>
      <c r="U188" s="86"/>
      <c r="V188" s="86"/>
      <c r="W188" s="86"/>
      <c r="X188" s="55"/>
      <c r="Y188" s="66"/>
      <c r="Z188" s="9"/>
      <c r="AA188" s="85"/>
      <c r="AB188" s="55"/>
      <c r="AC188" s="55"/>
      <c r="AD188" s="55"/>
      <c r="AE188" s="66"/>
      <c r="AF188" s="65"/>
      <c r="AG188" s="52"/>
      <c r="AH188" s="52"/>
      <c r="AI188" s="52"/>
      <c r="AJ188" s="52"/>
      <c r="AK188" s="53"/>
      <c r="AL188" s="52"/>
      <c r="AM188" s="52"/>
      <c r="AN188" s="52"/>
      <c r="AO188" s="52"/>
      <c r="AP188" s="52"/>
      <c r="AQ188" s="52"/>
      <c r="AR188" s="53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3"/>
      <c r="BD188" s="58"/>
      <c r="BE188" s="15"/>
      <c r="BF188" s="12"/>
      <c r="BG188" s="15"/>
      <c r="BH188" s="12"/>
      <c r="BI188" s="15"/>
      <c r="BJ188" s="12"/>
      <c r="BK188" s="15"/>
      <c r="BL188" s="9"/>
      <c r="BN188" s="6"/>
      <c r="BO188" s="84"/>
      <c r="BP188" s="84"/>
      <c r="BQ188" s="84"/>
    </row>
    <row r="189" spans="1:69">
      <c r="A189" s="19"/>
      <c r="B189" s="52"/>
      <c r="C189" s="52"/>
      <c r="D189" s="52"/>
      <c r="E189" s="53"/>
      <c r="F189" s="52"/>
      <c r="G189" s="15"/>
      <c r="H189" s="9"/>
      <c r="I189" s="55"/>
      <c r="J189" s="55"/>
      <c r="K189" s="55"/>
      <c r="L189" s="55"/>
      <c r="M189" s="55"/>
      <c r="N189" s="55"/>
      <c r="O189" s="55"/>
      <c r="P189" s="55"/>
      <c r="Q189" s="15"/>
      <c r="R189" s="9"/>
      <c r="S189" s="12"/>
      <c r="T189" s="12"/>
      <c r="U189" s="86"/>
      <c r="V189" s="86"/>
      <c r="W189" s="86"/>
      <c r="X189" s="55"/>
      <c r="Y189" s="66"/>
      <c r="Z189" s="9"/>
      <c r="AA189" s="85"/>
      <c r="AB189" s="55"/>
      <c r="AC189" s="55"/>
      <c r="AD189" s="55"/>
      <c r="AE189" s="66"/>
      <c r="AF189" s="65"/>
      <c r="AG189" s="52"/>
      <c r="AH189" s="52"/>
      <c r="AI189" s="52"/>
      <c r="AJ189" s="52"/>
      <c r="AK189" s="53"/>
      <c r="AL189" s="52"/>
      <c r="AM189" s="52"/>
      <c r="AN189" s="52"/>
      <c r="AO189" s="52"/>
      <c r="AP189" s="52"/>
      <c r="AQ189" s="52"/>
      <c r="AR189" s="53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3"/>
      <c r="BD189" s="58"/>
      <c r="BE189" s="15"/>
      <c r="BF189" s="12"/>
      <c r="BG189" s="15"/>
      <c r="BH189" s="12"/>
      <c r="BI189" s="15"/>
      <c r="BJ189" s="12"/>
      <c r="BK189" s="15"/>
      <c r="BL189" s="9"/>
      <c r="BN189" s="6"/>
      <c r="BO189" s="84"/>
      <c r="BP189" s="84"/>
      <c r="BQ189" s="84"/>
    </row>
    <row r="190" spans="1:69">
      <c r="A190" s="19"/>
      <c r="B190" s="52"/>
      <c r="C190" s="52"/>
      <c r="D190" s="52"/>
      <c r="E190" s="53"/>
      <c r="F190" s="52"/>
      <c r="G190" s="15"/>
      <c r="H190" s="9"/>
      <c r="I190" s="55"/>
      <c r="J190" s="55"/>
      <c r="K190" s="55"/>
      <c r="L190" s="55"/>
      <c r="M190" s="55"/>
      <c r="N190" s="55"/>
      <c r="O190" s="55"/>
      <c r="P190" s="55"/>
      <c r="Q190" s="15"/>
      <c r="R190" s="9"/>
      <c r="S190" s="12"/>
      <c r="T190" s="12"/>
      <c r="U190" s="86"/>
      <c r="V190" s="86"/>
      <c r="W190" s="86"/>
      <c r="X190" s="55"/>
      <c r="Y190" s="66"/>
      <c r="Z190" s="9"/>
      <c r="AA190" s="85"/>
      <c r="AB190" s="55"/>
      <c r="AC190" s="55"/>
      <c r="AD190" s="55"/>
      <c r="AE190" s="66"/>
      <c r="AF190" s="65"/>
      <c r="AG190" s="52"/>
      <c r="AH190" s="52"/>
      <c r="AI190" s="52"/>
      <c r="AJ190" s="52"/>
      <c r="AK190" s="53"/>
      <c r="AL190" s="52"/>
      <c r="AM190" s="52"/>
      <c r="AN190" s="52"/>
      <c r="AO190" s="52"/>
      <c r="AP190" s="52"/>
      <c r="AQ190" s="52"/>
      <c r="AR190" s="53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3"/>
      <c r="BD190" s="58"/>
      <c r="BE190" s="15"/>
      <c r="BF190" s="12"/>
      <c r="BG190" s="15"/>
      <c r="BH190" s="12"/>
      <c r="BI190" s="15"/>
      <c r="BJ190" s="12"/>
      <c r="BK190" s="15"/>
      <c r="BL190" s="9"/>
      <c r="BM190" s="6"/>
      <c r="BN190" s="6"/>
      <c r="BO190" s="84"/>
      <c r="BP190" s="84"/>
      <c r="BQ190" s="84"/>
    </row>
    <row r="191" spans="1:69">
      <c r="A191" s="19"/>
      <c r="B191" s="52"/>
      <c r="C191" s="52"/>
      <c r="D191" s="52"/>
      <c r="E191" s="53"/>
      <c r="F191" s="52"/>
      <c r="G191" s="15"/>
      <c r="H191" s="9"/>
      <c r="I191" s="55"/>
      <c r="J191" s="55"/>
      <c r="K191" s="55"/>
      <c r="L191" s="55"/>
      <c r="M191" s="55"/>
      <c r="N191" s="55"/>
      <c r="O191" s="55"/>
      <c r="P191" s="55"/>
      <c r="Q191" s="15"/>
      <c r="R191" s="9"/>
      <c r="S191" s="12"/>
      <c r="T191" s="12"/>
      <c r="U191" s="86"/>
      <c r="V191" s="86"/>
      <c r="W191" s="86"/>
      <c r="X191" s="55"/>
      <c r="Y191" s="66"/>
      <c r="Z191" s="9"/>
      <c r="AA191" s="85"/>
      <c r="AB191" s="55"/>
      <c r="AC191" s="55"/>
      <c r="AD191" s="55"/>
      <c r="AE191" s="66"/>
      <c r="AF191" s="65"/>
      <c r="AG191" s="52"/>
      <c r="AH191" s="52"/>
      <c r="AI191" s="52"/>
      <c r="AJ191" s="52"/>
      <c r="AK191" s="53"/>
      <c r="AL191" s="52"/>
      <c r="AM191" s="52"/>
      <c r="AN191" s="52"/>
      <c r="AO191" s="52"/>
      <c r="AP191" s="52"/>
      <c r="AQ191" s="52"/>
      <c r="AR191" s="53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3"/>
      <c r="BD191" s="58"/>
      <c r="BE191" s="15"/>
      <c r="BF191" s="12"/>
      <c r="BG191" s="15"/>
      <c r="BH191" s="12"/>
      <c r="BI191" s="15"/>
      <c r="BJ191" s="12"/>
      <c r="BK191" s="15"/>
      <c r="BL191" s="9"/>
      <c r="BM191" s="6"/>
      <c r="BN191" s="6"/>
      <c r="BO191" s="84"/>
      <c r="BP191" s="84"/>
      <c r="BQ191" s="84"/>
    </row>
    <row r="192" spans="1:69">
      <c r="A192" s="19"/>
      <c r="B192" s="52"/>
      <c r="C192" s="52"/>
      <c r="D192" s="52"/>
      <c r="E192" s="53"/>
      <c r="F192" s="52"/>
      <c r="G192" s="15"/>
      <c r="H192" s="9"/>
      <c r="I192" s="55"/>
      <c r="J192" s="55"/>
      <c r="K192" s="55"/>
      <c r="L192" s="55"/>
      <c r="M192" s="55"/>
      <c r="N192" s="55"/>
      <c r="O192" s="55"/>
      <c r="P192" s="55"/>
      <c r="Q192" s="15"/>
      <c r="R192" s="9"/>
      <c r="S192" s="12"/>
      <c r="T192" s="12"/>
      <c r="U192" s="86"/>
      <c r="V192" s="86"/>
      <c r="W192" s="86"/>
      <c r="X192" s="55"/>
      <c r="Y192" s="66"/>
      <c r="Z192" s="9"/>
      <c r="AA192" s="85"/>
      <c r="AB192" s="55"/>
      <c r="AC192" s="55"/>
      <c r="AD192" s="55"/>
      <c r="AE192" s="66"/>
      <c r="AF192" s="65"/>
      <c r="AG192" s="52"/>
      <c r="AH192" s="52"/>
      <c r="AI192" s="52"/>
      <c r="AJ192" s="52"/>
      <c r="AK192" s="53"/>
      <c r="AL192" s="52"/>
      <c r="AM192" s="52"/>
      <c r="AN192" s="52"/>
      <c r="AO192" s="52"/>
      <c r="AP192" s="52"/>
      <c r="AQ192" s="52"/>
      <c r="AR192" s="53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3"/>
      <c r="BD192" s="58"/>
      <c r="BE192" s="15"/>
      <c r="BF192" s="12"/>
      <c r="BG192" s="15"/>
      <c r="BH192" s="12"/>
      <c r="BI192" s="15"/>
      <c r="BJ192" s="12"/>
      <c r="BK192" s="15"/>
      <c r="BL192" s="9"/>
      <c r="BN192" s="6"/>
      <c r="BO192" s="84"/>
      <c r="BP192" s="84"/>
      <c r="BQ192" s="84"/>
    </row>
    <row r="193" spans="1:69">
      <c r="A193" s="19"/>
      <c r="B193" s="52"/>
      <c r="C193" s="52"/>
      <c r="D193" s="52"/>
      <c r="E193" s="53"/>
      <c r="F193" s="52"/>
      <c r="G193" s="15"/>
      <c r="H193" s="9"/>
      <c r="I193" s="55"/>
      <c r="J193" s="55"/>
      <c r="K193" s="55"/>
      <c r="L193" s="55"/>
      <c r="M193" s="55"/>
      <c r="N193" s="55"/>
      <c r="O193" s="55"/>
      <c r="P193" s="55"/>
      <c r="Q193" s="15"/>
      <c r="R193" s="9"/>
      <c r="S193" s="12"/>
      <c r="T193" s="12"/>
      <c r="U193" s="86"/>
      <c r="V193" s="86"/>
      <c r="W193" s="86"/>
      <c r="X193" s="55"/>
      <c r="Y193" s="66"/>
      <c r="Z193" s="9"/>
      <c r="AA193" s="85"/>
      <c r="AB193" s="55"/>
      <c r="AC193" s="55"/>
      <c r="AD193" s="55"/>
      <c r="AE193" s="66"/>
      <c r="AF193" s="65"/>
      <c r="AG193" s="52"/>
      <c r="AH193" s="52"/>
      <c r="AI193" s="52"/>
      <c r="AJ193" s="52"/>
      <c r="AK193" s="53"/>
      <c r="AL193" s="52"/>
      <c r="AM193" s="52"/>
      <c r="AN193" s="52"/>
      <c r="AO193" s="52"/>
      <c r="AP193" s="52"/>
      <c r="AQ193" s="52"/>
      <c r="AR193" s="53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3"/>
      <c r="BD193" s="58"/>
      <c r="BE193" s="15"/>
      <c r="BF193" s="12"/>
      <c r="BG193" s="15"/>
      <c r="BH193" s="12"/>
      <c r="BI193" s="15"/>
      <c r="BJ193" s="12"/>
      <c r="BK193" s="15"/>
      <c r="BL193" s="9"/>
      <c r="BN193" s="6"/>
      <c r="BO193" s="84"/>
      <c r="BP193" s="84"/>
      <c r="BQ193" s="84"/>
    </row>
    <row r="194" spans="1:69">
      <c r="A194" s="19"/>
      <c r="B194" s="52"/>
      <c r="C194" s="52"/>
      <c r="D194" s="52"/>
      <c r="E194" s="53"/>
      <c r="F194" s="52"/>
      <c r="G194" s="15"/>
      <c r="H194" s="9"/>
      <c r="I194" s="55"/>
      <c r="J194" s="55"/>
      <c r="K194" s="55"/>
      <c r="L194" s="55"/>
      <c r="M194" s="55"/>
      <c r="N194" s="55"/>
      <c r="O194" s="55"/>
      <c r="P194" s="55"/>
      <c r="Q194" s="15"/>
      <c r="R194" s="9"/>
      <c r="S194" s="12"/>
      <c r="T194" s="12"/>
      <c r="U194" s="86"/>
      <c r="V194" s="86"/>
      <c r="W194" s="86"/>
      <c r="X194" s="55"/>
      <c r="Y194" s="66"/>
      <c r="Z194" s="9"/>
      <c r="AA194" s="85"/>
      <c r="AB194" s="55"/>
      <c r="AC194" s="55"/>
      <c r="AD194" s="55"/>
      <c r="AE194" s="66"/>
      <c r="AF194" s="65"/>
      <c r="AG194" s="52"/>
      <c r="AH194" s="52"/>
      <c r="AI194" s="52"/>
      <c r="AJ194" s="52"/>
      <c r="AK194" s="53"/>
      <c r="AL194" s="52"/>
      <c r="AM194" s="52"/>
      <c r="AN194" s="52"/>
      <c r="AO194" s="52"/>
      <c r="AP194" s="52"/>
      <c r="AQ194" s="52"/>
      <c r="AR194" s="53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3"/>
      <c r="BD194" s="58"/>
      <c r="BE194" s="15"/>
      <c r="BF194" s="12"/>
      <c r="BG194" s="15"/>
      <c r="BH194" s="12"/>
      <c r="BI194" s="15"/>
      <c r="BJ194" s="12"/>
      <c r="BK194" s="15"/>
      <c r="BL194" s="9"/>
      <c r="BN194" s="6"/>
      <c r="BO194" s="84"/>
      <c r="BP194" s="84"/>
      <c r="BQ194" s="84"/>
    </row>
    <row r="195" spans="1:69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3"/>
      <c r="AL195" s="52"/>
      <c r="AM195" s="52"/>
      <c r="AN195" s="52"/>
      <c r="AO195" s="52"/>
      <c r="AP195" s="52"/>
      <c r="AQ195" s="52"/>
      <c r="AR195" s="53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3"/>
      <c r="BD195" s="58"/>
      <c r="BE195" s="90"/>
      <c r="BF195" s="12"/>
      <c r="BG195" s="90"/>
      <c r="BH195" s="12"/>
      <c r="BI195" s="90"/>
      <c r="BJ195" s="12"/>
      <c r="BK195" s="15"/>
      <c r="BL195" s="9"/>
      <c r="BN195" s="6"/>
      <c r="BO195" s="84"/>
      <c r="BP195" s="84"/>
      <c r="BQ195" s="84"/>
    </row>
    <row r="196" spans="1:69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3"/>
      <c r="AL196" s="52"/>
      <c r="AM196" s="52"/>
      <c r="AN196" s="52"/>
      <c r="AO196" s="52"/>
      <c r="AP196" s="52"/>
      <c r="AQ196" s="52"/>
      <c r="AR196" s="53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58"/>
      <c r="BE196" s="90"/>
      <c r="BF196" s="12"/>
      <c r="BG196" s="90"/>
      <c r="BH196" s="12"/>
      <c r="BI196" s="90"/>
      <c r="BJ196" s="12"/>
      <c r="BK196" s="15"/>
      <c r="BL196" s="9"/>
      <c r="BN196" s="6"/>
      <c r="BO196" s="84"/>
      <c r="BP196" s="84"/>
      <c r="BQ196" s="84"/>
    </row>
    <row r="197" spans="1:69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3"/>
      <c r="AL197" s="52"/>
      <c r="AM197" s="52"/>
      <c r="AN197" s="52"/>
      <c r="AO197" s="52"/>
      <c r="AP197" s="52"/>
      <c r="AQ197" s="52"/>
      <c r="AR197" s="53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3"/>
      <c r="BD197" s="58"/>
      <c r="BE197" s="90"/>
      <c r="BF197" s="12"/>
      <c r="BG197" s="90"/>
      <c r="BH197" s="12"/>
      <c r="BI197" s="90"/>
      <c r="BJ197" s="12"/>
      <c r="BK197" s="15"/>
      <c r="BL197" s="9"/>
      <c r="BN197" s="6"/>
      <c r="BO197" s="84"/>
      <c r="BP197" s="84"/>
      <c r="BQ197" s="84"/>
    </row>
    <row r="198" spans="1:69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3"/>
      <c r="AL198" s="52"/>
      <c r="AM198" s="52"/>
      <c r="AN198" s="52"/>
      <c r="AO198" s="52"/>
      <c r="AP198" s="52"/>
      <c r="AQ198" s="52"/>
      <c r="AR198" s="53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3"/>
      <c r="BD198" s="58"/>
      <c r="BE198" s="90"/>
      <c r="BF198" s="12"/>
      <c r="BG198" s="90"/>
      <c r="BH198" s="12"/>
      <c r="BI198" s="90"/>
      <c r="BJ198" s="12"/>
      <c r="BK198" s="15"/>
      <c r="BL198" s="9"/>
      <c r="BN198" s="6"/>
      <c r="BO198" s="84"/>
      <c r="BP198" s="84"/>
      <c r="BQ198" s="84"/>
    </row>
    <row r="199" spans="1:69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3"/>
      <c r="AL199" s="52"/>
      <c r="AM199" s="52"/>
      <c r="AN199" s="52"/>
      <c r="AO199" s="52"/>
      <c r="AP199" s="52"/>
      <c r="AQ199" s="52"/>
      <c r="AR199" s="53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3"/>
      <c r="BD199" s="58"/>
      <c r="BE199" s="90"/>
      <c r="BF199" s="12"/>
      <c r="BG199" s="90"/>
      <c r="BH199" s="12"/>
      <c r="BI199" s="90"/>
      <c r="BJ199" s="12"/>
      <c r="BK199" s="15"/>
      <c r="BL199" s="9"/>
      <c r="BN199" s="6"/>
      <c r="BO199" s="84"/>
      <c r="BP199" s="84"/>
      <c r="BQ199" s="84"/>
    </row>
    <row r="200" spans="1:69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3"/>
      <c r="AL200" s="52"/>
      <c r="AM200" s="52"/>
      <c r="AN200" s="52"/>
      <c r="AO200" s="52"/>
      <c r="AP200" s="52"/>
      <c r="AQ200" s="52"/>
      <c r="AR200" s="53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3"/>
      <c r="BD200" s="58"/>
      <c r="BE200" s="15"/>
      <c r="BF200" s="12"/>
      <c r="BG200" s="15"/>
      <c r="BH200" s="12"/>
      <c r="BI200" s="15"/>
      <c r="BJ200" s="12"/>
      <c r="BK200" s="15"/>
      <c r="BL200" s="9"/>
      <c r="BN200" s="6"/>
      <c r="BO200" s="84"/>
      <c r="BP200" s="84"/>
      <c r="BQ200" s="84"/>
    </row>
    <row r="201" spans="1:69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3"/>
      <c r="AL201" s="52"/>
      <c r="AM201" s="52"/>
      <c r="AN201" s="52"/>
      <c r="AO201" s="52"/>
      <c r="AP201" s="52"/>
      <c r="AQ201" s="52"/>
      <c r="AR201" s="53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3"/>
      <c r="BD201" s="58"/>
      <c r="BE201" s="15"/>
      <c r="BF201" s="12"/>
      <c r="BG201" s="15"/>
      <c r="BH201" s="12"/>
      <c r="BI201" s="15"/>
      <c r="BJ201" s="12"/>
      <c r="BK201" s="15"/>
      <c r="BL201" s="9"/>
      <c r="BN201" s="6"/>
      <c r="BO201" s="84"/>
      <c r="BP201" s="84"/>
      <c r="BQ201" s="84"/>
    </row>
    <row r="202" spans="1:69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3"/>
      <c r="AL202" s="52"/>
      <c r="AM202" s="52"/>
      <c r="AN202" s="52"/>
      <c r="AO202" s="52"/>
      <c r="AP202" s="52"/>
      <c r="AQ202" s="52"/>
      <c r="AR202" s="53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3"/>
      <c r="BD202" s="58"/>
      <c r="BE202" s="15"/>
      <c r="BF202" s="12"/>
      <c r="BG202" s="15"/>
      <c r="BH202" s="12"/>
      <c r="BI202" s="15"/>
      <c r="BJ202" s="12"/>
      <c r="BK202" s="15"/>
      <c r="BL202" s="9"/>
      <c r="BM202" s="6"/>
      <c r="BN202" s="6"/>
      <c r="BO202" s="84"/>
      <c r="BP202" s="84"/>
      <c r="BQ202" s="84"/>
    </row>
    <row r="203" spans="1:69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3"/>
      <c r="AL203" s="52"/>
      <c r="AM203" s="52"/>
      <c r="AN203" s="52"/>
      <c r="AO203" s="52"/>
      <c r="AP203" s="52"/>
      <c r="AQ203" s="52"/>
      <c r="AR203" s="53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3"/>
      <c r="BD203" s="58"/>
      <c r="BE203" s="15"/>
      <c r="BF203" s="12"/>
      <c r="BG203" s="15"/>
      <c r="BH203" s="12"/>
      <c r="BI203" s="15"/>
      <c r="BJ203" s="12"/>
      <c r="BK203" s="15"/>
      <c r="BL203" s="9"/>
      <c r="BM203" s="6"/>
      <c r="BN203" s="6"/>
      <c r="BO203" s="84"/>
      <c r="BP203" s="84"/>
      <c r="BQ203" s="84"/>
    </row>
    <row r="204" spans="1:69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3"/>
      <c r="AL204" s="52"/>
      <c r="AM204" s="52"/>
      <c r="AN204" s="52"/>
      <c r="AO204" s="52"/>
      <c r="AP204" s="52"/>
      <c r="AQ204" s="52"/>
      <c r="AR204" s="53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3"/>
      <c r="BD204" s="58"/>
      <c r="BE204" s="15"/>
      <c r="BF204" s="12"/>
      <c r="BG204" s="15"/>
      <c r="BH204" s="12"/>
      <c r="BI204" s="15"/>
      <c r="BJ204" s="12"/>
      <c r="BK204" s="15"/>
      <c r="BL204" s="9"/>
      <c r="BN204" s="6"/>
      <c r="BO204" s="84"/>
      <c r="BP204" s="84"/>
      <c r="BQ204" s="84"/>
    </row>
    <row r="205" spans="1:69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3"/>
      <c r="AL205" s="52"/>
      <c r="AM205" s="52"/>
      <c r="AN205" s="52"/>
      <c r="AO205" s="52"/>
      <c r="AP205" s="52"/>
      <c r="AQ205" s="52"/>
      <c r="AR205" s="53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3"/>
      <c r="BD205" s="58"/>
      <c r="BE205" s="15"/>
      <c r="BF205" s="12"/>
      <c r="BG205" s="15"/>
      <c r="BH205" s="12"/>
      <c r="BI205" s="15"/>
      <c r="BJ205" s="12"/>
      <c r="BK205" s="15"/>
      <c r="BL205" s="9"/>
      <c r="BN205" s="6"/>
      <c r="BO205" s="84"/>
      <c r="BP205" s="84"/>
      <c r="BQ205" s="84"/>
    </row>
    <row r="206" spans="1:69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3"/>
      <c r="AL206" s="52"/>
      <c r="AM206" s="52"/>
      <c r="AN206" s="52"/>
      <c r="AO206" s="52"/>
      <c r="AP206" s="52"/>
      <c r="AQ206" s="52"/>
      <c r="AR206" s="53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3"/>
      <c r="BD206" s="58"/>
      <c r="BE206" s="15"/>
      <c r="BF206" s="12"/>
      <c r="BG206" s="15"/>
      <c r="BH206" s="12"/>
      <c r="BI206" s="15"/>
      <c r="BJ206" s="12"/>
      <c r="BK206" s="15"/>
      <c r="BL206" s="9"/>
      <c r="BN206" s="6"/>
      <c r="BO206" s="84"/>
      <c r="BP206" s="84"/>
      <c r="BQ206" s="84"/>
    </row>
    <row r="207" spans="1:69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3"/>
      <c r="AL207" s="52"/>
      <c r="AM207" s="52"/>
      <c r="AN207" s="52"/>
      <c r="AO207" s="52"/>
      <c r="AP207" s="52"/>
      <c r="AQ207" s="52"/>
      <c r="AR207" s="53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3"/>
      <c r="BD207" s="58"/>
      <c r="BE207" s="90"/>
      <c r="BF207" s="12"/>
      <c r="BG207" s="90"/>
      <c r="BH207" s="12"/>
      <c r="BI207" s="90"/>
      <c r="BJ207" s="12"/>
      <c r="BK207" s="15"/>
      <c r="BL207" s="9"/>
      <c r="BN207" s="6"/>
      <c r="BO207" s="84"/>
      <c r="BP207" s="84"/>
      <c r="BQ207" s="84"/>
    </row>
    <row r="208" spans="1:69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3"/>
      <c r="AL208" s="52"/>
      <c r="AM208" s="52"/>
      <c r="AN208" s="52"/>
      <c r="AO208" s="52"/>
      <c r="AP208" s="52"/>
      <c r="AQ208" s="52"/>
      <c r="AR208" s="53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3"/>
      <c r="BD208" s="58"/>
      <c r="BE208" s="90"/>
      <c r="BF208" s="12"/>
      <c r="BG208" s="90"/>
      <c r="BH208" s="12"/>
      <c r="BI208" s="90"/>
      <c r="BJ208" s="12"/>
      <c r="BK208" s="15"/>
      <c r="BL208" s="9"/>
      <c r="BN208" s="6"/>
      <c r="BO208" s="84"/>
      <c r="BP208" s="84"/>
      <c r="BQ208" s="84"/>
    </row>
    <row r="209" spans="1:69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3"/>
      <c r="AL209" s="52"/>
      <c r="AM209" s="52"/>
      <c r="AN209" s="52"/>
      <c r="AO209" s="52"/>
      <c r="AP209" s="52"/>
      <c r="AQ209" s="52"/>
      <c r="AR209" s="53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3"/>
      <c r="BD209" s="58"/>
      <c r="BE209" s="90"/>
      <c r="BF209" s="12"/>
      <c r="BG209" s="90"/>
      <c r="BH209" s="12"/>
      <c r="BI209" s="90"/>
      <c r="BJ209" s="12"/>
      <c r="BK209" s="15"/>
      <c r="BL209" s="9"/>
      <c r="BN209" s="6"/>
      <c r="BO209" s="84"/>
      <c r="BP209" s="84"/>
      <c r="BQ209" s="84"/>
    </row>
    <row r="210" spans="1:69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3"/>
      <c r="AL210" s="52"/>
      <c r="AM210" s="52"/>
      <c r="AN210" s="52"/>
      <c r="AO210" s="52"/>
      <c r="AP210" s="52"/>
      <c r="AQ210" s="52"/>
      <c r="AR210" s="53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3"/>
      <c r="BD210" s="58"/>
      <c r="BE210" s="90"/>
      <c r="BF210" s="12"/>
      <c r="BG210" s="90"/>
      <c r="BH210" s="12"/>
      <c r="BI210" s="90"/>
      <c r="BJ210" s="12"/>
      <c r="BK210" s="15"/>
      <c r="BL210" s="9"/>
      <c r="BN210" s="6"/>
      <c r="BO210" s="84"/>
      <c r="BP210" s="84"/>
      <c r="BQ210" s="84"/>
    </row>
    <row r="211" spans="1:69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3"/>
      <c r="AL211" s="52"/>
      <c r="AM211" s="52"/>
      <c r="AN211" s="52"/>
      <c r="AO211" s="52"/>
      <c r="AP211" s="52"/>
      <c r="AQ211" s="52"/>
      <c r="AR211" s="53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3"/>
      <c r="BD211" s="58"/>
      <c r="BE211" s="90"/>
      <c r="BF211" s="12"/>
      <c r="BG211" s="90"/>
      <c r="BH211" s="12"/>
      <c r="BI211" s="90"/>
      <c r="BJ211" s="12"/>
      <c r="BK211" s="15"/>
      <c r="BL211" s="9"/>
      <c r="BN211" s="6"/>
      <c r="BO211" s="84"/>
      <c r="BP211" s="84"/>
      <c r="BQ211" s="84"/>
    </row>
    <row r="212" spans="1:69">
      <c r="AN212" s="54"/>
      <c r="AO212" s="79"/>
      <c r="AP212" s="79"/>
    </row>
    <row r="213" spans="1:69">
      <c r="AN213" s="54"/>
      <c r="AO213" s="79"/>
      <c r="AP213" s="79"/>
    </row>
    <row r="214" spans="1:69">
      <c r="AN214" s="54"/>
      <c r="AO214" s="79"/>
      <c r="AP214" s="79"/>
    </row>
    <row r="215" spans="1:69">
      <c r="AN215" s="54"/>
      <c r="AO215" s="79"/>
      <c r="AP215" s="79"/>
    </row>
    <row r="216" spans="1:69">
      <c r="AN216" s="54"/>
      <c r="AO216" s="79"/>
      <c r="AP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E5:BL5"/>
    <mergeCell ref="BE6:BL6"/>
    <mergeCell ref="B5:F5"/>
    <mergeCell ref="G5:AF5"/>
    <mergeCell ref="AG5:BC5"/>
    <mergeCell ref="B6:F6"/>
    <mergeCell ref="G6:AF6"/>
    <mergeCell ref="AG6:BC6"/>
    <mergeCell ref="BE1:BL1"/>
    <mergeCell ref="BE2:BF2"/>
    <mergeCell ref="BG2:BH2"/>
    <mergeCell ref="BI2:BJ2"/>
    <mergeCell ref="BK2:BL2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92"/>
  <sheetViews>
    <sheetView showGridLines="0" zoomScaleNormal="100" workbookViewId="0">
      <pane ySplit="5" topLeftCell="A160" activePane="bottomLeft" state="frozen"/>
      <selection pane="bottomLeft" activeCell="A182" sqref="A182"/>
    </sheetView>
  </sheetViews>
  <sheetFormatPr baseColWidth="10" defaultColWidth="11.42578125" defaultRowHeight="1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2" width="20.7109375" style="36" customWidth="1"/>
    <col min="23" max="23" width="28.28515625" style="36" customWidth="1"/>
    <col min="24" max="32" width="20.7109375" style="22" customWidth="1"/>
    <col min="33" max="33" width="28.28515625" style="36" customWidth="1"/>
    <col min="34" max="34" width="11.5703125" style="22" customWidth="1"/>
    <col min="35" max="46" width="15.7109375" style="22" customWidth="1"/>
    <col min="47" max="47" width="28.28515625" style="36" customWidth="1"/>
    <col min="48" max="48" width="11.5703125" style="2" customWidth="1"/>
    <col min="49" max="16384" width="11.42578125" style="2"/>
  </cols>
  <sheetData>
    <row r="1" spans="1:50" ht="31.5" customHeight="1">
      <c r="B1" s="103" t="s">
        <v>64</v>
      </c>
      <c r="C1" s="103"/>
      <c r="D1" s="103"/>
      <c r="E1" s="103"/>
      <c r="F1" s="127"/>
      <c r="G1" s="59"/>
      <c r="H1" s="103" t="s">
        <v>65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7"/>
      <c r="T1" s="128" t="s">
        <v>112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</row>
    <row r="2" spans="1:50" s="4" customFormat="1" ht="15.75" customHeight="1">
      <c r="A2" s="3"/>
      <c r="B2" s="100" t="s">
        <v>44</v>
      </c>
      <c r="C2" s="100"/>
      <c r="D2" s="100"/>
      <c r="E2" s="100"/>
      <c r="F2" s="100"/>
      <c r="G2" s="102" t="s">
        <v>148</v>
      </c>
      <c r="H2" s="108"/>
      <c r="I2" s="108"/>
      <c r="J2" s="108"/>
      <c r="K2" s="131"/>
      <c r="L2" s="102" t="s">
        <v>149</v>
      </c>
      <c r="M2" s="100"/>
      <c r="N2" s="100"/>
      <c r="O2" s="101"/>
      <c r="P2" s="102" t="s">
        <v>150</v>
      </c>
      <c r="Q2" s="100"/>
      <c r="R2" s="101"/>
      <c r="S2" s="69" t="s">
        <v>151</v>
      </c>
      <c r="T2" s="107" t="s">
        <v>37</v>
      </c>
      <c r="U2" s="108"/>
      <c r="V2" s="108"/>
      <c r="W2" s="131"/>
      <c r="X2" s="107" t="s">
        <v>38</v>
      </c>
      <c r="Y2" s="108"/>
      <c r="Z2" s="108"/>
      <c r="AA2" s="108"/>
      <c r="AB2" s="108"/>
      <c r="AC2" s="108"/>
      <c r="AD2" s="108"/>
      <c r="AE2" s="108"/>
      <c r="AF2" s="108"/>
      <c r="AG2" s="131"/>
      <c r="AH2" s="107" t="s">
        <v>41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31"/>
    </row>
    <row r="3" spans="1:50" s="4" customFormat="1" ht="38.25">
      <c r="A3" s="3"/>
      <c r="B3" s="61" t="s">
        <v>79</v>
      </c>
      <c r="C3" s="63" t="s">
        <v>75</v>
      </c>
      <c r="D3" s="63" t="s">
        <v>76</v>
      </c>
      <c r="E3" s="63" t="s">
        <v>117</v>
      </c>
      <c r="F3" s="62" t="s">
        <v>43</v>
      </c>
      <c r="G3" s="68" t="s">
        <v>133</v>
      </c>
      <c r="H3" s="75" t="s">
        <v>183</v>
      </c>
      <c r="I3" s="76" t="s">
        <v>184</v>
      </c>
      <c r="J3" s="76" t="s">
        <v>141</v>
      </c>
      <c r="K3" s="74" t="s">
        <v>142</v>
      </c>
      <c r="L3" s="74" t="s">
        <v>99</v>
      </c>
      <c r="M3" s="40" t="s">
        <v>143</v>
      </c>
      <c r="N3" s="40" t="s">
        <v>141</v>
      </c>
      <c r="O3" s="64" t="s">
        <v>142</v>
      </c>
      <c r="P3" s="71" t="s">
        <v>182</v>
      </c>
      <c r="Q3" s="46" t="s">
        <v>144</v>
      </c>
      <c r="R3" s="47" t="s">
        <v>145</v>
      </c>
      <c r="S3" s="70"/>
      <c r="T3" s="45" t="s">
        <v>80</v>
      </c>
      <c r="U3" s="46" t="s">
        <v>87</v>
      </c>
      <c r="V3" s="46" t="s">
        <v>104</v>
      </c>
      <c r="W3" s="47" t="s">
        <v>37</v>
      </c>
      <c r="X3" s="45" t="s">
        <v>37</v>
      </c>
      <c r="Y3" s="46" t="s">
        <v>81</v>
      </c>
      <c r="Z3" s="46" t="s">
        <v>82</v>
      </c>
      <c r="AA3" s="46" t="s">
        <v>106</v>
      </c>
      <c r="AB3" s="46" t="s">
        <v>83</v>
      </c>
      <c r="AC3" s="46" t="s">
        <v>105</v>
      </c>
      <c r="AD3" s="46" t="s">
        <v>107</v>
      </c>
      <c r="AE3" s="46" t="s">
        <v>85</v>
      </c>
      <c r="AF3" s="46" t="s">
        <v>84</v>
      </c>
      <c r="AG3" s="47" t="s">
        <v>38</v>
      </c>
      <c r="AH3" s="45" t="s">
        <v>38</v>
      </c>
      <c r="AI3" s="46" t="s">
        <v>108</v>
      </c>
      <c r="AJ3" s="46" t="s">
        <v>66</v>
      </c>
      <c r="AK3" s="46" t="s">
        <v>109</v>
      </c>
      <c r="AL3" s="46" t="s">
        <v>39</v>
      </c>
      <c r="AM3" s="46" t="s">
        <v>40</v>
      </c>
      <c r="AN3" s="46" t="s">
        <v>59</v>
      </c>
      <c r="AO3" s="46" t="s">
        <v>60</v>
      </c>
      <c r="AP3" s="46" t="s">
        <v>68</v>
      </c>
      <c r="AQ3" s="46" t="s">
        <v>67</v>
      </c>
      <c r="AR3" s="46" t="s">
        <v>152</v>
      </c>
      <c r="AS3" s="46" t="s">
        <v>153</v>
      </c>
      <c r="AT3" s="46" t="s">
        <v>154</v>
      </c>
      <c r="AU3" s="47" t="s">
        <v>41</v>
      </c>
    </row>
    <row r="4" spans="1:50" s="34" customFormat="1" ht="15.75" customHeight="1">
      <c r="A4" s="33"/>
      <c r="B4" s="124" t="s">
        <v>111</v>
      </c>
      <c r="C4" s="125"/>
      <c r="D4" s="125"/>
      <c r="E4" s="125"/>
      <c r="F4" s="125"/>
      <c r="G4" s="124" t="s">
        <v>155</v>
      </c>
      <c r="H4" s="112"/>
      <c r="I4" s="112"/>
      <c r="J4" s="112"/>
      <c r="K4" s="112"/>
      <c r="L4" s="125"/>
      <c r="M4" s="125"/>
      <c r="N4" s="125"/>
      <c r="O4" s="125"/>
      <c r="P4" s="125"/>
      <c r="Q4" s="125"/>
      <c r="R4" s="125"/>
      <c r="S4" s="126"/>
      <c r="T4" s="124" t="s">
        <v>118</v>
      </c>
      <c r="U4" s="125"/>
      <c r="V4" s="125"/>
      <c r="W4" s="60" t="s">
        <v>111</v>
      </c>
      <c r="X4" s="112" t="s">
        <v>118</v>
      </c>
      <c r="Y4" s="112"/>
      <c r="Z4" s="112"/>
      <c r="AA4" s="112"/>
      <c r="AB4" s="112"/>
      <c r="AC4" s="112"/>
      <c r="AD4" s="112"/>
      <c r="AE4" s="112"/>
      <c r="AF4" s="112"/>
      <c r="AG4" s="60" t="s">
        <v>111</v>
      </c>
      <c r="AH4" s="112" t="s">
        <v>119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60" t="s">
        <v>111</v>
      </c>
    </row>
    <row r="5" spans="1:50" ht="15" customHeight="1">
      <c r="A5" s="3"/>
      <c r="B5" s="114" t="s">
        <v>103</v>
      </c>
      <c r="C5" s="115"/>
      <c r="D5" s="115"/>
      <c r="E5" s="115"/>
      <c r="F5" s="115"/>
      <c r="G5" s="132" t="s">
        <v>101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33" t="s">
        <v>101</v>
      </c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5"/>
    </row>
    <row r="6" spans="1:50" s="4" customFormat="1" ht="34.5" customHeight="1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-0.25788667419377903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0.69369081412304179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-0.43978514473410463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1.1334759588571464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3.812313492160357</v>
      </c>
      <c r="AV153" s="6"/>
    </row>
    <row r="154" spans="1:48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0.48855969206641614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-0.74724216391156539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1.2358018559779835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5.193717682201509</v>
      </c>
      <c r="AV154" s="6"/>
    </row>
    <row r="155" spans="1:48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6.7123646909061518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9.8329951441898658</v>
      </c>
      <c r="AH155" s="12">
        <f>+('Base original'!AR156/'Base original'!AR144*100-100)*'Base original'!AR144/'Base original'!$BC144</f>
        <v>5.7284764965303649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0.39318613110482226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-0.69592509327802432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1.089111224382846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5.7207253587318547</v>
      </c>
      <c r="AV155" s="6"/>
    </row>
    <row r="156" spans="1:48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0.40524022362464102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-0.45663074983902424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0.86187097346366515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5.9914855667752676</v>
      </c>
      <c r="AV156" s="6"/>
    </row>
    <row r="157" spans="1:48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0.55123083661982553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-0.14198467967514439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0.69321551629496869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6.3882977807266741</v>
      </c>
      <c r="AV157" s="6"/>
    </row>
    <row r="158" spans="1:48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0.59803991247495569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0.16489526657497575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0.43314464589997975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7.645877982401089</v>
      </c>
      <c r="AV158" s="6"/>
    </row>
    <row r="159" spans="1:48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2.3152822527287398E-2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0.36491311604521992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8.0938971295214373</v>
      </c>
      <c r="AV159" s="6"/>
    </row>
    <row r="160" spans="1:48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7.101346773984865</v>
      </c>
      <c r="V160" s="12">
        <f>+('Base original'!AJ161/'Base original'!AJ149*100-100)*'Base original'!AJ149/'Base original'!$AK149</f>
        <v>2.8861778517525365</v>
      </c>
      <c r="W160" s="9">
        <f>+('Base original'!AK161/'Base original'!AK149*100-100)*'Base original'!AK149/'Base original'!$AK149</f>
        <v>10.913475674518805</v>
      </c>
      <c r="X160" s="12">
        <f>+('Base original'!AK161/'Base original'!AK149*100-100)*'Base original'!AK149/'Base original'!$AR149</f>
        <v>2.7207635253973983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9.0467472949188732</v>
      </c>
      <c r="AH160" s="12">
        <f>+('Base original'!AR161/'Base original'!AR149*100-100)*'Base original'!AR149/'Base original'!$BC149</f>
        <v>5.2836943492204407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0.29479754830902338</v>
      </c>
      <c r="AP160" s="12">
        <f>+('Base original'!AZ161/'Base original'!AZ149*100-100)*'Base original'!AZ149/'Base original'!$BC149</f>
        <v>4.3829921927537336E-3</v>
      </c>
      <c r="AQ160" s="12">
        <f>+('Base original'!BA161/'Base original'!BA149*100-100)*'Base original'!BA149/'Base original'!$BC149</f>
        <v>0.10729555921498415</v>
      </c>
      <c r="AR160" s="12">
        <f>+('Base original'!BB161/'Base original'!BB149*100-100)*'Base original'!BB149/'Base original'!$BC149</f>
        <v>-1.1145421600652634E-3</v>
      </c>
      <c r="AS160" s="12">
        <f>+(('Base original'!AY161-'Base original'!BA161)/('Base original'!AY149-'Base original'!BA149)*100-100)*('Base original'!AY149-'Base original'!BA149)/'Base original'!$BC149</f>
        <v>0.18750198909403984</v>
      </c>
      <c r="AT160" s="12">
        <f>+(('Base original'!AZ161-'Base original'!BB161)/('Base original'!AZ149-'Base original'!BB149)*100-100)*('Base original'!AZ149-'Base original'!BB149)/'Base original'!$BC149</f>
        <v>5.4975343528189564E-3</v>
      </c>
      <c r="AU160" s="9">
        <f>+('Base original'!BC161/'Base original'!BC149*100-100)*'Base original'!BC149/'Base original'!$BC149</f>
        <v>7.8529053751096711</v>
      </c>
      <c r="AV160" s="6"/>
    </row>
    <row r="161" spans="1:48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0.80419476671396894</v>
      </c>
      <c r="U161" s="12">
        <f>+('Base original'!AI162/'Base original'!AI150*100-100)*'Base original'!AI150/'Base original'!$AK150</f>
        <v>7.9058095282262624</v>
      </c>
      <c r="V161" s="12">
        <f>+('Base original'!AJ162/'Base original'!AJ150*100-100)*'Base original'!AJ150/'Base original'!$AK150</f>
        <v>1.9214045888711186</v>
      </c>
      <c r="W161" s="9">
        <f>+('Base original'!AK162/'Base original'!AK150*100-100)*'Base original'!AK150/'Base original'!$AK150</f>
        <v>10.631408883811361</v>
      </c>
      <c r="X161" s="12">
        <f>+('Base original'!AK162/'Base original'!AK150*100-100)*'Base original'!AK150/'Base original'!$AR150</f>
        <v>2.658073706486185</v>
      </c>
      <c r="Y161" s="12">
        <f>+('Base original'!AL162/'Base original'!AL150*100-100)*'Base original'!AL150/'Base original'!$AR150</f>
        <v>6.1790624292570842</v>
      </c>
      <c r="Z161" s="12">
        <f>+('Base original'!AM162/'Base original'!AM150*100-100)*'Base original'!AM150/'Base original'!$AR150</f>
        <v>0.25008818259968174</v>
      </c>
      <c r="AA161" s="12">
        <f>+('Base original'!AN162/'Base original'!AN150*100-100)*'Base original'!AN150/'Base original'!$AR150</f>
        <v>1.9166359925169696</v>
      </c>
      <c r="AB161" s="12">
        <f>+('Base original'!AO162/'Base original'!AO150*100-100)*'Base original'!AO150/'Base original'!$AR150</f>
        <v>5.421210312978246E-2</v>
      </c>
      <c r="AC161" s="12">
        <f>+('Base original'!AP162/'Base original'!AP150*100-100)*'Base original'!AP150/'Base original'!$AR150</f>
        <v>0.50746442208332987</v>
      </c>
      <c r="AD161" s="12">
        <f>+('Base original'!AQ162/'Base original'!AQ150*100-100)*'Base original'!AQ150/'Base original'!$AR150</f>
        <v>1.9706635399549494E-2</v>
      </c>
      <c r="AE161" s="12">
        <f>+(('Base original'!AN162-'Base original'!AP162)/('Base original'!AN150-'Base original'!AP150)*100-100)*(('Base original'!AN150-'Base original'!AP150)/'Base original'!AR150)</f>
        <v>1.4091715704336401</v>
      </c>
      <c r="AF161" s="12">
        <f>+(('Base original'!AO162-'Base original'!AQ162)/('Base original'!AO150-'Base original'!AQ150)*100-100)*(('Base original'!AO150-'Base original'!AQ150)/'Base original'!AR150)</f>
        <v>3.4505467730232928E-2</v>
      </c>
      <c r="AG161" s="9">
        <f>+('Base original'!AR162/'Base original'!AR150*100-100)*'Base original'!AR150/'Base original'!$AR150</f>
        <v>10.530901356506803</v>
      </c>
      <c r="AH161" s="12">
        <f>+('Base original'!AR162/'Base original'!AR150*100-100)*'Base original'!AR150/'Base original'!$BC150</f>
        <v>6.1844134404399842</v>
      </c>
      <c r="AI161" s="12">
        <f>+('Base original'!AS162/'Base original'!AS150*100-100)*'Base original'!AS150/'Base original'!$BC150</f>
        <v>0.70271950296449537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1.5611645090198301</v>
      </c>
      <c r="AL161" s="12">
        <f>+('Base original'!AV162/'Base original'!AV150*100-100)*'Base original'!AV150/'Base original'!$BC150</f>
        <v>-3.1786732833712777E-2</v>
      </c>
      <c r="AM161" s="12">
        <f>+('Base original'!AW162/'Base original'!AW150*100-100)*'Base original'!AW150/'Base original'!$BC150</f>
        <v>7.0938340380102299E-2</v>
      </c>
      <c r="AN161" s="12">
        <f>+('Base original'!AX162/'Base original'!AX150*100-100)*'Base original'!AX150/'Base original'!$BC150</f>
        <v>1.2268449990657009</v>
      </c>
      <c r="AO161" s="12">
        <f>+('Base original'!AY162/'Base original'!AY150*100-100)*'Base original'!AY150/'Base original'!$BC150</f>
        <v>0.68067626066064824</v>
      </c>
      <c r="AP161" s="12">
        <f>+('Base original'!AZ162/'Base original'!AZ150*100-100)*'Base original'!AZ150/'Base original'!$BC150</f>
        <v>1.5066720413766678E-3</v>
      </c>
      <c r="AQ161" s="12">
        <f>+('Base original'!BA162/'Base original'!BA150*100-100)*'Base original'!BA150/'Base original'!$BC150</f>
        <v>0.60916541449420125</v>
      </c>
      <c r="AR161" s="12">
        <f>+('Base original'!BB162/'Base original'!BB150*100-100)*'Base original'!BB150/'Base original'!$BC150</f>
        <v>1.0759508731463136E-2</v>
      </c>
      <c r="AS161" s="12">
        <f>+(('Base original'!AY162-'Base original'!BA162)/('Base original'!AY150-'Base original'!BA150)*100-100)*('Base original'!AY150-'Base original'!BA150)/'Base original'!$BC150</f>
        <v>7.1510846166447345E-2</v>
      </c>
      <c r="AT161" s="12">
        <f>+(('Base original'!AZ162-'Base original'!BB162)/('Base original'!AZ150-'Base original'!BB150)*100-100)*('Base original'!AZ150-'Base original'!BB150)/'Base original'!$BC150</f>
        <v>-9.2528366900863947E-3</v>
      </c>
      <c r="AU161" s="9">
        <f>+('Base original'!BC162/'Base original'!BC150*100-100)*'Base original'!BC150/'Base original'!$BC150</f>
        <v>9.3660286188743953</v>
      </c>
      <c r="AV161" s="6"/>
    </row>
    <row r="162" spans="1:48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original'!$AK151</f>
        <v>0.69930903333452765</v>
      </c>
      <c r="U162" s="12">
        <f>+('Base original'!AI163/'Base original'!AI151*100-100)*'Base original'!AI151/'Base original'!$AK151</f>
        <v>6.528129374208107</v>
      </c>
      <c r="V162" s="12">
        <f>+('Base original'!AJ163/'Base original'!AJ151*100-100)*'Base original'!AJ151/'Base original'!$AK151</f>
        <v>2.462768365255076</v>
      </c>
      <c r="W162" s="9">
        <f>+('Base original'!AK163/'Base original'!AK151*100-100)*'Base original'!AK151/'Base original'!$AK151</f>
        <v>9.6902067727977084</v>
      </c>
      <c r="X162" s="12">
        <f>+('Base original'!AK163/'Base original'!AK151*100-100)*'Base original'!AK151/'Base original'!$AR151</f>
        <v>2.5188143755143724</v>
      </c>
      <c r="Y162" s="12">
        <f>+('Base original'!AL163/'Base original'!AL151*100-100)*'Base original'!AL151/'Base original'!$AR151</f>
        <v>6.4939101916046145</v>
      </c>
      <c r="Z162" s="12">
        <f>+('Base original'!AM163/'Base original'!AM151*100-100)*'Base original'!AM151/'Base original'!$AR151</f>
        <v>0.25167086943498623</v>
      </c>
      <c r="AA162" s="12">
        <f>+('Base original'!AN163/'Base original'!AN151*100-100)*'Base original'!AN151/'Base original'!$AR151</f>
        <v>2.2802123474902189</v>
      </c>
      <c r="AB162" s="12">
        <f>+('Base original'!AO163/'Base original'!AO151*100-100)*'Base original'!AO151/'Base original'!$AR151</f>
        <v>6.1216450009319287E-2</v>
      </c>
      <c r="AC162" s="12">
        <f>+('Base original'!AP163/'Base original'!AP151*100-100)*'Base original'!AP151/'Base original'!$AR151</f>
        <v>0.873067743954</v>
      </c>
      <c r="AD162" s="12">
        <f>+('Base original'!AQ163/'Base original'!AQ151*100-100)*'Base original'!AQ151/'Base original'!$AR151</f>
        <v>1.9413605036882789E-2</v>
      </c>
      <c r="AE162" s="12">
        <f>+(('Base original'!AN163-'Base original'!AP163)/('Base original'!AN151-'Base original'!AP151)*100-100)*(('Base original'!AN151-'Base original'!AP151)/'Base original'!AR151)</f>
        <v>1.4071446035362183</v>
      </c>
      <c r="AF162" s="12">
        <f>+(('Base original'!AO163-'Base original'!AQ163)/('Base original'!AO151-'Base original'!AQ151)*100-100)*(('Base original'!AO151-'Base original'!AQ151)/'Base original'!AR151)</f>
        <v>4.1802844972436429E-2</v>
      </c>
      <c r="AG162" s="9">
        <f>+('Base original'!AR163/'Base original'!AR151*100-100)*'Base original'!AR151/'Base original'!$AR151</f>
        <v>10.71334288506263</v>
      </c>
      <c r="AH162" s="12">
        <f>+('Base original'!AR163/'Base original'!AR151*100-100)*'Base original'!AR151/'Base original'!$BC151</f>
        <v>6.3937006130802647</v>
      </c>
      <c r="AI162" s="12">
        <f>+('Base original'!AS163/'Base original'!AS151*100-100)*'Base original'!AS151/'Base original'!$BC151</f>
        <v>0.64786707142434197</v>
      </c>
      <c r="AJ162" s="12">
        <f>+('Base original'!AT163/'Base original'!AT151*100-100)*'Base original'!AT151/'Base original'!$BC151</f>
        <v>-0.10436893873188516</v>
      </c>
      <c r="AK162" s="12">
        <f>+('Base original'!AU163/'Base original'!AU151*100-100)*'Base original'!AU151/'Base original'!$BC151</f>
        <v>2.3434215393773168</v>
      </c>
      <c r="AL162" s="12">
        <f>+('Base original'!AV163/'Base original'!AV151*100-100)*'Base original'!AV151/'Base original'!$BC151</f>
        <v>-2.7965985531122822E-2</v>
      </c>
      <c r="AM162" s="12">
        <f>+('Base original'!AW163/'Base original'!AW151*100-100)*'Base original'!AW151/'Base original'!$BC151</f>
        <v>8.7592475089982344E-2</v>
      </c>
      <c r="AN162" s="12">
        <f>+('Base original'!AX163/'Base original'!AX151*100-100)*'Base original'!AX151/'Base original'!$BC151</f>
        <v>1.3175336327256315</v>
      </c>
      <c r="AO162" s="12">
        <f>+('Base original'!AY163/'Base original'!AY151*100-100)*'Base original'!AY151/'Base original'!$BC151</f>
        <v>0.6287899933661365</v>
      </c>
      <c r="AP162" s="12">
        <f>+('Base original'!AZ163/'Base original'!AZ151*100-100)*'Base original'!AZ151/'Base original'!$BC151</f>
        <v>5.2658675581588685E-3</v>
      </c>
      <c r="AQ162" s="12">
        <f>+('Base original'!BA163/'Base original'!BA151*100-100)*'Base original'!BA151/'Base original'!$BC151</f>
        <v>0.3275181933502771</v>
      </c>
      <c r="AR162" s="12">
        <f>+('Base original'!BB163/'Base original'!BB151*100-100)*'Base original'!BB151/'Base original'!$BC151</f>
        <v>1.2927698202459932E-2</v>
      </c>
      <c r="AS162" s="12">
        <f>+(('Base original'!AY163-'Base original'!BA163)/('Base original'!AY151-'Base original'!BA151)*100-100)*('Base original'!AY151-'Base original'!BA151)/'Base original'!$BC151</f>
        <v>0.30127180001585885</v>
      </c>
      <c r="AT162" s="12">
        <f>+(('Base original'!AZ163-'Base original'!BB163)/('Base original'!AZ151-'Base original'!BB151)*100-100)*('Base original'!AZ151-'Base original'!BB151)/'Base original'!$BC151</f>
        <v>-7.6618306443011625E-3</v>
      </c>
      <c r="AU162" s="9">
        <f>+('Base original'!BC163/'Base original'!BC151*100-100)*'Base original'!BC151/'Base original'!$BC151</f>
        <v>10.951390376806074</v>
      </c>
      <c r="AV162" s="6"/>
    </row>
    <row r="163" spans="1:48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original'!$AK152</f>
        <v>0.68445054822412255</v>
      </c>
      <c r="U163" s="12">
        <f>+('Base original'!AI164/'Base original'!AI152*100-100)*'Base original'!AI152/'Base original'!$AK152</f>
        <v>5.8318531042882356</v>
      </c>
      <c r="V163" s="12">
        <f>+('Base original'!AJ164/'Base original'!AJ152*100-100)*'Base original'!AJ152/'Base original'!$AK152</f>
        <v>2.7241961048810661</v>
      </c>
      <c r="W163" s="9">
        <f>+('Base original'!AK164/'Base original'!AK152*100-100)*'Base original'!AK152/'Base original'!$AK152</f>
        <v>9.2404997573934082</v>
      </c>
      <c r="X163" s="12">
        <f>+('Base original'!AK164/'Base original'!AK152*100-100)*'Base original'!AK152/'Base original'!$AR152</f>
        <v>2.4001737044892093</v>
      </c>
      <c r="Y163" s="12">
        <f>+('Base original'!AL164/'Base original'!AL152*100-100)*'Base original'!AL152/'Base original'!$AR152</f>
        <v>5.834304351872496</v>
      </c>
      <c r="Z163" s="12">
        <f>+('Base original'!AM164/'Base original'!AM152*100-100)*'Base original'!AM152/'Base original'!$AR152</f>
        <v>0.24793196065870504</v>
      </c>
      <c r="AA163" s="12">
        <f>+('Base original'!AN164/'Base original'!AN152*100-100)*'Base original'!AN152/'Base original'!$AR152</f>
        <v>0.76480576538021217</v>
      </c>
      <c r="AB163" s="12">
        <f>+('Base original'!AO164/'Base original'!AO152*100-100)*'Base original'!AO152/'Base original'!$AR152</f>
        <v>4.772794583680276E-2</v>
      </c>
      <c r="AC163" s="12">
        <f>+('Base original'!AP164/'Base original'!AP152*100-100)*'Base original'!AP152/'Base original'!$AR152</f>
        <v>0.21492789592021988</v>
      </c>
      <c r="AD163" s="12">
        <f>+('Base original'!AQ164/'Base original'!AQ152*100-100)*'Base original'!AQ152/'Base original'!$AR152</f>
        <v>-7.0483313668595502E-3</v>
      </c>
      <c r="AE163" s="12">
        <f>+(('Base original'!AN164-'Base original'!AP164)/('Base original'!AN152-'Base original'!AP152)*100-100)*(('Base original'!AN152-'Base original'!AP152)/'Base original'!AR152)</f>
        <v>0.54987786945999229</v>
      </c>
      <c r="AF163" s="12">
        <f>+(('Base original'!AO164-'Base original'!AQ164)/('Base original'!AO152-'Base original'!AQ152)*100-100)*(('Base original'!AO152-'Base original'!AQ152)/'Base original'!AR152)</f>
        <v>5.4776277203662259E-2</v>
      </c>
      <c r="AG163" s="9">
        <f>+('Base original'!AR164/'Base original'!AR152*100-100)*'Base original'!AR152/'Base original'!$AR152</f>
        <v>9.0870641636840617</v>
      </c>
      <c r="AH163" s="12">
        <f>+('Base original'!AR164/'Base original'!AR152*100-100)*'Base original'!AR152/'Base original'!$BC152</f>
        <v>5.4587060843654776</v>
      </c>
      <c r="AI163" s="12">
        <f>+('Base original'!AS164/'Base original'!AS152*100-100)*'Base original'!AS152/'Base original'!$BC152</f>
        <v>0.46263574188288892</v>
      </c>
      <c r="AJ163" s="12">
        <f>+('Base original'!AT164/'Base original'!AT152*100-100)*'Base original'!AT152/'Base original'!$BC152</f>
        <v>0.38934202193189055</v>
      </c>
      <c r="AK163" s="12">
        <f>+('Base original'!AU164/'Base original'!AU152*100-100)*'Base original'!AU152/'Base original'!$BC152</f>
        <v>2.6283027111545803</v>
      </c>
      <c r="AL163" s="12">
        <f>+('Base original'!AV164/'Base original'!AV152*100-100)*'Base original'!AV152/'Base original'!$BC152</f>
        <v>-2.8524801404199746E-2</v>
      </c>
      <c r="AM163" s="12">
        <f>+('Base original'!AW164/'Base original'!AW152*100-100)*'Base original'!AW152/'Base original'!$BC152</f>
        <v>9.9648762153245238E-2</v>
      </c>
      <c r="AN163" s="12">
        <f>+('Base original'!AX164/'Base original'!AX152*100-100)*'Base original'!AX152/'Base original'!$BC152</f>
        <v>1.321794739783249</v>
      </c>
      <c r="AO163" s="12">
        <f>+('Base original'!AY164/'Base original'!AY152*100-100)*'Base original'!AY152/'Base original'!$BC152</f>
        <v>0.53028277548111691</v>
      </c>
      <c r="AP163" s="12">
        <f>+('Base original'!AZ164/'Base original'!AZ152*100-100)*'Base original'!AZ152/'Base original'!$BC152</f>
        <v>1.6572574023535566E-3</v>
      </c>
      <c r="AQ163" s="12">
        <f>+('Base original'!BA164/'Base original'!BA152*100-100)*'Base original'!BA152/'Base original'!$BC152</f>
        <v>3.7059101299205824E-2</v>
      </c>
      <c r="AR163" s="12">
        <f>+('Base original'!BB164/'Base original'!BB152*100-100)*'Base original'!BB152/'Base original'!$BC152</f>
        <v>1.2246809314720931E-2</v>
      </c>
      <c r="AS163" s="12">
        <f>+(('Base original'!AY164-'Base original'!BA164)/('Base original'!AY152-'Base original'!BA152)*100-100)*('Base original'!AY152-'Base original'!BA152)/'Base original'!$BC152</f>
        <v>0.49322367418191171</v>
      </c>
      <c r="AT163" s="12">
        <f>+(('Base original'!AZ164-'Base original'!BB164)/('Base original'!AZ152-'Base original'!BB152)*100-100)*('Base original'!AZ152-'Base original'!BB152)/'Base original'!$BC152</f>
        <v>-1.0589551912367471E-2</v>
      </c>
      <c r="AU163" s="9">
        <f>+('Base original'!BC164/'Base original'!BC152*100-100)*'Base original'!BC152/'Base original'!$BC152</f>
        <v>10.814539382136672</v>
      </c>
      <c r="AV163" s="6"/>
    </row>
    <row r="164" spans="1:48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original'!$AK153</f>
        <v>0.73761329728521818</v>
      </c>
      <c r="U164" s="12">
        <f>+('Base original'!AI165/'Base original'!AI153*100-100)*'Base original'!AI153/'Base original'!$AK153</f>
        <v>4.8379784637241423</v>
      </c>
      <c r="V164" s="12">
        <f>+('Base original'!AJ165/'Base original'!AJ153*100-100)*'Base original'!AJ153/'Base original'!$AK153</f>
        <v>2.6623978613955108</v>
      </c>
      <c r="W164" s="9">
        <f>+('Base original'!AK165/'Base original'!AK153*100-100)*'Base original'!AK153/'Base original'!$AK153</f>
        <v>8.2379896224048963</v>
      </c>
      <c r="X164" s="12">
        <f>+('Base original'!AK165/'Base original'!AK153*100-100)*'Base original'!AK153/'Base original'!$AR153</f>
        <v>2.1357738316287351</v>
      </c>
      <c r="Y164" s="12">
        <f>+('Base original'!AL165/'Base original'!AL153*100-100)*'Base original'!AL153/'Base original'!$AR153</f>
        <v>5.4152865275552449</v>
      </c>
      <c r="Z164" s="12">
        <f>+('Base original'!AM165/'Base original'!AM153*100-100)*'Base original'!AM153/'Base original'!$AR153</f>
        <v>0.23645502188407549</v>
      </c>
      <c r="AA164" s="12">
        <f>+('Base original'!AN165/'Base original'!AN153*100-100)*'Base original'!AN153/'Base original'!$AR153</f>
        <v>0.27474078212611386</v>
      </c>
      <c r="AB164" s="12">
        <f>+('Base original'!AO165/'Base original'!AO153*100-100)*'Base original'!AO153/'Base original'!$AR153</f>
        <v>4.1998421784675631E-2</v>
      </c>
      <c r="AC164" s="12">
        <f>+('Base original'!AP165/'Base original'!AP153*100-100)*'Base original'!AP153/'Base original'!$AR153</f>
        <v>-0.61275861783757335</v>
      </c>
      <c r="AD164" s="12">
        <f>+('Base original'!AQ165/'Base original'!AQ153*100-100)*'Base original'!AQ153/'Base original'!$AR153</f>
        <v>-2.128507831911591E-2</v>
      </c>
      <c r="AE164" s="12">
        <f>+(('Base original'!AN165-'Base original'!AP165)/('Base original'!AN153-'Base original'!AP153)*100-100)*(('Base original'!AN153-'Base original'!AP153)/'Base original'!AR153)</f>
        <v>0.88749939996368754</v>
      </c>
      <c r="AF164" s="12">
        <f>+(('Base original'!AO165-'Base original'!AQ165)/('Base original'!AO153-'Base original'!AQ153)*100-100)*(('Base original'!AO153-'Base original'!AQ153)/'Base original'!AR153)</f>
        <v>6.3283500103791607E-2</v>
      </c>
      <c r="AG164" s="9">
        <f>+('Base original'!AR165/'Base original'!AR153*100-100)*'Base original'!AR153/'Base original'!$AR153</f>
        <v>8.7382982811354992</v>
      </c>
      <c r="AH164" s="12">
        <f>+('Base original'!AR165/'Base original'!AR153*100-100)*'Base original'!AR153/'Base original'!$BC153</f>
        <v>5.2213863117300487</v>
      </c>
      <c r="AI164" s="12">
        <f>+('Base original'!AS165/'Base original'!AS153*100-100)*'Base original'!AS153/'Base original'!$BC153</f>
        <v>0.59967190886265975</v>
      </c>
      <c r="AJ164" s="12">
        <f>+('Base original'!AT165/'Base original'!AT153*100-100)*'Base original'!AT153/'Base original'!$BC153</f>
        <v>0.44400754771096451</v>
      </c>
      <c r="AK164" s="12">
        <f>+('Base original'!AU165/'Base original'!AU153*100-100)*'Base original'!AU153/'Base original'!$BC153</f>
        <v>2.934378479717485</v>
      </c>
      <c r="AL164" s="12">
        <f>+('Base original'!AV165/'Base original'!AV153*100-100)*'Base original'!AV153/'Base original'!$BC153</f>
        <v>-3.1252873417029217E-2</v>
      </c>
      <c r="AM164" s="12">
        <f>+('Base original'!AW165/'Base original'!AW153*100-100)*'Base original'!AW153/'Base original'!$BC153</f>
        <v>9.6210967169577041E-2</v>
      </c>
      <c r="AN164" s="12">
        <f>+('Base original'!AX165/'Base original'!AX153*100-100)*'Base original'!AX153/'Base original'!$BC153</f>
        <v>1.2889799573980463</v>
      </c>
      <c r="AO164" s="12">
        <f>+('Base original'!AY165/'Base original'!AY153*100-100)*'Base original'!AY153/'Base original'!$BC153</f>
        <v>0.55515046502836385</v>
      </c>
      <c r="AP164" s="12">
        <f>+('Base original'!AZ165/'Base original'!AZ153*100-100)*'Base original'!AZ153/'Base original'!$BC153</f>
        <v>-5.5906666066870116E-3</v>
      </c>
      <c r="AQ164" s="12">
        <f>+('Base original'!BA165/'Base original'!BA153*100-100)*'Base original'!BA153/'Base original'!$BC153</f>
        <v>0.17715079254119429</v>
      </c>
      <c r="AR164" s="12">
        <f>+('Base original'!BB165/'Base original'!BB153*100-100)*'Base original'!BB153/'Base original'!$BC153</f>
        <v>1.2207850226380748E-2</v>
      </c>
      <c r="AS164" s="12">
        <f>+(('Base original'!AY165-'Base original'!BA165)/('Base original'!AY153-'Base original'!BA153)*100-100)*('Base original'!AY153-'Base original'!BA153)/'Base original'!$BC153</f>
        <v>0.37799967248716965</v>
      </c>
      <c r="AT164" s="12">
        <f>+(('Base original'!AZ165-'Base original'!BB165)/('Base original'!AZ153-'Base original'!BB153)*100-100)*('Base original'!AZ153-'Base original'!BB153)/'Base original'!$BC153</f>
        <v>-1.779851683306782E-2</v>
      </c>
      <c r="AU164" s="9">
        <f>+('Base original'!BC165/'Base original'!BC153*100-100)*'Base original'!BC153/'Base original'!$BC153</f>
        <v>10.91358345482587</v>
      </c>
      <c r="AV164" s="6"/>
    </row>
    <row r="165" spans="1:48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original'!$AK154</f>
        <v>0.65237909332146915</v>
      </c>
      <c r="U165" s="12">
        <f>+('Base original'!AI166/'Base original'!AI154*100-100)*'Base original'!AI154/'Base original'!$AK154</f>
        <v>4.9849809144542743</v>
      </c>
      <c r="V165" s="12">
        <f>+('Base original'!AJ166/'Base original'!AJ154*100-100)*'Base original'!AJ154/'Base original'!$AK154</f>
        <v>2.6179542448070312</v>
      </c>
      <c r="W165" s="9">
        <f>+('Base original'!AK166/'Base original'!AK154*100-100)*'Base original'!AK154/'Base original'!$AK154</f>
        <v>8.2553142525827639</v>
      </c>
      <c r="X165" s="12">
        <f>+('Base original'!AK166/'Base original'!AK154*100-100)*'Base original'!AK154/'Base original'!$AR154</f>
        <v>2.1253344353026651</v>
      </c>
      <c r="Y165" s="12">
        <f>+('Base original'!AL166/'Base original'!AL154*100-100)*'Base original'!AL154/'Base original'!$AR154</f>
        <v>5.0760346666077023</v>
      </c>
      <c r="Z165" s="12">
        <f>+('Base original'!AM166/'Base original'!AM154*100-100)*'Base original'!AM154/'Base original'!$AR154</f>
        <v>0.23804950100152708</v>
      </c>
      <c r="AA165" s="12">
        <f>+('Base original'!AN166/'Base original'!AN154*100-100)*'Base original'!AN154/'Base original'!$AR154</f>
        <v>-1.0014371806416626</v>
      </c>
      <c r="AB165" s="12">
        <f>+('Base original'!AO166/'Base original'!AO154*100-100)*'Base original'!AO154/'Base original'!$AR154</f>
        <v>4.1670196554418948E-2</v>
      </c>
      <c r="AC165" s="12">
        <f>+('Base original'!AP166/'Base original'!AP154*100-100)*'Base original'!AP154/'Base original'!$AR154</f>
        <v>-1.4588571395530963</v>
      </c>
      <c r="AD165" s="12">
        <f>+('Base original'!AQ166/'Base original'!AQ154*100-100)*'Base original'!AQ154/'Base original'!$AR154</f>
        <v>-2.517143535732716E-2</v>
      </c>
      <c r="AE165" s="12">
        <f>+(('Base original'!AN166-'Base original'!AP166)/('Base original'!AN154-'Base original'!AP154)*100-100)*(('Base original'!AN154-'Base original'!AP154)/'Base original'!AR154)</f>
        <v>0.45741995891143383</v>
      </c>
      <c r="AF165" s="12">
        <f>+(('Base original'!AO166-'Base original'!AQ166)/('Base original'!AO154-'Base original'!AQ154)*100-100)*(('Base original'!AO154-'Base original'!AQ154)/'Base original'!AR154)</f>
        <v>6.6841631911746219E-2</v>
      </c>
      <c r="AG165" s="9">
        <f>+('Base original'!AR166/'Base original'!AR154*100-100)*'Base original'!AR154/'Base original'!$AR154</f>
        <v>7.9636801937351436</v>
      </c>
      <c r="AH165" s="12">
        <f>+('Base original'!AR166/'Base original'!AR154*100-100)*'Base original'!AR154/'Base original'!$BC154</f>
        <v>4.8053797118416037</v>
      </c>
      <c r="AI165" s="12">
        <f>+('Base original'!AS166/'Base original'!AS154*100-100)*'Base original'!AS154/'Base original'!$BC154</f>
        <v>0.6865789637719304</v>
      </c>
      <c r="AJ165" s="12">
        <f>+('Base original'!AT166/'Base original'!AT154*100-100)*'Base original'!AT154/'Base original'!$BC154</f>
        <v>0.78967849741713503</v>
      </c>
      <c r="AK165" s="12">
        <f>+('Base original'!AU166/'Base original'!AU154*100-100)*'Base original'!AU154/'Base original'!$BC154</f>
        <v>3.0391126321698207</v>
      </c>
      <c r="AL165" s="12">
        <f>+('Base original'!AV166/'Base original'!AV154*100-100)*'Base original'!AV154/'Base original'!$BC154</f>
        <v>-2.663370919951796E-2</v>
      </c>
      <c r="AM165" s="12">
        <f>+('Base original'!AW166/'Base original'!AW154*100-100)*'Base original'!AW154/'Base original'!$BC154</f>
        <v>8.0929232569878745E-2</v>
      </c>
      <c r="AN165" s="12">
        <f>+('Base original'!AX166/'Base original'!AX154*100-100)*'Base original'!AX154/'Base original'!$BC154</f>
        <v>1.2971311546246471</v>
      </c>
      <c r="AO165" s="12">
        <f>+('Base original'!AY166/'Base original'!AY154*100-100)*'Base original'!AY154/'Base original'!$BC154</f>
        <v>0.80083752758275106</v>
      </c>
      <c r="AP165" s="12">
        <f>+('Base original'!AZ166/'Base original'!AZ154*100-100)*'Base original'!AZ154/'Base original'!$BC154</f>
        <v>1.7591476237692614E-2</v>
      </c>
      <c r="AQ165" s="12">
        <f>+('Base original'!BA166/'Base original'!BA154*100-100)*'Base original'!BA154/'Base original'!$BC154</f>
        <v>0.39275278005801945</v>
      </c>
      <c r="AR165" s="12">
        <f>+('Base original'!BB166/'Base original'!BB154*100-100)*'Base original'!BB154/'Base original'!$BC154</f>
        <v>8.2916435113895934E-3</v>
      </c>
      <c r="AS165" s="12">
        <f>+(('Base original'!AY166-'Base original'!BA166)/('Base original'!AY154-'Base original'!BA154)*100-100)*('Base original'!AY154-'Base original'!BA154)/'Base original'!$BC154</f>
        <v>0.40808474752473151</v>
      </c>
      <c r="AT165" s="12">
        <f>+(('Base original'!AZ166-'Base original'!BB166)/('Base original'!AZ154-'Base original'!BB154)*100-100)*('Base original'!AZ154-'Base original'!BB154)/'Base original'!$BC154</f>
        <v>9.2998327263029944E-3</v>
      </c>
      <c r="AU165" s="9">
        <f>+('Base original'!BC166/'Base original'!BC154*100-100)*'Base original'!BC154/'Base original'!$BC154</f>
        <v>11.089561063446524</v>
      </c>
      <c r="AV165" s="6"/>
    </row>
    <row r="166" spans="1:48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original'!$AK155</f>
        <v>0.72007972019156263</v>
      </c>
      <c r="U166" s="12">
        <f>+('Base original'!AI167/'Base original'!AI155*100-100)*'Base original'!AI155/'Base original'!$AK155</f>
        <v>6.2609384746696231</v>
      </c>
      <c r="V166" s="12">
        <f>+('Base original'!AJ167/'Base original'!AJ155*100-100)*'Base original'!AJ155/'Base original'!$AK155</f>
        <v>2.6557184131598985</v>
      </c>
      <c r="W166" s="9">
        <f>+('Base original'!AK167/'Base original'!AK155*100-100)*'Base original'!AK155/'Base original'!$AK155</f>
        <v>9.6367366080210957</v>
      </c>
      <c r="X166" s="12">
        <f>+('Base original'!AK167/'Base original'!AK155*100-100)*'Base original'!AK155/'Base original'!$AR155</f>
        <v>2.4505285141875173</v>
      </c>
      <c r="Y166" s="12">
        <f>+('Base original'!AL167/'Base original'!AL155*100-100)*'Base original'!AL155/'Base original'!$AR155</f>
        <v>4.5467175616695998</v>
      </c>
      <c r="Z166" s="12">
        <f>+('Base original'!AM167/'Base original'!AM155*100-100)*'Base original'!AM155/'Base original'!$AR155</f>
        <v>0.23374989228384432</v>
      </c>
      <c r="AA166" s="12">
        <f>+('Base original'!AN167/'Base original'!AN155*100-100)*'Base original'!AN155/'Base original'!$AR155</f>
        <v>-0.87846502527834691</v>
      </c>
      <c r="AB166" s="12">
        <f>+('Base original'!AO167/'Base original'!AO155*100-100)*'Base original'!AO155/'Base original'!$AR155</f>
        <v>7.0885569767409715E-2</v>
      </c>
      <c r="AC166" s="12">
        <f>+('Base original'!AP167/'Base original'!AP155*100-100)*'Base original'!AP155/'Base original'!$AR155</f>
        <v>-0.98400665311594726</v>
      </c>
      <c r="AD166" s="12">
        <f>+('Base original'!AQ167/'Base original'!AQ155*100-100)*'Base original'!AQ155/'Base original'!$AR155</f>
        <v>-5.3377629762310919E-3</v>
      </c>
      <c r="AE166" s="12">
        <f>+(('Base original'!AN167-'Base original'!AP167)/('Base original'!AN155-'Base original'!AP155)*100-100)*(('Base original'!AN155-'Base original'!AP155)/'Base original'!AR155)</f>
        <v>0.10554162783760027</v>
      </c>
      <c r="AF166" s="12">
        <f>+(('Base original'!AO167-'Base original'!AQ167)/('Base original'!AO155-'Base original'!AQ155)*100-100)*(('Base original'!AO155-'Base original'!AQ155)/'Base original'!AR155)</f>
        <v>7.6223332743640848E-2</v>
      </c>
      <c r="AG166" s="9">
        <f>+('Base original'!AR167/'Base original'!AR155*100-100)*'Base original'!AR155/'Base original'!$AR155</f>
        <v>7.4127609287221787</v>
      </c>
      <c r="AH166" s="12">
        <f>+('Base original'!AR167/'Base original'!AR155*100-100)*'Base original'!AR155/'Base original'!$BC155</f>
        <v>4.4691196278288219</v>
      </c>
      <c r="AI166" s="12">
        <f>+('Base original'!AS167/'Base original'!AS155*100-100)*'Base original'!AS155/'Base original'!$BC155</f>
        <v>0.68766003261246567</v>
      </c>
      <c r="AJ166" s="12">
        <f>+('Base original'!AT167/'Base original'!AT155*100-100)*'Base original'!AT155/'Base original'!$BC155</f>
        <v>0.25103254782122902</v>
      </c>
      <c r="AK166" s="12">
        <f>+('Base original'!AU167/'Base original'!AU155*100-100)*'Base original'!AU155/'Base original'!$BC155</f>
        <v>3.1915540001657376</v>
      </c>
      <c r="AL166" s="12">
        <f>+('Base original'!AV167/'Base original'!AV155*100-100)*'Base original'!AV155/'Base original'!$BC155</f>
        <v>-2.760779602523273E-2</v>
      </c>
      <c r="AM166" s="12">
        <f>+('Base original'!AW167/'Base original'!AW155*100-100)*'Base original'!AW155/'Base original'!$BC155</f>
        <v>5.4150703283116809E-2</v>
      </c>
      <c r="AN166" s="12">
        <f>+('Base original'!AX167/'Base original'!AX155*100-100)*'Base original'!AX155/'Base original'!$BC155</f>
        <v>1.2433533008300395</v>
      </c>
      <c r="AO166" s="12">
        <f>+('Base original'!AY167/'Base original'!AY155*100-100)*'Base original'!AY155/'Base original'!$BC155</f>
        <v>1.0524583496555913</v>
      </c>
      <c r="AP166" s="12">
        <f>+('Base original'!AZ167/'Base original'!AZ155*100-100)*'Base original'!AZ155/'Base original'!$BC155</f>
        <v>2.8012960904883085E-2</v>
      </c>
      <c r="AQ166" s="12">
        <f>+('Base original'!BA167/'Base original'!BA155*100-100)*'Base original'!BA155/'Base original'!$BC155</f>
        <v>0.48542680948342093</v>
      </c>
      <c r="AR166" s="12">
        <f>+('Base original'!BB167/'Base original'!BB155*100-100)*'Base original'!BB155/'Base original'!$BC155</f>
        <v>8.9075566607983592E-3</v>
      </c>
      <c r="AS166" s="12">
        <f>+(('Base original'!AY167-'Base original'!BA167)/('Base original'!AY155-'Base original'!BA155)*100-100)*('Base original'!AY155-'Base original'!BA155)/'Base original'!$BC155</f>
        <v>0.56703154017216972</v>
      </c>
      <c r="AT166" s="12">
        <f>+(('Base original'!AZ167-'Base original'!BB167)/('Base original'!AZ155-'Base original'!BB155)*100-100)*('Base original'!AZ155-'Base original'!BB155)/'Base original'!$BC155</f>
        <v>1.9105404244084585E-2</v>
      </c>
      <c r="AU166" s="9">
        <f>+('Base original'!BC167/'Base original'!BC155*100-100)*'Base original'!BC155/'Base original'!$BC155</f>
        <v>10.455399360932446</v>
      </c>
      <c r="AV166" s="6"/>
    </row>
    <row r="167" spans="1:48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original'!$AK156</f>
        <v>0.85102469607039344</v>
      </c>
      <c r="U167" s="12">
        <f>+('Base original'!AI168/'Base original'!AI156*100-100)*'Base original'!AI156/'Base original'!$AK156</f>
        <v>5.6181961736185784</v>
      </c>
      <c r="V167" s="12">
        <f>+('Base original'!AJ168/'Base original'!AJ156*100-100)*'Base original'!AJ156/'Base original'!$AK156</f>
        <v>2.9538585767550058</v>
      </c>
      <c r="W167" s="9">
        <f>+('Base original'!AK168/'Base original'!AK156*100-100)*'Base original'!AK156/'Base original'!$AK156</f>
        <v>9.4230794464439782</v>
      </c>
      <c r="X167" s="12">
        <f>+('Base original'!AK168/'Base original'!AK156*100-100)*'Base original'!AK156/'Base original'!$AR156</f>
        <v>2.4132337247477755</v>
      </c>
      <c r="Y167" s="12">
        <f>+('Base original'!AL168/'Base original'!AL156*100-100)*'Base original'!AL156/'Base original'!$AR156</f>
        <v>4.049862917207256</v>
      </c>
      <c r="Z167" s="12">
        <f>+('Base original'!AM168/'Base original'!AM156*100-100)*'Base original'!AM156/'Base original'!$AR156</f>
        <v>0.23715860007454564</v>
      </c>
      <c r="AA167" s="12">
        <f>+('Base original'!AN168/'Base original'!AN156*100-100)*'Base original'!AN156/'Base original'!$AR156</f>
        <v>2.092390969931917</v>
      </c>
      <c r="AB167" s="12">
        <f>+('Base original'!AO168/'Base original'!AO156*100-100)*'Base original'!AO156/'Base original'!$AR156</f>
        <v>8.2816379868195178E-2</v>
      </c>
      <c r="AC167" s="12">
        <f>+('Base original'!AP168/'Base original'!AP156*100-100)*'Base original'!AP156/'Base original'!$AR156</f>
        <v>1.5636671191763649</v>
      </c>
      <c r="AD167" s="12">
        <f>+('Base original'!AQ168/'Base original'!AQ156*100-100)*'Base original'!AQ156/'Base original'!$AR156</f>
        <v>1.1488414895228895E-2</v>
      </c>
      <c r="AE167" s="12">
        <f>+(('Base original'!AN168-'Base original'!AP168)/('Base original'!AN156-'Base original'!AP156)*100-100)*(('Base original'!AN156-'Base original'!AP156)/'Base original'!AR156)</f>
        <v>0.52872385075555017</v>
      </c>
      <c r="AF167" s="12">
        <f>+(('Base original'!AO168-'Base original'!AQ168)/('Base original'!AO156-'Base original'!AQ156)*100-100)*(('Base original'!AO156-'Base original'!AQ156)/'Base original'!AR156)</f>
        <v>7.1327964972966229E-2</v>
      </c>
      <c r="AG167" s="9">
        <f>+('Base original'!AR168/'Base original'!AR156*100-100)*'Base original'!AR156/'Base original'!$AR156</f>
        <v>7.3003070577584168</v>
      </c>
      <c r="AH167" s="12">
        <f>+('Base original'!AR168/'Base original'!AR156*100-100)*'Base original'!AR156/'Base original'!$BC156</f>
        <v>4.4184213725502079</v>
      </c>
      <c r="AI167" s="12">
        <f>+('Base original'!AS168/'Base original'!AS156*100-100)*'Base original'!AS156/'Base original'!$BC156</f>
        <v>0.61099584530190176</v>
      </c>
      <c r="AJ167" s="12">
        <f>+('Base original'!AT168/'Base original'!AT156*100-100)*'Base original'!AT156/'Base original'!$BC156</f>
        <v>0.58899748402811247</v>
      </c>
      <c r="AK167" s="12">
        <f>+('Base original'!AU168/'Base original'!AU156*100-100)*'Base original'!AU156/'Base original'!$BC156</f>
        <v>3.4596164905238527</v>
      </c>
      <c r="AL167" s="12">
        <f>+('Base original'!AV168/'Base original'!AV156*100-100)*'Base original'!AV156/'Base original'!$BC156</f>
        <v>-3.0155649152866566E-2</v>
      </c>
      <c r="AM167" s="12">
        <f>+('Base original'!AW168/'Base original'!AW156*100-100)*'Base original'!AW156/'Base original'!$BC156</f>
        <v>4.5983759395871411E-2</v>
      </c>
      <c r="AN167" s="12">
        <f>+('Base original'!AX168/'Base original'!AX156*100-100)*'Base original'!AX156/'Base original'!$BC156</f>
        <v>1.3897646289954517</v>
      </c>
      <c r="AO167" s="12">
        <f>+('Base original'!AY168/'Base original'!AY156*100-100)*'Base original'!AY156/'Base original'!$BC156</f>
        <v>1.2715160551610012</v>
      </c>
      <c r="AP167" s="12">
        <f>+('Base original'!AZ168/'Base original'!AZ156*100-100)*'Base original'!AZ156/'Base original'!$BC156</f>
        <v>3.420841270008336E-2</v>
      </c>
      <c r="AQ167" s="12">
        <f>+('Base original'!BA168/'Base original'!BA156*100-100)*'Base original'!BA156/'Base original'!$BC156</f>
        <v>0.71140421781425356</v>
      </c>
      <c r="AR167" s="12">
        <f>+('Base original'!BB168/'Base original'!BB156*100-100)*'Base original'!BB156/'Base original'!$BC156</f>
        <v>1.2436233523230488E-2</v>
      </c>
      <c r="AS167" s="12">
        <f>+(('Base original'!AY168-'Base original'!BA168)/('Base original'!AY156-'Base original'!BA156)*100-100)*('Base original'!AY156-'Base original'!BA156)/'Base original'!$BC156</f>
        <v>0.56011183734674896</v>
      </c>
      <c r="AT167" s="12">
        <f>+(('Base original'!AZ168-'Base original'!BB168)/('Base original'!AZ156-'Base original'!BB156)*100-100)*('Base original'!AZ156-'Base original'!BB156)/'Base original'!$BC156</f>
        <v>2.1772179176852868E-2</v>
      </c>
      <c r="AU167" s="9">
        <f>+('Base original'!BC168/'Base original'!BC156*100-100)*'Base original'!BC156/'Base original'!$BC156</f>
        <v>11.06562053309122</v>
      </c>
      <c r="AV167" s="6"/>
    </row>
    <row r="168" spans="1:48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original'!$AK157</f>
        <v>0.87600699300336093</v>
      </c>
      <c r="U168" s="12">
        <f>+('Base original'!AI169/'Base original'!AI157*100-100)*'Base original'!AI157/'Base original'!$AK157</f>
        <v>5.4011751338121705</v>
      </c>
      <c r="V168" s="12">
        <f>+('Base original'!AJ169/'Base original'!AJ157*100-100)*'Base original'!AJ157/'Base original'!$AK157</f>
        <v>2.6110497539632034</v>
      </c>
      <c r="W168" s="9">
        <f>+('Base original'!AK169/'Base original'!AK157*100-100)*'Base original'!AK157/'Base original'!$AK157</f>
        <v>8.888231880778747</v>
      </c>
      <c r="X168" s="12">
        <f>+('Base original'!AK169/'Base original'!AK157*100-100)*'Base original'!AK157/'Base original'!$AR157</f>
        <v>2.2755669767685571</v>
      </c>
      <c r="Y168" s="12">
        <f>+('Base original'!AL169/'Base original'!AL157*100-100)*'Base original'!AL157/'Base original'!$AR157</f>
        <v>3.3005273530602492</v>
      </c>
      <c r="Z168" s="12">
        <f>+('Base original'!AM169/'Base original'!AM157*100-100)*'Base original'!AM157/'Base original'!$AR157</f>
        <v>0.24040144216652853</v>
      </c>
      <c r="AA168" s="12">
        <f>+('Base original'!AN169/'Base original'!AN157*100-100)*'Base original'!AN157/'Base original'!$AR157</f>
        <v>0.89724557762368862</v>
      </c>
      <c r="AB168" s="12">
        <f>+('Base original'!AO169/'Base original'!AO157*100-100)*'Base original'!AO157/'Base original'!$AR157</f>
        <v>6.7909493293230455E-2</v>
      </c>
      <c r="AC168" s="12">
        <f>+('Base original'!AP169/'Base original'!AP157*100-100)*'Base original'!AP157/'Base original'!$AR157</f>
        <v>0.64991207564042863</v>
      </c>
      <c r="AD168" s="12">
        <f>+('Base original'!AQ169/'Base original'!AQ157*100-100)*'Base original'!AQ157/'Base original'!$AR157</f>
        <v>-2.850706950520776E-3</v>
      </c>
      <c r="AE168" s="12">
        <f>+(('Base original'!AN169-'Base original'!AP169)/('Base original'!AN157-'Base original'!AP157)*100-100)*(('Base original'!AN157-'Base original'!AP157)/'Base original'!AR157)</f>
        <v>0.24733350198326184</v>
      </c>
      <c r="AF168" s="12">
        <f>+(('Base original'!AO169-'Base original'!AQ169)/('Base original'!AO157-'Base original'!AQ157)*100-100)*(('Base original'!AO157-'Base original'!AQ157)/'Base original'!AR157)</f>
        <v>7.0760200243751181E-2</v>
      </c>
      <c r="AG168" s="9">
        <f>+('Base original'!AR169/'Base original'!AR157*100-100)*'Base original'!AR157/'Base original'!$AR157</f>
        <v>6.1345894742223379</v>
      </c>
      <c r="AH168" s="12">
        <f>+('Base original'!AR169/'Base original'!AR157*100-100)*'Base original'!AR157/'Base original'!$BC157</f>
        <v>3.7120915799224052</v>
      </c>
      <c r="AI168" s="12">
        <f>+('Base original'!AS169/'Base original'!AS157*100-100)*'Base original'!AS157/'Base original'!$BC157</f>
        <v>0.98842807529939614</v>
      </c>
      <c r="AJ168" s="12">
        <f>+('Base original'!AT169/'Base original'!AT157*100-100)*'Base original'!AT157/'Base original'!$BC157</f>
        <v>0.45039471817841187</v>
      </c>
      <c r="AK168" s="12">
        <f>+('Base original'!AU169/'Base original'!AU157*100-100)*'Base original'!AU157/'Base original'!$BC157</f>
        <v>3.5412895501174471</v>
      </c>
      <c r="AL168" s="12">
        <f>+('Base original'!AV169/'Base original'!AV157*100-100)*'Base original'!AV157/'Base original'!$BC157</f>
        <v>-3.1516053073652683E-2</v>
      </c>
      <c r="AM168" s="12">
        <f>+('Base original'!AW169/'Base original'!AW157*100-100)*'Base original'!AW157/'Base original'!$BC157</f>
        <v>2.8098567842186742E-2</v>
      </c>
      <c r="AN168" s="12">
        <f>+('Base original'!AX169/'Base original'!AX157*100-100)*'Base original'!AX157/'Base original'!$BC157</f>
        <v>1.5967814822426836</v>
      </c>
      <c r="AO168" s="12">
        <f>+('Base original'!AY169/'Base original'!AY157*100-100)*'Base original'!AY157/'Base original'!$BC157</f>
        <v>1.456126140181627</v>
      </c>
      <c r="AP168" s="12">
        <f>+('Base original'!AZ169/'Base original'!AZ157*100-100)*'Base original'!AZ157/'Base original'!$BC157</f>
        <v>4.7238937168654078E-2</v>
      </c>
      <c r="AQ168" s="12">
        <f>+('Base original'!BA169/'Base original'!BA157*100-100)*'Base original'!BA157/'Base original'!$BC157</f>
        <v>0.68843278945279185</v>
      </c>
      <c r="AR168" s="12">
        <f>+('Base original'!BB169/'Base original'!BB157*100-100)*'Base original'!BB157/'Base original'!$BC157</f>
        <v>1.6910275901666435E-2</v>
      </c>
      <c r="AS168" s="12">
        <f>+(('Base original'!AY169-'Base original'!BA169)/('Base original'!AY157-'Base original'!BA157)*100-100)*('Base original'!AY157-'Base original'!BA157)/'Base original'!$BC157</f>
        <v>0.76769335072883427</v>
      </c>
      <c r="AT168" s="12">
        <f>+(('Base original'!AZ169-'Base original'!BB169)/('Base original'!AZ157-'Base original'!BB157)*100-100)*('Base original'!AZ157-'Base original'!BB157)/'Base original'!$BC157</f>
        <v>3.0328661266987581E-2</v>
      </c>
      <c r="AU168" s="9">
        <f>+('Base original'!BC169/'Base original'!BC157*100-100)*'Base original'!BC157/'Base original'!$BC157</f>
        <v>11.083589932524674</v>
      </c>
      <c r="AV168" s="6"/>
    </row>
    <row r="169" spans="1:48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original'!$AK158</f>
        <v>0.91654807135988681</v>
      </c>
      <c r="U169" s="12">
        <f>+('Base original'!AI170/'Base original'!AI158*100-100)*'Base original'!AI158/'Base original'!$AK158</f>
        <v>5.6906302425378206</v>
      </c>
      <c r="V169" s="12">
        <f>+('Base original'!AJ170/'Base original'!AJ158*100-100)*'Base original'!AJ158/'Base original'!$AK158</f>
        <v>3.2679706704709415</v>
      </c>
      <c r="W169" s="9">
        <f>+('Base original'!AK170/'Base original'!AK158*100-100)*'Base original'!AK158/'Base original'!$AK158</f>
        <v>9.87514898436865</v>
      </c>
      <c r="X169" s="12">
        <f>+('Base original'!AK170/'Base original'!AK158*100-100)*'Base original'!AK158/'Base original'!$AR158</f>
        <v>2.5149555209114856</v>
      </c>
      <c r="Y169" s="12">
        <f>+('Base original'!AL170/'Base original'!AL158*100-100)*'Base original'!AL158/'Base original'!$AR158</f>
        <v>3.8422330508847633</v>
      </c>
      <c r="Z169" s="12">
        <f>+('Base original'!AM170/'Base original'!AM158*100-100)*'Base original'!AM158/'Base original'!$AR158</f>
        <v>0.25059222669877845</v>
      </c>
      <c r="AA169" s="12">
        <f>+('Base original'!AN170/'Base original'!AN158*100-100)*'Base original'!AN158/'Base original'!$AR158</f>
        <v>-0.67587782384095996</v>
      </c>
      <c r="AB169" s="12">
        <f>+('Base original'!AO170/'Base original'!AO158*100-100)*'Base original'!AO158/'Base original'!$AR158</f>
        <v>6.8501002737228298E-2</v>
      </c>
      <c r="AC169" s="12">
        <f>+('Base original'!AP170/'Base original'!AP158*100-100)*'Base original'!AP158/'Base original'!$AR158</f>
        <v>-0.39261861232933992</v>
      </c>
      <c r="AD169" s="12">
        <f>+('Base original'!AQ170/'Base original'!AQ158*100-100)*'Base original'!AQ158/'Base original'!$AR158</f>
        <v>-4.7589229741391119E-3</v>
      </c>
      <c r="AE169" s="12">
        <f>+(('Base original'!AN170-'Base original'!AP170)/('Base original'!AN158-'Base original'!AP158)*100-100)*(('Base original'!AN158-'Base original'!AP158)/'Base original'!AR158)</f>
        <v>-0.28325921151162065</v>
      </c>
      <c r="AF169" s="12">
        <f>+(('Base original'!AO170-'Base original'!AQ170)/('Base original'!AO158-'Base original'!AQ158)*100-100)*(('Base original'!AO158-'Base original'!AQ158)/'Base original'!AR158)</f>
        <v>7.3259925711367427E-2</v>
      </c>
      <c r="AG169" s="9">
        <f>+('Base original'!AR170/'Base original'!AR158*100-100)*'Base original'!AR158/'Base original'!$AR158</f>
        <v>6.3977815126947917</v>
      </c>
      <c r="AH169" s="12">
        <f>+('Base original'!AR170/'Base original'!AR158*100-100)*'Base original'!AR158/'Base original'!$BC158</f>
        <v>3.8308206776670986</v>
      </c>
      <c r="AI169" s="12">
        <f>+('Base original'!AS170/'Base original'!AS158*100-100)*'Base original'!AS158/'Base original'!$BC158</f>
        <v>0.90628462479557348</v>
      </c>
      <c r="AJ169" s="12">
        <f>+('Base original'!AT170/'Base original'!AT158*100-100)*'Base original'!AT158/'Base original'!$BC158</f>
        <v>3.446765504370812E-2</v>
      </c>
      <c r="AK169" s="12">
        <f>+('Base original'!AU170/'Base original'!AU158*100-100)*'Base original'!AU158/'Base original'!$BC158</f>
        <v>3.0179233897170969</v>
      </c>
      <c r="AL169" s="12">
        <f>+('Base original'!AV170/'Base original'!AV158*100-100)*'Base original'!AV158/'Base original'!$BC158</f>
        <v>-3.6153774435169615E-2</v>
      </c>
      <c r="AM169" s="12">
        <f>+('Base original'!AW170/'Base original'!AW158*100-100)*'Base original'!AW158/'Base original'!$BC158</f>
        <v>1.2169057754399408E-2</v>
      </c>
      <c r="AN169" s="12">
        <f>+('Base original'!AX170/'Base original'!AX158*100-100)*'Base original'!AX158/'Base original'!$BC158</f>
        <v>1.5969220780278581</v>
      </c>
      <c r="AO169" s="12">
        <f>+('Base original'!AY170/'Base original'!AY158*100-100)*'Base original'!AY158/'Base original'!$BC158</f>
        <v>1.6885699446803537</v>
      </c>
      <c r="AP169" s="12">
        <f>+('Base original'!AZ170/'Base original'!AZ158*100-100)*'Base original'!AZ158/'Base original'!$BC158</f>
        <v>6.9837825881673143E-2</v>
      </c>
      <c r="AQ169" s="12">
        <f>+('Base original'!BA170/'Base original'!BA158*100-100)*'Base original'!BA158/'Base original'!$BC158</f>
        <v>0.45881475185315979</v>
      </c>
      <c r="AR169" s="12">
        <f>+('Base original'!BB170/'Base original'!BB158*100-100)*'Base original'!BB158/'Base original'!$BC158</f>
        <v>2.7629362958176883E-2</v>
      </c>
      <c r="AS169" s="12">
        <f>+(('Base original'!AY170-'Base original'!BA170)/('Base original'!AY158-'Base original'!BA158)*100-100)*('Base original'!AY158-'Base original'!BA158)/'Base original'!$BC158</f>
        <v>1.2297551928271924</v>
      </c>
      <c r="AT169" s="12">
        <f>+(('Base original'!AZ170-'Base original'!BB170)/('Base original'!AZ158-'Base original'!BB158)*100-100)*('Base original'!AZ158-'Base original'!BB158)/'Base original'!$BC158</f>
        <v>4.2208462923496184E-2</v>
      </c>
      <c r="AU169" s="9">
        <f>+('Base original'!BC170/'Base original'!BC158*100-100)*'Base original'!BC158/'Base original'!$BC158</f>
        <v>10.634397364321272</v>
      </c>
      <c r="AV169" s="6"/>
    </row>
    <row r="170" spans="1:48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original'!$AK159</f>
        <v>0.99542229231388057</v>
      </c>
      <c r="U170" s="12">
        <f>+('Base original'!AI171/'Base original'!AI159*100-100)*'Base original'!AI159/'Base original'!$AK159</f>
        <v>7.3256369296698303</v>
      </c>
      <c r="V170" s="12">
        <f>+('Base original'!AJ171/'Base original'!AJ159*100-100)*'Base original'!AJ159/'Base original'!$AK159</f>
        <v>3.2376377820790978</v>
      </c>
      <c r="W170" s="9">
        <f>+('Base original'!AK171/'Base original'!AK159*100-100)*'Base original'!AK159/'Base original'!$AK159</f>
        <v>11.558697004062807</v>
      </c>
      <c r="X170" s="12">
        <f>+('Base original'!AK171/'Base original'!AK159*100-100)*'Base original'!AK159/'Base original'!$AR159</f>
        <v>2.9004556006075597</v>
      </c>
      <c r="Y170" s="12">
        <f>+('Base original'!AL171/'Base original'!AL159*100-100)*'Base original'!AL159/'Base original'!$AR159</f>
        <v>4.7017637195967543</v>
      </c>
      <c r="Z170" s="12">
        <f>+('Base original'!AM171/'Base original'!AM159*100-100)*'Base original'!AM159/'Base original'!$AR159</f>
        <v>0.24858573412532298</v>
      </c>
      <c r="AA170" s="12">
        <f>+('Base original'!AN171/'Base original'!AN159*100-100)*'Base original'!AN159/'Base original'!$AR159</f>
        <v>1.0324097642701677</v>
      </c>
      <c r="AB170" s="12">
        <f>+('Base original'!AO171/'Base original'!AO159*100-100)*'Base original'!AO159/'Base original'!$AR159</f>
        <v>5.665844443219447E-2</v>
      </c>
      <c r="AC170" s="12">
        <f>+('Base original'!AP171/'Base original'!AP159*100-100)*'Base original'!AP159/'Base original'!$AR159</f>
        <v>1.3307974331322525</v>
      </c>
      <c r="AD170" s="12">
        <f>+('Base original'!AQ171/'Base original'!AQ159*100-100)*'Base original'!AQ159/'Base original'!$AR159</f>
        <v>-9.4993319703086804E-3</v>
      </c>
      <c r="AE170" s="12">
        <f>+(('Base original'!AN171-'Base original'!AP171)/('Base original'!AN159-'Base original'!AP159)*100-100)*(('Base original'!AN159-'Base original'!AP159)/'Base original'!AR159)</f>
        <v>-0.29838766886208651</v>
      </c>
      <c r="AF170" s="12">
        <f>+(('Base original'!AO171-'Base original'!AQ171)/('Base original'!AO159-'Base original'!AQ159)*100-100)*(('Base original'!AO159-'Base original'!AQ159)/'Base original'!AR159)</f>
        <v>6.615777640250306E-2</v>
      </c>
      <c r="AG170" s="9">
        <f>+('Base original'!AR171/'Base original'!AR159*100-100)*'Base original'!AR159/'Base original'!$AR159</f>
        <v>7.6185751618700408</v>
      </c>
      <c r="AH170" s="12">
        <f>+('Base original'!AR171/'Base original'!AR159*100-100)*'Base original'!AR159/'Base original'!$BC159</f>
        <v>4.5395396355339503</v>
      </c>
      <c r="AI170" s="12">
        <f>+('Base original'!AS171/'Base original'!AS159*100-100)*'Base original'!AS159/'Base original'!$BC159</f>
        <v>0.95744617414342037</v>
      </c>
      <c r="AJ170" s="12">
        <f>+('Base original'!AT171/'Base original'!AT159*100-100)*'Base original'!AT159/'Base original'!$BC159</f>
        <v>-0.28621416780930342</v>
      </c>
      <c r="AK170" s="12">
        <f>+('Base original'!AU171/'Base original'!AU159*100-100)*'Base original'!AU159/'Base original'!$BC159</f>
        <v>2.8184242639839665</v>
      </c>
      <c r="AL170" s="12">
        <f>+('Base original'!AV171/'Base original'!AV159*100-100)*'Base original'!AV159/'Base original'!$BC159</f>
        <v>-1.6178812104382757E-2</v>
      </c>
      <c r="AM170" s="12">
        <f>+('Base original'!AW171/'Base original'!AW159*100-100)*'Base original'!AW159/'Base original'!$BC159</f>
        <v>1.6028466227778995E-2</v>
      </c>
      <c r="AN170" s="12">
        <f>+('Base original'!AX171/'Base original'!AX159*100-100)*'Base original'!AX159/'Base original'!$BC159</f>
        <v>1.5410086595868464</v>
      </c>
      <c r="AO170" s="12">
        <f>+('Base original'!AY171/'Base original'!AY159*100-100)*'Base original'!AY159/'Base original'!$BC159</f>
        <v>1.9573593792262325</v>
      </c>
      <c r="AP170" s="12">
        <f>+('Base original'!AZ171/'Base original'!AZ159*100-100)*'Base original'!AZ159/'Base original'!$BC159</f>
        <v>8.4292966353470722E-2</v>
      </c>
      <c r="AQ170" s="12">
        <f>+('Base original'!BA171/'Base original'!BA159*100-100)*'Base original'!BA159/'Base original'!$BC159</f>
        <v>0.36024881864459546</v>
      </c>
      <c r="AR170" s="12">
        <f>+('Base original'!BB171/'Base original'!BB159*100-100)*'Base original'!BB159/'Base original'!$BC159</f>
        <v>4.3715574361908358E-2</v>
      </c>
      <c r="AS170" s="12">
        <f>+(('Base original'!AY171-'Base original'!BA171)/('Base original'!AY159-'Base original'!BA159)*100-100)*('Base original'!AY159-'Base original'!BA159)/'Base original'!$BC159</f>
        <v>1.5971105605816394</v>
      </c>
      <c r="AT170" s="12">
        <f>+(('Base original'!AZ171-'Base original'!BB171)/('Base original'!AZ159-'Base original'!BB159)*100-100)*('Base original'!AZ159-'Base original'!BB159)/'Base original'!$BC159</f>
        <v>4.0577391991562316E-2</v>
      </c>
      <c r="AU170" s="9">
        <f>+('Base original'!BC171/'Base original'!BC159*100-100)*'Base original'!BC159/'Base original'!$BC159</f>
        <v>11.207742172135468</v>
      </c>
      <c r="AV170" s="6"/>
    </row>
    <row r="171" spans="1:48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original'!$AK160</f>
        <v>0.94109420221025719</v>
      </c>
      <c r="U171" s="12">
        <f>+('Base original'!AI172/'Base original'!AI160*100-100)*'Base original'!AI160/'Base original'!$AK160</f>
        <v>8.1062271059836721</v>
      </c>
      <c r="V171" s="12">
        <f>+('Base original'!AJ172/'Base original'!AJ160*100-100)*'Base original'!AJ160/'Base original'!$AK160</f>
        <v>3.4555429569359672</v>
      </c>
      <c r="W171" s="9">
        <f>+('Base original'!AK172/'Base original'!AK160*100-100)*'Base original'!AK160/'Base original'!$AK160</f>
        <v>12.502864265129872</v>
      </c>
      <c r="X171" s="12">
        <f>+('Base original'!AK172/'Base original'!AK160*100-100)*'Base original'!AK160/'Base original'!$AR160</f>
        <v>3.1851041775707216</v>
      </c>
      <c r="Y171" s="12">
        <f>+('Base original'!AL172/'Base original'!AL160*100-100)*'Base original'!AL160/'Base original'!$AR160</f>
        <v>4.8831109671683741</v>
      </c>
      <c r="Z171" s="12">
        <f>+('Base original'!AM172/'Base original'!AM160*100-100)*'Base original'!AM160/'Base original'!$AR160</f>
        <v>0.25541659398436384</v>
      </c>
      <c r="AA171" s="12">
        <f>+('Base original'!AN172/'Base original'!AN160*100-100)*'Base original'!AN160/'Base original'!$AR160</f>
        <v>1.165157236367738</v>
      </c>
      <c r="AB171" s="12">
        <f>+('Base original'!AO172/'Base original'!AO160*100-100)*'Base original'!AO160/'Base original'!$AR160</f>
        <v>5.278438637223002E-2</v>
      </c>
      <c r="AC171" s="12">
        <f>+('Base original'!AP172/'Base original'!AP160*100-100)*'Base original'!AP160/'Base original'!$AR160</f>
        <v>1.7168088618099377</v>
      </c>
      <c r="AD171" s="12">
        <f>+('Base original'!AQ172/'Base original'!AQ160*100-100)*'Base original'!AQ160/'Base original'!$AR160</f>
        <v>-8.7512037642672492E-3</v>
      </c>
      <c r="AE171" s="12">
        <f>+(('Base original'!AN172-'Base original'!AP172)/('Base original'!AN160-'Base original'!AP160)*100-100)*(('Base original'!AN160-'Base original'!AP160)/'Base original'!AR160)</f>
        <v>-0.55165162544220003</v>
      </c>
      <c r="AF171" s="12">
        <f>+(('Base original'!AO172-'Base original'!AQ172)/('Base original'!AO160-'Base original'!AQ160)*100-100)*(('Base original'!AO160-'Base original'!AQ160)/'Base original'!AR160)</f>
        <v>6.1535590136497273E-2</v>
      </c>
      <c r="AG171" s="9">
        <f>+('Base original'!AR172/'Base original'!AR160*100-100)*'Base original'!AR160/'Base original'!$AR160</f>
        <v>7.833515703417774</v>
      </c>
      <c r="AH171" s="12">
        <f>+('Base original'!AR172/'Base original'!AR160*100-100)*'Base original'!AR160/'Base original'!$BC160</f>
        <v>4.6582232853605152</v>
      </c>
      <c r="AI171" s="12">
        <f>+('Base original'!AS172/'Base original'!AS160*100-100)*'Base original'!AS160/'Base original'!$BC160</f>
        <v>0.9475267640366144</v>
      </c>
      <c r="AJ171" s="12">
        <f>+('Base original'!AT172/'Base original'!AT160*100-100)*'Base original'!AT160/'Base original'!$BC160</f>
        <v>-0.62753846813781045</v>
      </c>
      <c r="AK171" s="12">
        <f>+('Base original'!AU172/'Base original'!AU160*100-100)*'Base original'!AU160/'Base original'!$BC160</f>
        <v>2.5406571574548238</v>
      </c>
      <c r="AL171" s="12">
        <f>+('Base original'!AV172/'Base original'!AV160*100-100)*'Base original'!AV160/'Base original'!$BC160</f>
        <v>-1.501786887713716E-2</v>
      </c>
      <c r="AM171" s="12">
        <f>+('Base original'!AW172/'Base original'!AW160*100-100)*'Base original'!AW160/'Base original'!$BC160</f>
        <v>1.3657924106088503E-3</v>
      </c>
      <c r="AN171" s="12">
        <f>+('Base original'!AX172/'Base original'!AX160*100-100)*'Base original'!AX160/'Base original'!$BC160</f>
        <v>1.5116406585835718</v>
      </c>
      <c r="AO171" s="12">
        <f>+('Base original'!AY172/'Base original'!AY160*100-100)*'Base original'!AY160/'Base original'!$BC160</f>
        <v>2.2258682505720495</v>
      </c>
      <c r="AP171" s="12">
        <f>+('Base original'!AZ172/'Base original'!AZ160*100-100)*'Base original'!AZ160/'Base original'!$BC160</f>
        <v>0.10234178095346749</v>
      </c>
      <c r="AQ171" s="12">
        <f>+('Base original'!BA172/'Base original'!BA160*100-100)*'Base original'!BA160/'Base original'!$BC160</f>
        <v>0.2575827029192454</v>
      </c>
      <c r="AR171" s="12">
        <f>+('Base original'!BB172/'Base original'!BB160*100-100)*'Base original'!BB160/'Base original'!$BC160</f>
        <v>5.2330720159245288E-2</v>
      </c>
      <c r="AS171" s="12">
        <f>+(('Base original'!AY172-'Base original'!BA172)/('Base original'!AY160-'Base original'!BA160)*100-100)*('Base original'!AY160-'Base original'!BA160)/'Base original'!$BC160</f>
        <v>1.9682855476528041</v>
      </c>
      <c r="AT171" s="12">
        <f>+(('Base original'!AZ172-'Base original'!BB172)/('Base original'!AZ160-'Base original'!BB160)*100-100)*('Base original'!AZ160-'Base original'!BB160)/'Base original'!$BC160</f>
        <v>5.0011060794222191E-2</v>
      </c>
      <c r="AU171" s="9">
        <f>+('Base original'!BC172/'Base original'!BC160*100-100)*'Base original'!BC160/'Base original'!$BC160</f>
        <v>11.035153929278209</v>
      </c>
      <c r="AV171" s="6"/>
    </row>
    <row r="172" spans="1:48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original'!$AK161</f>
        <v>1.2423164715279806</v>
      </c>
      <c r="U172" s="12">
        <f>+('Base original'!AI173/'Base original'!AI161*100-100)*'Base original'!AI161/'Base original'!$AK161</f>
        <v>10.593119573814983</v>
      </c>
      <c r="V172" s="12">
        <f>+('Base original'!AJ173/'Base original'!AJ161*100-100)*'Base original'!AJ161/'Base original'!$AK161</f>
        <v>3.975733233462448</v>
      </c>
      <c r="W172" s="9">
        <f>+('Base original'!AK173/'Base original'!AK161*100-100)*'Base original'!AK161/'Base original'!$AK161</f>
        <v>15.811169278805551</v>
      </c>
      <c r="X172" s="12">
        <f>+('Base original'!AK173/'Base original'!AK161*100-100)*'Base original'!AK161/'Base original'!$AR161</f>
        <v>4.0092514928284695</v>
      </c>
      <c r="Y172" s="12">
        <f>+('Base original'!AL173/'Base original'!AL161*100-100)*'Base original'!AL161/'Base original'!$AR161</f>
        <v>5.631921821547623</v>
      </c>
      <c r="Z172" s="12">
        <f>+('Base original'!AM173/'Base original'!AM161*100-100)*'Base original'!AM161/'Base original'!$AR161</f>
        <v>0.27522382570255222</v>
      </c>
      <c r="AA172" s="12">
        <f>+('Base original'!AN173/'Base original'!AN161*100-100)*'Base original'!AN161/'Base original'!$AR161</f>
        <v>1.2844791826982809</v>
      </c>
      <c r="AB172" s="12">
        <f>+('Base original'!AO173/'Base original'!AO161*100-100)*'Base original'!AO161/'Base original'!$AR161</f>
        <v>5.2961994712975663E-2</v>
      </c>
      <c r="AC172" s="12">
        <f>+('Base original'!AP173/'Base original'!AP161*100-100)*'Base original'!AP161/'Base original'!$AR161</f>
        <v>2.1214766139448464</v>
      </c>
      <c r="AD172" s="12">
        <f>+('Base original'!AQ173/'Base original'!AQ161*100-100)*'Base original'!AQ161/'Base original'!$AR161</f>
        <v>-1.9485853620293186E-2</v>
      </c>
      <c r="AE172" s="12">
        <f>+(('Base original'!AN173-'Base original'!AP173)/('Base original'!AN161-'Base original'!AP161)*100-100)*(('Base original'!AN161-'Base original'!AP161)/'Base original'!AR161)</f>
        <v>-0.83699743124656789</v>
      </c>
      <c r="AF172" s="12">
        <f>+(('Base original'!AO173-'Base original'!AQ173)/('Base original'!AO161-'Base original'!AQ161)*100-100)*(('Base original'!AO161-'Base original'!AQ161)/'Base original'!AR161)</f>
        <v>7.2447848333268935E-2</v>
      </c>
      <c r="AG172" s="9">
        <f>+('Base original'!AR173/'Base original'!AR161*100-100)*'Base original'!AR161/'Base original'!$AR161</f>
        <v>9.1518302886884442</v>
      </c>
      <c r="AH172" s="12">
        <f>+('Base original'!AR173/'Base original'!AR161*100-100)*'Base original'!AR161/'Base original'!$BC161</f>
        <v>5.4042328417836325</v>
      </c>
      <c r="AI172" s="12">
        <f>+('Base original'!AS173/'Base original'!AS161*100-100)*'Base original'!AS161/'Base original'!$BC161</f>
        <v>1.1790581113910814</v>
      </c>
      <c r="AJ172" s="12">
        <f>+('Base original'!AT173/'Base original'!AT161*100-100)*'Base original'!AT161/'Base original'!$BC161</f>
        <v>-0.68323148115428012</v>
      </c>
      <c r="AK172" s="12">
        <f>+('Base original'!AU173/'Base original'!AU161*100-100)*'Base original'!AU161/'Base original'!$BC161</f>
        <v>2.1421646107201782</v>
      </c>
      <c r="AL172" s="12">
        <f>+('Base original'!AV173/'Base original'!AV161*100-100)*'Base original'!AV161/'Base original'!$BC161</f>
        <v>-1.52451229583331E-2</v>
      </c>
      <c r="AM172" s="12">
        <f>+('Base original'!AW173/'Base original'!AW161*100-100)*'Base original'!AW161/'Base original'!$BC161</f>
        <v>-4.2001495063547665E-3</v>
      </c>
      <c r="AN172" s="12">
        <f>+('Base original'!AX173/'Base original'!AX161*100-100)*'Base original'!AX161/'Base original'!$BC161</f>
        <v>1.5358558289890765</v>
      </c>
      <c r="AO172" s="12">
        <f>+('Base original'!AY173/'Base original'!AY161*100-100)*'Base original'!AY161/'Base original'!$BC161</f>
        <v>2.2441037498897933</v>
      </c>
      <c r="AP172" s="12">
        <f>+('Base original'!AZ173/'Base original'!AZ161*100-100)*'Base original'!AZ161/'Base original'!$BC161</f>
        <v>0.12411121287722597</v>
      </c>
      <c r="AQ172" s="12">
        <f>+('Base original'!BA173/'Base original'!BA161*100-100)*'Base original'!BA161/'Base original'!$BC161</f>
        <v>0.19160268415023035</v>
      </c>
      <c r="AR172" s="12">
        <f>+('Base original'!BB173/'Base original'!BB161*100-100)*'Base original'!BB161/'Base original'!$BC161</f>
        <v>5.0636546157990889E-2</v>
      </c>
      <c r="AS172" s="12">
        <f>+(('Base original'!AY173-'Base original'!BA173)/('Base original'!AY161-'Base original'!BA161)*100-100)*('Base original'!AY161-'Base original'!BA161)/'Base original'!$BC161</f>
        <v>2.0525010657395621</v>
      </c>
      <c r="AT172" s="12">
        <f>+(('Base original'!AZ173-'Base original'!BB173)/('Base original'!AZ161-'Base original'!BB161)*100-100)*('Base original'!AZ161-'Base original'!BB161)/'Base original'!$BC161</f>
        <v>7.3474666719235124E-2</v>
      </c>
      <c r="AU172" s="9">
        <f>+('Base original'!BC173/'Base original'!BC161*100-100)*'Base original'!BC161/'Base original'!$BC161</f>
        <v>11.684610371723807</v>
      </c>
      <c r="AV172" s="6"/>
    </row>
    <row r="173" spans="1:48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original'!$AK162</f>
        <v>2.2813579787371263</v>
      </c>
      <c r="U173" s="12">
        <f>+('Base original'!AI174/'Base original'!AI162*100-100)*'Base original'!AI162/'Base original'!$AK162</f>
        <v>12.960158736082612</v>
      </c>
      <c r="V173" s="12">
        <f>+('Base original'!AJ174/'Base original'!AJ162*100-100)*'Base original'!AJ162/'Base original'!$AK162</f>
        <v>4.9519868133662284</v>
      </c>
      <c r="W173" s="9">
        <f>+('Base original'!AK174/'Base original'!AK162*100-100)*'Base original'!AK162/'Base original'!$AK162</f>
        <v>20.193503528185985</v>
      </c>
      <c r="X173" s="12">
        <f>+('Base original'!AK174/'Base original'!AK162*100-100)*'Base original'!AK162/'Base original'!$AR162</f>
        <v>5.0533875279230935</v>
      </c>
      <c r="Y173" s="12">
        <f>+('Base original'!AL174/'Base original'!AL162*100-100)*'Base original'!AL162/'Base original'!$AR162</f>
        <v>5.3803212008296555</v>
      </c>
      <c r="Z173" s="12">
        <f>+('Base original'!AM174/'Base original'!AM162*100-100)*'Base original'!AM162/'Base original'!$AR162</f>
        <v>0.26981167450106064</v>
      </c>
      <c r="AA173" s="12">
        <f>+('Base original'!AN174/'Base original'!AN162*100-100)*'Base original'!AN162/'Base original'!$AR162</f>
        <v>2.3348200334357876</v>
      </c>
      <c r="AB173" s="12">
        <f>+('Base original'!AO174/'Base original'!AO162*100-100)*'Base original'!AO162/'Base original'!$AR162</f>
        <v>6.3192385160347475E-2</v>
      </c>
      <c r="AC173" s="12">
        <f>+('Base original'!AP174/'Base original'!AP162*100-100)*'Base original'!AP162/'Base original'!$AR162</f>
        <v>3.2416136607328045</v>
      </c>
      <c r="AD173" s="12">
        <f>+('Base original'!AQ174/'Base original'!AQ162*100-100)*'Base original'!AQ162/'Base original'!$AR162</f>
        <v>-4.2882430839653743E-3</v>
      </c>
      <c r="AE173" s="12">
        <f>+(('Base original'!AN174-'Base original'!AP174)/('Base original'!AN162-'Base original'!AP162)*100-100)*(('Base original'!AN162-'Base original'!AP162)/'Base original'!AR162)</f>
        <v>-0.9067936272970164</v>
      </c>
      <c r="AF173" s="12">
        <f>+(('Base original'!AO174-'Base original'!AQ174)/('Base original'!AO162-'Base original'!AQ162)*100-100)*(('Base original'!AO162-'Base original'!AQ162)/'Base original'!AR162)</f>
        <v>6.7480628244312932E-2</v>
      </c>
      <c r="AG173" s="9">
        <f>+('Base original'!AR174/'Base original'!AR162*100-100)*'Base original'!AR162/'Base original'!$AR162</f>
        <v>9.8642074042011103</v>
      </c>
      <c r="AH173" s="12">
        <f>+('Base original'!AR174/'Base original'!AR162*100-100)*'Base original'!AR162/'Base original'!$BC162</f>
        <v>5.854589309543317</v>
      </c>
      <c r="AI173" s="12">
        <f>+('Base original'!AS174/'Base original'!AS162*100-100)*'Base original'!AS162/'Base original'!$BC162</f>
        <v>1.5883747748655288</v>
      </c>
      <c r="AJ173" s="12">
        <f>+('Base original'!AT174/'Base original'!AT162*100-100)*'Base original'!AT162/'Base original'!$BC162</f>
        <v>-0.97311111592126498</v>
      </c>
      <c r="AK173" s="12">
        <f>+('Base original'!AU174/'Base original'!AU162*100-100)*'Base original'!AU162/'Base original'!$BC162</f>
        <v>1.6534763357084781</v>
      </c>
      <c r="AL173" s="12">
        <f>+('Base original'!AV174/'Base original'!AV162*100-100)*'Base original'!AV162/'Base original'!$BC162</f>
        <v>-1.4952297945850295E-2</v>
      </c>
      <c r="AM173" s="12">
        <f>+('Base original'!AW174/'Base original'!AW162*100-100)*'Base original'!AW162/'Base original'!$BC162</f>
        <v>2.143061552473726E-3</v>
      </c>
      <c r="AN173" s="12">
        <f>+('Base original'!AX174/'Base original'!AX162*100-100)*'Base original'!AX162/'Base original'!$BC162</f>
        <v>1.4596736400786623</v>
      </c>
      <c r="AO173" s="12">
        <f>+('Base original'!AY174/'Base original'!AY162*100-100)*'Base original'!AY162/'Base original'!$BC162</f>
        <v>1.3912967383135162</v>
      </c>
      <c r="AP173" s="12">
        <f>+('Base original'!AZ174/'Base original'!AZ162*100-100)*'Base original'!AZ162/'Base original'!$BC162</f>
        <v>0.12701378434210381</v>
      </c>
      <c r="AQ173" s="12">
        <f>+('Base original'!BA174/'Base original'!BA162*100-100)*'Base original'!BA162/'Base original'!$BC162</f>
        <v>-0.22951636580567858</v>
      </c>
      <c r="AR173" s="12">
        <f>+('Base original'!BB174/'Base original'!BB162*100-100)*'Base original'!BB162/'Base original'!$BC162</f>
        <v>3.4461029461435221E-2</v>
      </c>
      <c r="AS173" s="12">
        <f>+(('Base original'!AY174-'Base original'!BA174)/('Base original'!AY162-'Base original'!BA162)*100-100)*('Base original'!AY162-'Base original'!BA162)/'Base original'!$BC162</f>
        <v>1.6208131041191929</v>
      </c>
      <c r="AT173" s="12">
        <f>+(('Base original'!AZ174-'Base original'!BB174)/('Base original'!AZ162-'Base original'!BB162)*100-100)*('Base original'!AZ162-'Base original'!BB162)/'Base original'!$BC162</f>
        <v>9.2552754880668539E-2</v>
      </c>
      <c r="AU173" s="9">
        <f>+('Base original'!BC174/'Base original'!BC162*100-100)*'Base original'!BC162/'Base original'!$BC162</f>
        <v>11.283559566881211</v>
      </c>
      <c r="AV173" s="6"/>
    </row>
    <row r="174" spans="1:48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original'!$AK163</f>
        <v>2.2043595267573015</v>
      </c>
      <c r="U174" s="12">
        <f>+('Base original'!AI175/'Base original'!AI163*100-100)*'Base original'!AI163/'Base original'!$AK163</f>
        <v>12.567552705977103</v>
      </c>
      <c r="V174" s="12">
        <f>+('Base original'!AJ175/'Base original'!AJ163*100-100)*'Base original'!AJ163/'Base original'!$AK163</f>
        <v>5.0232457766755392</v>
      </c>
      <c r="W174" s="9">
        <f>+('Base original'!AK175/'Base original'!AK163*100-100)*'Base original'!AK163/'Base original'!$AK163</f>
        <v>19.79515800940996</v>
      </c>
      <c r="X174" s="12">
        <f>+('Base original'!AK175/'Base original'!AK163*100-100)*'Base original'!AK163/'Base original'!$AR163</f>
        <v>5.0978843960502278</v>
      </c>
      <c r="Y174" s="12">
        <f>+('Base original'!AL175/'Base original'!AL163*100-100)*'Base original'!AL163/'Base original'!$AR163</f>
        <v>5.3302235911513867</v>
      </c>
      <c r="Z174" s="12">
        <f>+('Base original'!AM175/'Base original'!AM163*100-100)*'Base original'!AM163/'Base original'!$AR163</f>
        <v>0.30314096963908221</v>
      </c>
      <c r="AA174" s="12">
        <f>+('Base original'!AN175/'Base original'!AN163*100-100)*'Base original'!AN163/'Base original'!$AR163</f>
        <v>3.4881990318107872</v>
      </c>
      <c r="AB174" s="12">
        <f>+('Base original'!AO175/'Base original'!AO163*100-100)*'Base original'!AO163/'Base original'!$AR163</f>
        <v>7.3928994460930333E-2</v>
      </c>
      <c r="AC174" s="12">
        <f>+('Base original'!AP175/'Base original'!AP163*100-100)*'Base original'!AP163/'Base original'!$AR163</f>
        <v>4.0227854232014826</v>
      </c>
      <c r="AD174" s="12">
        <f>+('Base original'!AQ175/'Base original'!AQ163*100-100)*'Base original'!AQ163/'Base original'!$AR163</f>
        <v>1.3688348415329768E-2</v>
      </c>
      <c r="AE174" s="12">
        <f>+(('Base original'!AN175-'Base original'!AP175)/('Base original'!AN163-'Base original'!AP163)*100-100)*(('Base original'!AN163-'Base original'!AP163)/'Base original'!AR163)</f>
        <v>-0.53458639139069541</v>
      </c>
      <c r="AF174" s="12">
        <f>+(('Base original'!AO175-'Base original'!AQ175)/('Base original'!AO163-'Base original'!AQ163)*100-100)*(('Base original'!AO163-'Base original'!AQ163)/'Base original'!AR163)</f>
        <v>6.024064604560056E-2</v>
      </c>
      <c r="AG174" s="9">
        <f>+('Base original'!AR175/'Base original'!AR163*100-100)*'Base original'!AR163/'Base original'!$AR163</f>
        <v>10.256903211495597</v>
      </c>
      <c r="AH174" s="12">
        <f>+('Base original'!AR175/'Base original'!AR163*100-100)*'Base original'!AR163/'Base original'!$BC163</f>
        <v>6.1081650546479365</v>
      </c>
      <c r="AI174" s="12">
        <f>+('Base original'!AS175/'Base original'!AS163*100-100)*'Base original'!AS163/'Base original'!$BC163</f>
        <v>2.3754491834754043</v>
      </c>
      <c r="AJ174" s="12">
        <f>+('Base original'!AT175/'Base original'!AT163*100-100)*'Base original'!AT163/'Base original'!$BC163</f>
        <v>-1.7315037690268249</v>
      </c>
      <c r="AK174" s="12">
        <f>+('Base original'!AU175/'Base original'!AU163*100-100)*'Base original'!AU163/'Base original'!$BC163</f>
        <v>1.3438016171153135</v>
      </c>
      <c r="AL174" s="12">
        <f>+('Base original'!AV175/'Base original'!AV163*100-100)*'Base original'!AV163/'Base original'!$BC163</f>
        <v>-1.5150214795881507E-2</v>
      </c>
      <c r="AM174" s="12">
        <f>+('Base original'!AW175/'Base original'!AW163*100-100)*'Base original'!AW163/'Base original'!$BC163</f>
        <v>-1.7853133170179836E-2</v>
      </c>
      <c r="AN174" s="12">
        <f>+('Base original'!AX175/'Base original'!AX163*100-100)*'Base original'!AX163/'Base original'!$BC163</f>
        <v>1.3974951428642459</v>
      </c>
      <c r="AO174" s="12">
        <f>+('Base original'!AY175/'Base original'!AY163*100-100)*'Base original'!AY163/'Base original'!$BC163</f>
        <v>0.82687243660311549</v>
      </c>
      <c r="AP174" s="12">
        <f>+('Base original'!AZ175/'Base original'!AZ163*100-100)*'Base original'!AZ163/'Base original'!$BC163</f>
        <v>0.1201290700387357</v>
      </c>
      <c r="AQ174" s="12">
        <f>+('Base original'!BA175/'Base original'!BA163*100-100)*'Base original'!BA163/'Base original'!$BC163</f>
        <v>-0.30185258978268487</v>
      </c>
      <c r="AR174" s="12">
        <f>+('Base original'!BB175/'Base original'!BB163*100-100)*'Base original'!BB163/'Base original'!$BC163</f>
        <v>2.9717357992911732E-2</v>
      </c>
      <c r="AS174" s="12">
        <f>+(('Base original'!AY175-'Base original'!BA175)/('Base original'!AY163-'Base original'!BA163)*100-100)*('Base original'!AY163-'Base original'!BA163)/'Base original'!$BC163</f>
        <v>1.1287250263858009</v>
      </c>
      <c r="AT174" s="12">
        <f>+(('Base original'!AZ175-'Base original'!BB175)/('Base original'!AZ163-'Base original'!BB163)*100-100)*('Base original'!AZ163-'Base original'!BB163)/'Base original'!$BC163</f>
        <v>9.04117120458241E-2</v>
      </c>
      <c r="AU174" s="9">
        <f>+('Base original'!BC175/'Base original'!BC163*100-100)*'Base original'!BC163/'Base original'!$BC163</f>
        <v>10.67954061954164</v>
      </c>
      <c r="AV174" s="6"/>
    </row>
    <row r="175" spans="1:48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original'!$AK164</f>
        <v>2.2803786295593733</v>
      </c>
      <c r="U175" s="12">
        <f>+('Base original'!AI176/'Base original'!AI164*100-100)*'Base original'!AI164/'Base original'!$AK164</f>
        <v>11.268085650859636</v>
      </c>
      <c r="V175" s="12">
        <f>+('Base original'!AJ176/'Base original'!AJ164*100-100)*'Base original'!AJ164/'Base original'!$AK164</f>
        <v>4.7763952866638624</v>
      </c>
      <c r="W175" s="9">
        <f>+('Base original'!AK176/'Base original'!AK164*100-100)*'Base original'!AK164/'Base original'!$AK164</f>
        <v>18.324859567082868</v>
      </c>
      <c r="X175" s="12">
        <f>+('Base original'!AK176/'Base original'!AK164*100-100)*'Base original'!AK164/'Base original'!$AR164</f>
        <v>4.7664856848365114</v>
      </c>
      <c r="Y175" s="12">
        <f>+('Base original'!AL176/'Base original'!AL164*100-100)*'Base original'!AL164/'Base original'!$AR164</f>
        <v>5.5295678162561153</v>
      </c>
      <c r="Z175" s="12">
        <f>+('Base original'!AM176/'Base original'!AM164*100-100)*'Base original'!AM164/'Base original'!$AR164</f>
        <v>0.32903946121149558</v>
      </c>
      <c r="AA175" s="12">
        <f>+('Base original'!AN176/'Base original'!AN164*100-100)*'Base original'!AN164/'Base original'!$AR164</f>
        <v>5.0262760274935792</v>
      </c>
      <c r="AB175" s="12">
        <f>+('Base original'!AO176/'Base original'!AO164*100-100)*'Base original'!AO164/'Base original'!$AR164</f>
        <v>6.6637903813071789E-2</v>
      </c>
      <c r="AC175" s="12">
        <f>+('Base original'!AP176/'Base original'!AP164*100-100)*'Base original'!AP164/'Base original'!$AR164</f>
        <v>5.2057089362899651</v>
      </c>
      <c r="AD175" s="12">
        <f>+('Base original'!AQ176/'Base original'!AQ164*100-100)*'Base original'!AQ164/'Base original'!$AR164</f>
        <v>1.267190263758316E-2</v>
      </c>
      <c r="AE175" s="12">
        <f>+(('Base original'!AN176-'Base original'!AP176)/('Base original'!AN164-'Base original'!AP164)*100-100)*(('Base original'!AN164-'Base original'!AP164)/'Base original'!AR164)</f>
        <v>-0.17943290879638449</v>
      </c>
      <c r="AF175" s="12">
        <f>+(('Base original'!AO176-'Base original'!AQ176)/('Base original'!AO164-'Base original'!AQ164)*100-100)*(('Base original'!AO164-'Base original'!AQ164)/'Base original'!AR164)</f>
        <v>5.3966001175488491E-2</v>
      </c>
      <c r="AG175" s="9">
        <f>+('Base original'!AR176/'Base original'!AR164*100-100)*'Base original'!AR164/'Base original'!$AR164</f>
        <v>10.499626054683262</v>
      </c>
      <c r="AH175" s="12">
        <f>+('Base original'!AR176/'Base original'!AR164*100-100)*'Base original'!AR164/'Base original'!$BC164</f>
        <v>6.208925610352126</v>
      </c>
      <c r="AI175" s="12">
        <f>+('Base original'!AS176/'Base original'!AS164*100-100)*'Base original'!AS164/'Base original'!$BC164</f>
        <v>2.5095622666538047</v>
      </c>
      <c r="AJ175" s="12">
        <f>+('Base original'!AT176/'Base original'!AT164*100-100)*'Base original'!AT164/'Base original'!$BC164</f>
        <v>-1.6997811890250329</v>
      </c>
      <c r="AK175" s="12">
        <f>+('Base original'!AU176/'Base original'!AU164*100-100)*'Base original'!AU164/'Base original'!$BC164</f>
        <v>1.0522193018744919</v>
      </c>
      <c r="AL175" s="12">
        <f>+('Base original'!AV176/'Base original'!AV164*100-100)*'Base original'!AV164/'Base original'!$BC164</f>
        <v>-2.1315865384783632E-2</v>
      </c>
      <c r="AM175" s="12">
        <f>+('Base original'!AW176/'Base original'!AW164*100-100)*'Base original'!AW164/'Base original'!$BC164</f>
        <v>-3.6355460370444653E-2</v>
      </c>
      <c r="AN175" s="12">
        <f>+('Base original'!AX176/'Base original'!AX164*100-100)*'Base original'!AX164/'Base original'!$BC164</f>
        <v>1.558018085658726</v>
      </c>
      <c r="AO175" s="12">
        <f>+('Base original'!AY176/'Base original'!AY164*100-100)*'Base original'!AY164/'Base original'!$BC164</f>
        <v>1.1018144171483439</v>
      </c>
      <c r="AP175" s="12">
        <f>+('Base original'!AZ176/'Base original'!AZ164*100-100)*'Base original'!AZ164/'Base original'!$BC164</f>
        <v>0.12470000026700193</v>
      </c>
      <c r="AQ175" s="12">
        <f>+('Base original'!BA176/'Base original'!BA164*100-100)*'Base original'!BA164/'Base original'!$BC164</f>
        <v>-5.6362434985297062E-2</v>
      </c>
      <c r="AR175" s="12">
        <f>+('Base original'!BB176/'Base original'!BB164*100-100)*'Base original'!BB164/'Base original'!$BC164</f>
        <v>3.8354199677116577E-2</v>
      </c>
      <c r="AS175" s="12">
        <f>+(('Base original'!AY176-'Base original'!BA176)/('Base original'!AY164-'Base original'!BA164)*100-100)*('Base original'!AY164-'Base original'!BA164)/'Base original'!$BC164</f>
        <v>1.1581768521336415</v>
      </c>
      <c r="AT175" s="12">
        <f>+(('Base original'!AZ176-'Base original'!BB176)/('Base original'!AZ164-'Base original'!BB164)*100-100)*('Base original'!AZ164-'Base original'!BB164)/'Base original'!$BC164</f>
        <v>8.6345800589885405E-2</v>
      </c>
      <c r="AU175" s="9">
        <f>+('Base original'!BC176/'Base original'!BC164*100-100)*'Base original'!BC164/'Base original'!$BC164</f>
        <v>10.815795402482408</v>
      </c>
    </row>
    <row r="176" spans="1:48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original'!$AK165</f>
        <v>2.4482122304780201</v>
      </c>
      <c r="U176" s="12">
        <f>+('Base original'!AI177/'Base original'!AI165*100-100)*'Base original'!AI165/'Base original'!$AK165</f>
        <v>12.483754415684428</v>
      </c>
      <c r="V176" s="12">
        <f>+('Base original'!AJ177/'Base original'!AJ165*100-100)*'Base original'!AJ165/'Base original'!$AK165</f>
        <v>5.2379277914414697</v>
      </c>
      <c r="W176" s="9">
        <f>+('Base original'!AK177/'Base original'!AK165*100-100)*'Base original'!AK165/'Base original'!$AK165</f>
        <v>20.169894437603915</v>
      </c>
      <c r="X176" s="12">
        <f>+('Base original'!AK177/'Base original'!AK165*100-100)*'Base original'!AK165/'Base original'!$AR165</f>
        <v>5.2051689548249351</v>
      </c>
      <c r="Y176" s="12">
        <f>+('Base original'!AL177/'Base original'!AL165*100-100)*'Base original'!AL165/'Base original'!$AR165</f>
        <v>6.1704783522098063</v>
      </c>
      <c r="Z176" s="12">
        <f>+('Base original'!AM177/'Base original'!AM165*100-100)*'Base original'!AM165/'Base original'!$AR165</f>
        <v>0.35745985073028019</v>
      </c>
      <c r="AA176" s="12">
        <f>+('Base original'!AN177/'Base original'!AN165*100-100)*'Base original'!AN165/'Base original'!$AR165</f>
        <v>6.5855097911825462</v>
      </c>
      <c r="AB176" s="12">
        <f>+('Base original'!AO177/'Base original'!AO165*100-100)*'Base original'!AO165/'Base original'!$AR165</f>
        <v>5.9168703671335435E-2</v>
      </c>
      <c r="AC176" s="12">
        <f>+('Base original'!AP177/'Base original'!AP165*100-100)*'Base original'!AP165/'Base original'!$AR165</f>
        <v>6.5680802185444946</v>
      </c>
      <c r="AD176" s="12">
        <f>+('Base original'!AQ177/'Base original'!AQ165*100-100)*'Base original'!AQ165/'Base original'!$AR165</f>
        <v>1.8916616389011043E-2</v>
      </c>
      <c r="AE176" s="12">
        <f>+(('Base original'!AN177-'Base original'!AP177)/('Base original'!AN165-'Base original'!AP165)*100-100)*(('Base original'!AN165-'Base original'!AP165)/'Base original'!AR165)</f>
        <v>1.7429572638052386E-2</v>
      </c>
      <c r="AF176" s="12">
        <f>+(('Base original'!AO177-'Base original'!AQ177)/('Base original'!AO165-'Base original'!AQ165)*100-100)*(('Base original'!AO165-'Base original'!AQ165)/'Base original'!AR165)</f>
        <v>4.0252087282324336E-2</v>
      </c>
      <c r="AG176" s="9">
        <f>+('Base original'!AR177/'Base original'!AR165*100-100)*'Base original'!AR165/'Base original'!$AR165</f>
        <v>11.79078881768541</v>
      </c>
      <c r="AH176" s="12">
        <f>+('Base original'!AR177/'Base original'!AR165*100-100)*'Base original'!AR165/'Base original'!$BC165</f>
        <v>6.9071616044119697</v>
      </c>
      <c r="AI176" s="12">
        <f>+('Base original'!AS177/'Base original'!AS165*100-100)*'Base original'!AS165/'Base original'!$BC165</f>
        <v>2.8164169634313452</v>
      </c>
      <c r="AJ176" s="12">
        <f>+('Base original'!AT177/'Base original'!AT165*100-100)*'Base original'!AT165/'Base original'!$BC165</f>
        <v>-1.6514787501603891</v>
      </c>
      <c r="AK176" s="12">
        <f>+('Base original'!AU177/'Base original'!AU165*100-100)*'Base original'!AU165/'Base original'!$BC165</f>
        <v>0.65978120355219716</v>
      </c>
      <c r="AL176" s="12">
        <f>+('Base original'!AV177/'Base original'!AV165*100-100)*'Base original'!AV165/'Base original'!$BC165</f>
        <v>-2.1726836334943884E-2</v>
      </c>
      <c r="AM176" s="12">
        <f>+('Base original'!AW177/'Base original'!AW165*100-100)*'Base original'!AW165/'Base original'!$BC165</f>
        <v>-5.542613121025234E-2</v>
      </c>
      <c r="AN176" s="12">
        <f>+('Base original'!AX177/'Base original'!AX165*100-100)*'Base original'!AX165/'Base original'!$BC165</f>
        <v>1.8365156744255473</v>
      </c>
      <c r="AO176" s="12">
        <f>+('Base original'!AY177/'Base original'!AY165*100-100)*'Base original'!AY165/'Base original'!$BC165</f>
        <v>0.87586945016999695</v>
      </c>
      <c r="AP176" s="12">
        <f>+('Base original'!AZ177/'Base original'!AZ165*100-100)*'Base original'!AZ165/'Base original'!$BC165</f>
        <v>0.12155543068458559</v>
      </c>
      <c r="AQ176" s="12">
        <f>+('Base original'!BA177/'Base original'!BA165*100-100)*'Base original'!BA165/'Base original'!$BC165</f>
        <v>-9.2799016827301184E-2</v>
      </c>
      <c r="AR176" s="12">
        <f>+('Base original'!BB177/'Base original'!BB165*100-100)*'Base original'!BB165/'Base original'!$BC165</f>
        <v>3.5791944478609644E-2</v>
      </c>
      <c r="AS176" s="12">
        <f>+(('Base original'!AY177-'Base original'!BA177)/('Base original'!AY165-'Base original'!BA165)*100-100)*('Base original'!AY165-'Base original'!BA165)/'Base original'!$BC165</f>
        <v>0.96866846699729803</v>
      </c>
      <c r="AT176" s="12">
        <f>+(('Base original'!AZ177-'Base original'!BB177)/('Base original'!AZ165-'Base original'!BB165)*100-100)*('Base original'!AZ165-'Base original'!BB165)/'Base original'!$BC165</f>
        <v>8.5763486205976028E-2</v>
      </c>
      <c r="AU176" s="9">
        <f>+('Base original'!BC177/'Base original'!BC165*100-100)*'Base original'!BC165/'Base original'!$BC165</f>
        <v>11.545675681318743</v>
      </c>
    </row>
    <row r="177" spans="1:47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original'!$AK166</f>
        <v>2.8356045572748898</v>
      </c>
      <c r="U177" s="12">
        <f>+('Base original'!AI178/'Base original'!AI166*100-100)*'Base original'!AI166/'Base original'!$AK166</f>
        <v>16.721186969041419</v>
      </c>
      <c r="V177" s="12">
        <f>+('Base original'!AJ178/'Base original'!AJ166*100-100)*'Base original'!AJ166/'Base original'!$AK166</f>
        <v>5.1495277744684369</v>
      </c>
      <c r="W177" s="9">
        <f>+('Base original'!AK178/'Base original'!AK166*100-100)*'Base original'!AK166/'Base original'!$AK166</f>
        <v>24.706319300784756</v>
      </c>
      <c r="X177" s="12">
        <f>+('Base original'!AK178/'Base original'!AK166*100-100)*'Base original'!AK166/'Base original'!$AR166</f>
        <v>6.3778347672515361</v>
      </c>
      <c r="Y177" s="12">
        <f>+('Base original'!AL178/'Base original'!AL166*100-100)*'Base original'!AL166/'Base original'!$AR166</f>
        <v>5.0026479463407982</v>
      </c>
      <c r="Z177" s="12">
        <f>+('Base original'!AM178/'Base original'!AM166*100-100)*'Base original'!AM166/'Base original'!$AR166</f>
        <v>0.37980374305336023</v>
      </c>
      <c r="AA177" s="12">
        <f>+('Base original'!AN178/'Base original'!AN166*100-100)*'Base original'!AN166/'Base original'!$AR166</f>
        <v>5.9441228880773984</v>
      </c>
      <c r="AB177" s="12">
        <f>+('Base original'!AO178/'Base original'!AO166*100-100)*'Base original'!AO166/'Base original'!$AR166</f>
        <v>7.8526139245582119E-2</v>
      </c>
      <c r="AC177" s="12">
        <f>+('Base original'!AP178/'Base original'!AP166*100-100)*'Base original'!AP166/'Base original'!$AR166</f>
        <v>6.1978285512979072</v>
      </c>
      <c r="AD177" s="12">
        <f>+('Base original'!AQ178/'Base original'!AQ166*100-100)*'Base original'!AQ166/'Base original'!$AR166</f>
        <v>6.3053553223880926E-2</v>
      </c>
      <c r="AE177" s="12">
        <f>+(('Base original'!AN178-'Base original'!AP178)/('Base original'!AN166-'Base original'!AP166)*100-100)*(('Base original'!AN166-'Base original'!AP166)/'Base original'!AR166)</f>
        <v>-0.25370566322050853</v>
      </c>
      <c r="AF177" s="12">
        <f>+(('Base original'!AO178-'Base original'!AQ178)/('Base original'!AO166-'Base original'!AQ166)*100-100)*(('Base original'!AO166-'Base original'!AQ166)/'Base original'!AR166)</f>
        <v>1.5472586021701141E-2</v>
      </c>
      <c r="AG177" s="9">
        <f>+('Base original'!AR178/'Base original'!AR166*100-100)*'Base original'!AR166/'Base original'!$AR166</f>
        <v>11.522053379446845</v>
      </c>
      <c r="AH177" s="12">
        <f>+('Base original'!AR178/'Base original'!AR166*100-100)*'Base original'!AR166/'Base original'!$BC166</f>
        <v>6.7569111995620226</v>
      </c>
      <c r="AI177" s="12">
        <f>+('Base original'!AS178/'Base original'!AS166*100-100)*'Base original'!AS166/'Base original'!$BC166</f>
        <v>3.558580310672586</v>
      </c>
      <c r="AJ177" s="12">
        <f>+('Base original'!AT178/'Base original'!AT166*100-100)*'Base original'!AT166/'Base original'!$BC166</f>
        <v>-1.5620053231097322</v>
      </c>
      <c r="AK177" s="12">
        <f>+('Base original'!AU178/'Base original'!AU166*100-100)*'Base original'!AU166/'Base original'!$BC166</f>
        <v>0.17427639586355928</v>
      </c>
      <c r="AL177" s="12">
        <f>+('Base original'!AV178/'Base original'!AV166*100-100)*'Base original'!AV166/'Base original'!$BC166</f>
        <v>-2.1085995692486332E-2</v>
      </c>
      <c r="AM177" s="12">
        <f>+('Base original'!AW178/'Base original'!AW166*100-100)*'Base original'!AW166/'Base original'!$BC166</f>
        <v>-7.041959559941266E-2</v>
      </c>
      <c r="AN177" s="12">
        <f>+('Base original'!AX178/'Base original'!AX166*100-100)*'Base original'!AX166/'Base original'!$BC166</f>
        <v>1.9130669315191859</v>
      </c>
      <c r="AO177" s="12">
        <f>+('Base original'!AY178/'Base original'!AY166*100-100)*'Base original'!AY166/'Base original'!$BC166</f>
        <v>-0.47119286967284363</v>
      </c>
      <c r="AP177" s="12">
        <f>+('Base original'!AZ178/'Base original'!AZ166*100-100)*'Base original'!AZ166/'Base original'!$BC166</f>
        <v>5.5531999504624792E-2</v>
      </c>
      <c r="AQ177" s="12">
        <f>+('Base original'!BA178/'Base original'!BA166*100-100)*'Base original'!BA166/'Base original'!$BC166</f>
        <v>-0.47437651246534956</v>
      </c>
      <c r="AR177" s="12">
        <f>+('Base original'!BB178/'Base original'!BB166*100-100)*'Base original'!BB166/'Base original'!$BC166</f>
        <v>2.2014289693756236E-2</v>
      </c>
      <c r="AS177" s="12">
        <f>+(('Base original'!AY178-'Base original'!BA178)/('Base original'!AY166-'Base original'!BA166)*100-100)*('Base original'!AY166-'Base original'!BA166)/'Base original'!$BC166</f>
        <v>3.1836427925071814E-3</v>
      </c>
      <c r="AT177" s="12">
        <f>+(('Base original'!AZ178-'Base original'!BB178)/('Base original'!AZ166-'Base original'!BB166)*100-100)*('Base original'!AZ166-'Base original'!BB166)/'Base original'!$BC166</f>
        <v>3.3517709810868608E-2</v>
      </c>
      <c r="AU177" s="9">
        <f>+('Base original'!BC178/'Base original'!BC166*100-100)*'Base original'!BC166/'Base original'!$BC166</f>
        <v>10.786025275819085</v>
      </c>
    </row>
    <row r="178" spans="1:47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original'!$AK167</f>
        <v>4.014586146165831</v>
      </c>
      <c r="U178" s="12">
        <f>+('Base original'!AI179/'Base original'!AI167*100-100)*'Base original'!AI167/'Base original'!$AK167</f>
        <v>22.157612130289262</v>
      </c>
      <c r="V178" s="12">
        <f>+('Base original'!AJ179/'Base original'!AJ167*100-100)*'Base original'!AJ167/'Base original'!$AK167</f>
        <v>5.8119227877654387</v>
      </c>
      <c r="W178" s="9">
        <f>+('Base original'!AK179/'Base original'!AK167*100-100)*'Base original'!AK167/'Base original'!$AK167</f>
        <v>31.984121064220542</v>
      </c>
      <c r="X178" s="12">
        <f>+('Base original'!AK179/'Base original'!AK167*100-100)*'Base original'!AK167/'Base original'!$AR167</f>
        <v>8.3016498621532531</v>
      </c>
      <c r="Y178" s="12">
        <f>+('Base original'!AL179/'Base original'!AL167*100-100)*'Base original'!AL167/'Base original'!$AR167</f>
        <v>3.0832377869383909</v>
      </c>
      <c r="Z178" s="12">
        <f>+('Base original'!AM179/'Base original'!AM167*100-100)*'Base original'!AM167/'Base original'!$AR167</f>
        <v>0.42491211108917376</v>
      </c>
      <c r="AA178" s="12">
        <f>+('Base original'!AN179/'Base original'!AN167*100-100)*'Base original'!AN167/'Base original'!$AR167</f>
        <v>5.3539243749682095</v>
      </c>
      <c r="AB178" s="12">
        <f>+('Base original'!AO179/'Base original'!AO167*100-100)*'Base original'!AO167/'Base original'!$AR167</f>
        <v>6.9493645369509513E-2</v>
      </c>
      <c r="AC178" s="12">
        <f>+('Base original'!AP179/'Base original'!AP167*100-100)*'Base original'!AP167/'Base original'!$AR167</f>
        <v>5.6870559668574732</v>
      </c>
      <c r="AD178" s="12">
        <f>+('Base original'!AQ179/'Base original'!AQ167*100-100)*'Base original'!AQ167/'Base original'!$AR167</f>
        <v>6.3909971880717759E-2</v>
      </c>
      <c r="AE178" s="12">
        <f>+(('Base original'!AN179-'Base original'!AP179)/('Base original'!AN167-'Base original'!AP167)*100-100)*(('Base original'!AN167-'Base original'!AP167)/'Base original'!AR167)</f>
        <v>-0.33313159188926167</v>
      </c>
      <c r="AF178" s="12">
        <f>+(('Base original'!AO179-'Base original'!AQ179)/('Base original'!AO167-'Base original'!AQ167)*100-100)*(('Base original'!AO167-'Base original'!AQ167)/'Base original'!AR167)</f>
        <v>5.5836734887916607E-3</v>
      </c>
      <c r="AG178" s="9">
        <f>+('Base original'!AR179/'Base original'!AR167*100-100)*'Base original'!AR167/'Base original'!$AR167</f>
        <v>11.482251841780339</v>
      </c>
      <c r="AH178" s="12">
        <f>+('Base original'!AR179/'Base original'!AR167*100-100)*'Base original'!AR167/'Base original'!$BC167</f>
        <v>6.7319050790806054</v>
      </c>
      <c r="AI178" s="12">
        <f>+('Base original'!AS179/'Base original'!AS167*100-100)*'Base original'!AS167/'Base original'!$BC167</f>
        <v>4.143469089307569</v>
      </c>
      <c r="AJ178" s="12">
        <f>+('Base original'!AT179/'Base original'!AT167*100-100)*'Base original'!AT167/'Base original'!$BC167</f>
        <v>-1.9992122454302304</v>
      </c>
      <c r="AK178" s="12">
        <f>+('Base original'!AU179/'Base original'!AU167*100-100)*'Base original'!AU167/'Base original'!$BC167</f>
        <v>-0.26270173722374729</v>
      </c>
      <c r="AL178" s="12">
        <f>+('Base original'!AV179/'Base original'!AV167*100-100)*'Base original'!AV167/'Base original'!$BC167</f>
        <v>-2.0066614333111178E-2</v>
      </c>
      <c r="AM178" s="12">
        <f>+('Base original'!AW179/'Base original'!AW167*100-100)*'Base original'!AW167/'Base original'!$BC167</f>
        <v>-7.4468224060850338E-2</v>
      </c>
      <c r="AN178" s="12">
        <f>+('Base original'!AX179/'Base original'!AX167*100-100)*'Base original'!AX167/'Base original'!$BC167</f>
        <v>1.7737403315445652</v>
      </c>
      <c r="AO178" s="12">
        <f>+('Base original'!AY179/'Base original'!AY167*100-100)*'Base original'!AY167/'Base original'!$BC167</f>
        <v>-1.3293611489207753</v>
      </c>
      <c r="AP178" s="12">
        <f>+('Base original'!AZ179/'Base original'!AZ167*100-100)*'Base original'!AZ167/'Base original'!$BC167</f>
        <v>1.8489762901313603E-2</v>
      </c>
      <c r="AQ178" s="12">
        <f>+('Base original'!BA179/'Base original'!BA167*100-100)*'Base original'!BA167/'Base original'!$BC167</f>
        <v>-0.51617467277873319</v>
      </c>
      <c r="AR178" s="12">
        <f>+('Base original'!BB179/'Base original'!BB167*100-100)*'Base original'!BB167/'Base original'!$BC167</f>
        <v>1.4908829707729814E-2</v>
      </c>
      <c r="AS178" s="12">
        <f>+(('Base original'!AY179-'Base original'!BA179)/('Base original'!AY167-'Base original'!BA167)*100-100)*('Base original'!AY167-'Base original'!BA167)/'Base original'!$BC167</f>
        <v>-0.81318647614204098</v>
      </c>
      <c r="AT178" s="12">
        <f>+(('Base original'!AZ179-'Base original'!BB179)/('Base original'!AZ167-'Base original'!BB167)*100-100)*('Base original'!AZ167-'Base original'!BB167)/'Base original'!$BC167</f>
        <v>3.5809331935838539E-3</v>
      </c>
      <c r="AU178" s="9">
        <f>+('Base original'!BC179/'Base original'!BC167*100-100)*'Base original'!BC167/'Base original'!$BC167</f>
        <v>9.4830601359363129</v>
      </c>
    </row>
    <row r="179" spans="1:47">
      <c r="A179" s="19">
        <v>43952</v>
      </c>
      <c r="B179" s="12">
        <f>+'Base original'!B180/'Base original'!B168*100-100</f>
        <v>14.544115288462976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11.454756032277885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original'!$AK168</f>
        <v>4.7016191902136661</v>
      </c>
      <c r="U179" s="12">
        <f>+('Base original'!AI180/'Base original'!AI168*100-100)*'Base original'!AI168/'Base original'!$AK168</f>
        <v>24.343303278862518</v>
      </c>
      <c r="V179" s="12">
        <f>+('Base original'!AJ180/'Base original'!AJ168*100-100)*'Base original'!AJ168/'Base original'!$AK168</f>
        <v>5.6081078602874541</v>
      </c>
      <c r="W179" s="9">
        <f>+('Base original'!AK180/'Base original'!AK168*100-100)*'Base original'!AK168/'Base original'!$AK168</f>
        <v>34.653030329363645</v>
      </c>
      <c r="X179" s="12">
        <f>+('Base original'!AK180/'Base original'!AK168*100-100)*'Base original'!AK168/'Base original'!$AR168</f>
        <v>9.0501488020250687</v>
      </c>
      <c r="Y179" s="12">
        <f>+('Base original'!AL180/'Base original'!AL168*100-100)*'Base original'!AL168/'Base original'!$AR168</f>
        <v>0.92552556603619074</v>
      </c>
      <c r="Z179" s="12">
        <f>+('Base original'!AM180/'Base original'!AM168*100-100)*'Base original'!AM168/'Base original'!$AR168</f>
        <v>0.50249251888853796</v>
      </c>
      <c r="AA179" s="12">
        <f>+('Base original'!AN180/'Base original'!AN168*100-100)*'Base original'!AN168/'Base original'!$AR168</f>
        <v>3.5384947187921698</v>
      </c>
      <c r="AB179" s="12">
        <f>+('Base original'!AO180/'Base original'!AO168*100-100)*'Base original'!AO168/'Base original'!$AR168</f>
        <v>5.5835795674615933E-2</v>
      </c>
      <c r="AC179" s="12">
        <f>+('Base original'!AP180/'Base original'!AP168*100-100)*'Base original'!AP168/'Base original'!$AR168</f>
        <v>3.8311586156623396</v>
      </c>
      <c r="AD179" s="12">
        <f>+('Base original'!AQ180/'Base original'!AQ168*100-100)*'Base original'!AQ168/'Base original'!$AR168</f>
        <v>1.6159468930808829E-2</v>
      </c>
      <c r="AE179" s="12">
        <f>+(('Base original'!AN180-'Base original'!AP180)/('Base original'!AN168-'Base original'!AP168)*100-100)*(('Base original'!AN168-'Base original'!AP168)/'Base original'!AR168)</f>
        <v>-0.29266389687016786</v>
      </c>
      <c r="AF179" s="12">
        <f>+(('Base original'!AO180-'Base original'!AQ180)/('Base original'!AO168-'Base original'!AQ168)*100-100)*(('Base original'!AO168-'Base original'!AQ168)/'Base original'!AR168)</f>
        <v>3.9676326743807125E-2</v>
      </c>
      <c r="AG179" s="9">
        <f>+('Base original'!AR180/'Base original'!AR168*100-100)*'Base original'!AR168/'Base original'!$AR168</f>
        <v>10.225179316823429</v>
      </c>
      <c r="AH179" s="12">
        <f>+('Base original'!AR180/'Base original'!AR168*100-100)*'Base original'!AR168/'Base original'!$BC168</f>
        <v>5.9788582064542517</v>
      </c>
      <c r="AI179" s="12">
        <f>+('Base original'!AS180/'Base original'!AS168*100-100)*'Base original'!AS168/'Base original'!$BC168</f>
        <v>4.1475140482305974</v>
      </c>
      <c r="AJ179" s="12">
        <f>+('Base original'!AT180/'Base original'!AT168*100-100)*'Base original'!AT168/'Base original'!$BC168</f>
        <v>-0.99947055310479349</v>
      </c>
      <c r="AK179" s="12">
        <f>+('Base original'!AU180/'Base original'!AU168*100-100)*'Base original'!AU168/'Base original'!$BC168</f>
        <v>-0.74011339616331384</v>
      </c>
      <c r="AL179" s="12">
        <f>+('Base original'!AV180/'Base original'!AV168*100-100)*'Base original'!AV168/'Base original'!$BC168</f>
        <v>-2.0105228145057295E-2</v>
      </c>
      <c r="AM179" s="12">
        <f>+('Base original'!AW180/'Base original'!AW168*100-100)*'Base original'!AW168/'Base original'!$BC168</f>
        <v>-8.289579450052581E-2</v>
      </c>
      <c r="AN179" s="12">
        <f>+('Base original'!AX180/'Base original'!AX168*100-100)*'Base original'!AX168/'Base original'!$BC168</f>
        <v>1.5016249712664678</v>
      </c>
      <c r="AO179" s="12">
        <f>+('Base original'!AY180/'Base original'!AY168*100-100)*'Base original'!AY168/'Base original'!$BC168</f>
        <v>-1.2351916213798386</v>
      </c>
      <c r="AP179" s="12">
        <f>+('Base original'!AZ180/'Base original'!AZ168*100-100)*'Base original'!AZ168/'Base original'!$BC168</f>
        <v>4.6538337565426587E-2</v>
      </c>
      <c r="AQ179" s="12">
        <f>+('Base original'!BA180/'Base original'!BA168*100-100)*'Base original'!BA168/'Base original'!$BC168</f>
        <v>-0.27610592282701207</v>
      </c>
      <c r="AR179" s="12">
        <f>+('Base original'!BB180/'Base original'!BB168*100-100)*'Base original'!BB168/'Base original'!$BC168</f>
        <v>2.4784671812604218E-2</v>
      </c>
      <c r="AS179" s="12">
        <f>+(('Base original'!AY180-'Base original'!BA180)/('Base original'!AY168-'Base original'!BA168)*100-100)*('Base original'!AY168-'Base original'!BA168)/'Base original'!$BC168</f>
        <v>-0.95908569855282744</v>
      </c>
      <c r="AT179" s="12">
        <f>+(('Base original'!AZ180-'Base original'!BB180)/('Base original'!AZ168-'Base original'!BB168)*100-100)*('Base original'!AZ168-'Base original'!BB168)/'Base original'!$BC168</f>
        <v>2.1753665752822376E-2</v>
      </c>
      <c r="AU179" s="9">
        <f>+('Base original'!BC180/'Base original'!BC168*100-100)*'Base original'!BC168/'Base original'!$BC168</f>
        <v>8.8480802212376375</v>
      </c>
    </row>
    <row r="180" spans="1:47">
      <c r="A180" s="19">
        <v>43983</v>
      </c>
      <c r="B180" s="12">
        <f>+'Base original'!B181/'Base original'!B169*100-100</f>
        <v>16.345522421498202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11.82116530103275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original'!$AK169</f>
        <v>5.2594081757355999</v>
      </c>
      <c r="U180" s="12">
        <f>+('Base original'!AI181/'Base original'!AI169*100-100)*'Base original'!AI169/'Base original'!$AK169</f>
        <v>29.049900405719086</v>
      </c>
      <c r="V180" s="12">
        <f>+('Base original'!AJ181/'Base original'!AJ169*100-100)*'Base original'!AJ169/'Base original'!$AK169</f>
        <v>5.4648699080644505</v>
      </c>
      <c r="W180" s="9">
        <f>+('Base original'!AK181/'Base original'!AK169*100-100)*'Base original'!AK169/'Base original'!$AK169</f>
        <v>39.77417848951913</v>
      </c>
      <c r="X180" s="12">
        <f>+('Base original'!AK181/'Base original'!AK169*100-100)*'Base original'!AK169/'Base original'!$AR169</f>
        <v>10.447189351117986</v>
      </c>
      <c r="Y180" s="12">
        <f>+('Base original'!AL181/'Base original'!AL169*100-100)*'Base original'!AL169/'Base original'!$AR169</f>
        <v>-0.95666763273817645</v>
      </c>
      <c r="Z180" s="12">
        <f>+('Base original'!AM181/'Base original'!AM169*100-100)*'Base original'!AM169/'Base original'!$AR169</f>
        <v>0.56254355012966673</v>
      </c>
      <c r="AA180" s="12">
        <f>+('Base original'!AN181/'Base original'!AN169*100-100)*'Base original'!AN169/'Base original'!$AR169</f>
        <v>2.6817598380655103</v>
      </c>
      <c r="AB180" s="12">
        <f>+('Base original'!AO181/'Base original'!AO169*100-100)*'Base original'!AO169/'Base original'!$AR169</f>
        <v>8.6051921067596321E-2</v>
      </c>
      <c r="AC180" s="12">
        <f>+('Base original'!AP181/'Base original'!AP169*100-100)*'Base original'!AP169/'Base original'!$AR169</f>
        <v>2.4800496284518467</v>
      </c>
      <c r="AD180" s="12">
        <f>+('Base original'!AQ181/'Base original'!AQ169*100-100)*'Base original'!AQ169/'Base original'!$AR169</f>
        <v>6.9478488366019209E-3</v>
      </c>
      <c r="AE180" s="12">
        <f>+(('Base original'!AN181-'Base original'!AP181)/('Base original'!AN169-'Base original'!AP169)*100-100)*(('Base original'!AN169-'Base original'!AP169)/'Base original'!AR169)</f>
        <v>0.20171020961366246</v>
      </c>
      <c r="AF180" s="12">
        <f>+(('Base original'!AO181-'Base original'!AQ181)/('Base original'!AO169-'Base original'!AQ169)*100-100)*(('Base original'!AO169-'Base original'!AQ169)/'Base original'!AR169)</f>
        <v>7.9104072230994513E-2</v>
      </c>
      <c r="AG180" s="9">
        <f>+('Base original'!AR181/'Base original'!AR169*100-100)*'Base original'!AR169/'Base original'!$AR169</f>
        <v>10.333879550354169</v>
      </c>
      <c r="AH180" s="12">
        <f>+('Base original'!AR181/'Base original'!AR169*100-100)*'Base original'!AR169/'Base original'!$BC169</f>
        <v>5.9745281254691518</v>
      </c>
      <c r="AI180" s="12">
        <f>+('Base original'!AS181/'Base original'!AS169*100-100)*'Base original'!AS169/'Base original'!$BC169</f>
        <v>3.3542677535102907</v>
      </c>
      <c r="AJ180" s="12">
        <f>+('Base original'!AT181/'Base original'!AT169*100-100)*'Base original'!AT169/'Base original'!$BC169</f>
        <v>0.59007991178384767</v>
      </c>
      <c r="AK180" s="12">
        <f>+('Base original'!AU181/'Base original'!AU169*100-100)*'Base original'!AU169/'Base original'!$BC169</f>
        <v>-0.82384474353477455</v>
      </c>
      <c r="AL180" s="12">
        <f>+('Base original'!AV181/'Base original'!AV169*100-100)*'Base original'!AV169/'Base original'!$BC169</f>
        <v>-2.0142058089153116E-2</v>
      </c>
      <c r="AM180" s="12">
        <f>+('Base original'!AW181/'Base original'!AW169*100-100)*'Base original'!AW169/'Base original'!$BC169</f>
        <v>-9.5299857241895172E-2</v>
      </c>
      <c r="AN180" s="12">
        <f>+('Base original'!AX181/'Base original'!AX169*100-100)*'Base original'!AX169/'Base original'!$BC169</f>
        <v>1.4185579634472776</v>
      </c>
      <c r="AO180" s="12">
        <f>+('Base original'!AY181/'Base original'!AY169*100-100)*'Base original'!AY169/'Base original'!$BC169</f>
        <v>-1.2144622494402266</v>
      </c>
      <c r="AP180" s="12">
        <f>+('Base original'!AZ181/'Base original'!AZ169*100-100)*'Base original'!AZ169/'Base original'!$BC169</f>
        <v>6.048899240368015E-2</v>
      </c>
      <c r="AQ180" s="12">
        <f>+('Base original'!BA181/'Base original'!BA169*100-100)*'Base original'!BA169/'Base original'!$BC169</f>
        <v>3.3490058096810438E-2</v>
      </c>
      <c r="AR180" s="12">
        <f>+('Base original'!BB181/'Base original'!BB169*100-100)*'Base original'!BB169/'Base original'!$BC169</f>
        <v>2.9408860519567967E-2</v>
      </c>
      <c r="AS180" s="12">
        <f>+(('Base original'!AY181-'Base original'!BA181)/('Base original'!AY169-'Base original'!BA169)*100-100)*('Base original'!AY169-'Base original'!BA169)/'Base original'!$BC169</f>
        <v>-1.2479523075370371</v>
      </c>
      <c r="AT180" s="12">
        <f>+(('Base original'!AZ181-'Base original'!BB181)/('Base original'!AZ169-'Base original'!BB169)*100-100)*('Base original'!AZ169-'Base original'!BB169)/'Base original'!$BC169</f>
        <v>3.10801318841121E-2</v>
      </c>
      <c r="AU180" s="9">
        <f>+('Base original'!BC181/'Base original'!BC169*100-100)*'Base original'!BC169/'Base original'!$BC169</f>
        <v>9.181274919691802</v>
      </c>
    </row>
    <row r="181" spans="1:47">
      <c r="A181" s="19">
        <v>44013</v>
      </c>
      <c r="B181" s="12">
        <f>+'Base original'!B182/'Base original'!B170*100-100</f>
        <v>14.550690867726601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9.5756806728172279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original'!$AK170</f>
        <v>6.0899649530319993</v>
      </c>
      <c r="U181" s="12">
        <f>+('Base original'!AI182/'Base original'!AI170*100-100)*'Base original'!AI170/'Base original'!$AK170</f>
        <v>30.828012660963445</v>
      </c>
      <c r="V181" s="12">
        <f>+('Base original'!AJ182/'Base original'!AJ170*100-100)*'Base original'!AJ170/'Base original'!$AK170</f>
        <v>4.9913991791858328</v>
      </c>
      <c r="W181" s="9">
        <f>+('Base original'!AK182/'Base original'!AK170*100-100)*'Base original'!AK170/'Base original'!$AK170</f>
        <v>41.909376793181281</v>
      </c>
      <c r="X181" s="12">
        <f>+('Base original'!AK182/'Base original'!AK170*100-100)*'Base original'!AK170/'Base original'!$AR170</f>
        <v>11.022110464374226</v>
      </c>
      <c r="Y181" s="12">
        <f>+('Base original'!AL182/'Base original'!AL170*100-100)*'Base original'!AL170/'Base original'!$AR170</f>
        <v>-4.2546401939371314</v>
      </c>
      <c r="Z181" s="12">
        <f>+('Base original'!AM182/'Base original'!AM170*100-100)*'Base original'!AM170/'Base original'!$AR170</f>
        <v>0.6431303824973319</v>
      </c>
      <c r="AA181" s="12">
        <f>+('Base original'!AN182/'Base original'!AN170*100-100)*'Base original'!AN170/'Base original'!$AR170</f>
        <v>6.4957463972719047</v>
      </c>
      <c r="AB181" s="12">
        <f>+('Base original'!AO182/'Base original'!AO170*100-100)*'Base original'!AO170/'Base original'!$AR170</f>
        <v>0.11549619990837293</v>
      </c>
      <c r="AC181" s="12">
        <f>+('Base original'!AP182/'Base original'!AP170*100-100)*'Base original'!AP170/'Base original'!$AR170</f>
        <v>3.9630295173097436</v>
      </c>
      <c r="AD181" s="12">
        <f>+('Base original'!AQ182/'Base original'!AQ170*100-100)*'Base original'!AQ170/'Base original'!$AR170</f>
        <v>8.7046153413525788E-3</v>
      </c>
      <c r="AE181" s="12">
        <f>+(('Base original'!AN182-'Base original'!AP182)/('Base original'!AN170-'Base original'!AP170)*100-100)*(('Base original'!AN170-'Base original'!AP170)/'Base original'!AR170)</f>
        <v>2.5327168799621602</v>
      </c>
      <c r="AF181" s="12">
        <f>+(('Base original'!AO182-'Base original'!AQ182)/('Base original'!AO170-'Base original'!AQ170)*100-100)*(('Base original'!AO170-'Base original'!AQ170)/'Base original'!AR170)</f>
        <v>0.10679158456702051</v>
      </c>
      <c r="AG181" s="9">
        <f>+('Base original'!AR182/'Base original'!AR170*100-100)*'Base original'!AR170/'Base original'!$AR170</f>
        <v>10.050109117463563</v>
      </c>
      <c r="AH181" s="12">
        <f>+('Base original'!AR182/'Base original'!AR170*100-100)*'Base original'!AR170/'Base original'!$BC170</f>
        <v>5.7872946391427602</v>
      </c>
      <c r="AI181" s="12">
        <f>+('Base original'!AS182/'Base original'!AS170*100-100)*'Base original'!AS170/'Base original'!$BC170</f>
        <v>3.326727389809033</v>
      </c>
      <c r="AJ181" s="12">
        <f>+('Base original'!AT182/'Base original'!AT170*100-100)*'Base original'!AT170/'Base original'!$BC170</f>
        <v>0.96586594319271613</v>
      </c>
      <c r="AK181" s="12">
        <f>+('Base original'!AU182/'Base original'!AU170*100-100)*'Base original'!AU170/'Base original'!$BC170</f>
        <v>-0.66778496905945828</v>
      </c>
      <c r="AL181" s="12">
        <f>+('Base original'!AV182/'Base original'!AV170*100-100)*'Base original'!AV170/'Base original'!$BC170</f>
        <v>-1.9869136702967426E-2</v>
      </c>
      <c r="AM181" s="12">
        <f>+('Base original'!AW182/'Base original'!AW170*100-100)*'Base original'!AW170/'Base original'!$BC170</f>
        <v>-0.11136860858085594</v>
      </c>
      <c r="AN181" s="12">
        <f>+('Base original'!AX182/'Base original'!AX170*100-100)*'Base original'!AX170/'Base original'!$BC170</f>
        <v>1.4786538267708862</v>
      </c>
      <c r="AO181" s="12">
        <f>+('Base original'!AY182/'Base original'!AY170*100-100)*'Base original'!AY170/'Base original'!$BC170</f>
        <v>-1.3255421456513881</v>
      </c>
      <c r="AP181" s="12">
        <f>+('Base original'!AZ182/'Base original'!AZ170*100-100)*'Base original'!AZ170/'Base original'!$BC170</f>
        <v>6.4837832069191442E-2</v>
      </c>
      <c r="AQ181" s="12">
        <f>+('Base original'!BA182/'Base original'!BA170*100-100)*'Base original'!BA170/'Base original'!$BC170</f>
        <v>1.0921761092308706</v>
      </c>
      <c r="AR181" s="12">
        <f>+('Base original'!BB182/'Base original'!BB170*100-100)*'Base original'!BB170/'Base original'!$BC170</f>
        <v>9.5012041406687207E-3</v>
      </c>
      <c r="AS181" s="12">
        <f>+(('Base original'!AY182-'Base original'!BA182)/('Base original'!AY170-'Base original'!BA170)*100-100)*('Base original'!AY170-'Base original'!BA170)/'Base original'!$BC170</f>
        <v>-2.4177182548822587</v>
      </c>
      <c r="AT181" s="12">
        <f>+(('Base original'!AZ182-'Base original'!BB182)/('Base original'!AZ170-'Base original'!BB170)*100-100)*('Base original'!AZ170-'Base original'!BB170)/'Base original'!$BC170</f>
        <v>5.5336627928522619E-2</v>
      </c>
      <c r="AU181" s="9">
        <f>+('Base original'!BC182/'Base original'!BC170*100-100)*'Base original'!BC170/'Base original'!$BC170</f>
        <v>8.3971374576183706</v>
      </c>
    </row>
    <row r="182" spans="1:47">
      <c r="A182" s="19">
        <v>44044</v>
      </c>
      <c r="B182" s="12">
        <f>+'Base original'!B183/'Base original'!B171*100-100</f>
        <v>13.502750349700946</v>
      </c>
      <c r="C182" s="12">
        <f>+'Base original'!C183/'Base original'!C171*100-100</f>
        <v>-10.897454452162151</v>
      </c>
      <c r="D182" s="12">
        <f>+'Base original'!D183/'Base original'!D171*100-100</f>
        <v>8.8112193606729221</v>
      </c>
      <c r="E182" s="12">
        <f>+'Base original'!E183/'Base original'!E171*100-100</f>
        <v>-8.8763969127343074</v>
      </c>
      <c r="F182" s="9">
        <f>+'Base original'!F183/'Base original'!F171*100-100</f>
        <v>8.0371356588266849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original'!$AK171</f>
        <v>8.7554100856915316</v>
      </c>
      <c r="U182" s="12">
        <f>+('Base original'!AI183/'Base original'!AI171*100-100)*'Base original'!AI171/'Base original'!$AK171</f>
        <v>35.903146214872017</v>
      </c>
      <c r="V182" s="12">
        <f>+('Base original'!AJ183/'Base original'!AJ171*100-100)*'Base original'!AJ171/'Base original'!$AK171</f>
        <v>12.947258388864169</v>
      </c>
      <c r="W182" s="9">
        <f>+('Base original'!AK183/'Base original'!AK171*100-100)*'Base original'!AK171/'Base original'!$AK171</f>
        <v>57.605814689427689</v>
      </c>
      <c r="X182" s="12">
        <f>+('Base original'!AK183/'Base original'!AK171*100-100)*'Base original'!AK171/'Base original'!$AR171</f>
        <v>14.984417351188164</v>
      </c>
      <c r="Y182" s="12">
        <f>+('Base original'!AL183/'Base original'!AL171*100-100)*'Base original'!AL171/'Base original'!$AR171</f>
        <v>-9.5718071846276871</v>
      </c>
      <c r="Z182" s="12">
        <f>+('Base original'!AM183/'Base original'!AM171*100-100)*'Base original'!AM171/'Base original'!$AR171</f>
        <v>1.0164336137524723</v>
      </c>
      <c r="AA182" s="12">
        <f>+('Base original'!AN183/'Base original'!AN171*100-100)*'Base original'!AN171/'Base original'!$AR171</f>
        <v>3.9994512319194007</v>
      </c>
      <c r="AB182" s="12">
        <f>+('Base original'!AO183/'Base original'!AO171*100-100)*'Base original'!AO171/'Base original'!$AR171</f>
        <v>0.13032077519113555</v>
      </c>
      <c r="AC182" s="12">
        <f>+('Base original'!AP183/'Base original'!AP171*100-100)*'Base original'!AP171/'Base original'!$AR171</f>
        <v>3.3041748185089004</v>
      </c>
      <c r="AD182" s="12">
        <f>+('Base original'!AQ183/'Base original'!AQ171*100-100)*'Base original'!AQ171/'Base original'!$AR171</f>
        <v>2.935908991272259E-2</v>
      </c>
      <c r="AE182" s="12">
        <f>+(('Base original'!AN183-'Base original'!AP183)/('Base original'!AN171-'Base original'!AP171)*100-100)*(('Base original'!AN171-'Base original'!AP171)/'Base original'!AR171)</f>
        <v>0.69527641341049751</v>
      </c>
      <c r="AF182" s="12">
        <f>+(('Base original'!AO183-'Base original'!AQ183)/('Base original'!AO171-'Base original'!AQ171)*100-100)*(('Base original'!AO171-'Base original'!AQ171)/'Base original'!AR171)</f>
        <v>0.100961685278413</v>
      </c>
      <c r="AG182" s="9">
        <f>+('Base original'!AR183/'Base original'!AR171*100-100)*'Base original'!AR171/'Base original'!$AR171</f>
        <v>7.2252818790018836</v>
      </c>
      <c r="AH182" s="12">
        <f>+('Base original'!AR183/'Base original'!AR171*100-100)*'Base original'!AR171/'Base original'!$BC171</f>
        <v>4.1662474904919442</v>
      </c>
      <c r="AI182" s="12">
        <f>+('Base original'!AS183/'Base original'!AS171*100-100)*'Base original'!AS171/'Base original'!$BC171</f>
        <v>3.122687310987101</v>
      </c>
      <c r="AJ182" s="12">
        <f>+('Base original'!AT183/'Base original'!AT171*100-100)*'Base original'!AT171/'Base original'!$BC171</f>
        <v>2.28501197982132</v>
      </c>
      <c r="AK182" s="12">
        <f>+('Base original'!AU183/'Base original'!AU171*100-100)*'Base original'!AU171/'Base original'!$BC171</f>
        <v>-0.97219622740707412</v>
      </c>
      <c r="AL182" s="12">
        <f>+('Base original'!AV183/'Base original'!AV171*100-100)*'Base original'!AV171/'Base original'!$BC171</f>
        <v>-1.9900163298580013E-2</v>
      </c>
      <c r="AM182" s="12">
        <f>+('Base original'!AW183/'Base original'!AW171*100-100)*'Base original'!AW171/'Base original'!$BC171</f>
        <v>-0.1196237694516849</v>
      </c>
      <c r="AN182" s="12">
        <f>+('Base original'!AX183/'Base original'!AX171*100-100)*'Base original'!AX171/'Base original'!$BC171</f>
        <v>1.4359313466280728</v>
      </c>
      <c r="AO182" s="12">
        <f>+('Base original'!AY183/'Base original'!AY171*100-100)*'Base original'!AY171/'Base original'!$BC171</f>
        <v>-2.1345113590022673</v>
      </c>
      <c r="AP182" s="12">
        <f>+('Base original'!AZ183/'Base original'!AZ171*100-100)*'Base original'!AZ171/'Base original'!$BC171</f>
        <v>6.6411524647093309E-2</v>
      </c>
      <c r="AQ182" s="12">
        <f>+('Base original'!BA183/'Base original'!BA171*100-100)*'Base original'!BA171/'Base original'!$BC171</f>
        <v>-3.7458772598186363E-2</v>
      </c>
      <c r="AR182" s="12">
        <f>+('Base original'!BB183/'Base original'!BB171*100-100)*'Base original'!BB171/'Base original'!$BC171</f>
        <v>-7.2937288083995272E-3</v>
      </c>
      <c r="AS182" s="12">
        <f>+(('Base original'!AY183-'Base original'!BA183)/('Base original'!AY171-'Base original'!BA171)*100-100)*('Base original'!AY171-'Base original'!BA171)/'Base original'!$BC171</f>
        <v>-2.097052586404081</v>
      </c>
      <c r="AT182" s="12">
        <f>+(('Base original'!AZ183-'Base original'!BB183)/('Base original'!AZ171-'Base original'!BB171)*100-100)*('Base original'!AZ171-'Base original'!BB171)/'Base original'!$BC171</f>
        <v>7.3705253455492711E-2</v>
      </c>
      <c r="AU182" s="9">
        <f>+('Base original'!BC183/'Base original'!BC171*100-100)*'Base original'!BC171/'Base original'!$BC171</f>
        <v>7.8748106348225093</v>
      </c>
    </row>
    <row r="183" spans="1:47">
      <c r="B183" s="52"/>
      <c r="C183" s="52"/>
      <c r="D183" s="52"/>
      <c r="F183" s="52"/>
      <c r="W183" s="87"/>
    </row>
    <row r="184" spans="1:47">
      <c r="B184" s="52"/>
      <c r="C184" s="52"/>
      <c r="D184" s="52"/>
      <c r="F184" s="52"/>
      <c r="W184" s="87"/>
    </row>
    <row r="185" spans="1:47">
      <c r="W185" s="87"/>
    </row>
    <row r="186" spans="1:47">
      <c r="W186" s="87"/>
    </row>
    <row r="187" spans="1:47">
      <c r="W187" s="87"/>
    </row>
    <row r="188" spans="1:47">
      <c r="W188" s="87"/>
    </row>
    <row r="189" spans="1:47">
      <c r="W189" s="87"/>
    </row>
    <row r="190" spans="1:47">
      <c r="W190" s="87"/>
    </row>
    <row r="191" spans="1:47">
      <c r="W191" s="87"/>
    </row>
    <row r="192" spans="1:47">
      <c r="W192" s="87"/>
    </row>
  </sheetData>
  <mergeCells count="18"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  <mergeCell ref="T4:V4"/>
    <mergeCell ref="X4:AF4"/>
    <mergeCell ref="AH4:A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82"/>
  <sheetViews>
    <sheetView showGridLines="0" workbookViewId="0">
      <pane xSplit="1" ySplit="5" topLeftCell="B166" activePane="bottomRight" state="frozen"/>
      <selection pane="topRight" activeCell="B1" sqref="B1"/>
      <selection pane="bottomLeft" activeCell="A6" sqref="A6"/>
      <selection pane="bottomRight" activeCell="A182" sqref="A182"/>
    </sheetView>
  </sheetViews>
  <sheetFormatPr baseColWidth="10" defaultColWidth="11.42578125" defaultRowHeight="1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>
      <c r="B1" s="103" t="s">
        <v>110</v>
      </c>
      <c r="C1" s="103"/>
      <c r="D1" s="103"/>
      <c r="E1" s="103"/>
      <c r="F1" s="127"/>
    </row>
    <row r="2" spans="1:9" s="4" customFormat="1" ht="21.75" customHeight="1">
      <c r="A2" s="3"/>
      <c r="B2" s="108" t="s">
        <v>44</v>
      </c>
      <c r="C2" s="108"/>
      <c r="D2" s="108"/>
      <c r="E2" s="108"/>
      <c r="F2" s="131"/>
    </row>
    <row r="3" spans="1:9" s="4" customFormat="1">
      <c r="A3" s="3"/>
      <c r="B3" s="37" t="s">
        <v>74</v>
      </c>
      <c r="C3" s="39" t="s">
        <v>75</v>
      </c>
      <c r="D3" s="39" t="s">
        <v>76</v>
      </c>
      <c r="E3" s="39" t="s">
        <v>73</v>
      </c>
      <c r="F3" s="38" t="s">
        <v>43</v>
      </c>
    </row>
    <row r="4" spans="1:9" s="34" customFormat="1" ht="15.75" customHeight="1">
      <c r="A4" s="33"/>
      <c r="B4" s="124" t="s">
        <v>113</v>
      </c>
      <c r="C4" s="125"/>
      <c r="D4" s="125"/>
      <c r="E4" s="125"/>
      <c r="F4" s="126"/>
    </row>
    <row r="5" spans="1:9" ht="15" customHeight="1">
      <c r="A5" s="3"/>
      <c r="B5" s="114" t="s">
        <v>103</v>
      </c>
      <c r="C5" s="115"/>
      <c r="D5" s="115"/>
      <c r="E5" s="115"/>
      <c r="F5" s="116"/>
    </row>
    <row r="6" spans="1:9" s="4" customFormat="1" ht="34.5" customHeight="1">
      <c r="A6" s="3"/>
      <c r="B6" s="24"/>
      <c r="C6" s="24"/>
      <c r="D6" s="24"/>
      <c r="E6" s="24"/>
      <c r="F6" s="16"/>
    </row>
    <row r="7" spans="1:9" s="4" customFormat="1" ht="18" customHeight="1">
      <c r="A7" s="20">
        <v>38718</v>
      </c>
      <c r="B7" s="24"/>
      <c r="C7" s="24"/>
      <c r="D7" s="24"/>
      <c r="E7" s="24"/>
      <c r="F7" s="16"/>
    </row>
    <row r="8" spans="1:9" s="5" customFormat="1">
      <c r="A8" s="19">
        <v>38749</v>
      </c>
      <c r="B8" s="12"/>
      <c r="C8" s="12"/>
      <c r="D8" s="12"/>
      <c r="E8" s="12"/>
      <c r="F8" s="10"/>
    </row>
    <row r="9" spans="1:9" s="5" customFormat="1">
      <c r="A9" s="19">
        <v>38777</v>
      </c>
      <c r="B9" s="12"/>
      <c r="C9" s="12"/>
      <c r="D9" s="12"/>
      <c r="E9" s="12"/>
      <c r="F9" s="10"/>
    </row>
    <row r="10" spans="1:9" s="5" customFormat="1">
      <c r="A10" s="19">
        <v>38808</v>
      </c>
      <c r="B10" s="12"/>
      <c r="C10" s="12"/>
      <c r="D10" s="12"/>
      <c r="E10" s="12"/>
      <c r="F10" s="10"/>
    </row>
    <row r="11" spans="1:9" s="5" customFormat="1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>
      <c r="A13" s="19">
        <v>38899</v>
      </c>
      <c r="B13" s="12"/>
      <c r="C13" s="12"/>
      <c r="D13" s="12"/>
      <c r="E13" s="12"/>
      <c r="F13" s="10"/>
    </row>
    <row r="14" spans="1:9">
      <c r="A14" s="19">
        <v>38930</v>
      </c>
      <c r="B14" s="12"/>
      <c r="C14" s="12"/>
      <c r="D14" s="12"/>
      <c r="E14" s="12"/>
      <c r="F14" s="10"/>
    </row>
    <row r="15" spans="1:9">
      <c r="A15" s="19">
        <v>38961</v>
      </c>
      <c r="B15" s="12"/>
      <c r="C15" s="12"/>
      <c r="D15" s="12"/>
      <c r="E15" s="12"/>
      <c r="F15" s="10"/>
    </row>
    <row r="16" spans="1:9">
      <c r="A16" s="19">
        <v>38991</v>
      </c>
      <c r="B16" s="12"/>
      <c r="C16" s="12"/>
      <c r="D16" s="12"/>
      <c r="E16" s="12"/>
      <c r="F16" s="10"/>
    </row>
    <row r="17" spans="1:6">
      <c r="A17" s="19">
        <v>39022</v>
      </c>
      <c r="B17" s="12"/>
      <c r="C17" s="12"/>
      <c r="D17" s="12"/>
      <c r="E17" s="12"/>
      <c r="F17" s="10"/>
    </row>
    <row r="18" spans="1:6">
      <c r="A18" s="19">
        <v>39052</v>
      </c>
      <c r="B18" s="12"/>
      <c r="C18" s="12"/>
      <c r="D18" s="12"/>
      <c r="E18" s="12"/>
      <c r="F18" s="10"/>
    </row>
    <row r="19" spans="1:6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>
      <c r="A179" s="19">
        <v>43952</v>
      </c>
      <c r="B179" s="12">
        <f>('Base original'!B180/'Base original'!B179*100-100)</f>
        <v>2.1084562961164011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0.73992175161217233</v>
      </c>
    </row>
    <row r="180" spans="1:6">
      <c r="A180" s="19">
        <v>43983</v>
      </c>
      <c r="B180" s="12">
        <f>('Base original'!B181/'Base original'!B180*100-100)</f>
        <v>1.5165533892282497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0.40346633942785104</v>
      </c>
    </row>
    <row r="181" spans="1:6">
      <c r="A181" s="19">
        <v>44013</v>
      </c>
      <c r="B181" s="12">
        <f>('Base original'!B182/'Base original'!B181*100-100)</f>
        <v>-1.3321211384720044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-1.4840582685184245</v>
      </c>
    </row>
    <row r="182" spans="1:6">
      <c r="A182" s="19">
        <v>44044</v>
      </c>
      <c r="B182" s="12">
        <f>('Base original'!B183/'Base original'!B182*100-100)</f>
        <v>0.63282522341137337</v>
      </c>
      <c r="C182" s="12">
        <f>('Base original'!C183/'Base original'!C182*100-100)</f>
        <v>-2.7492774045161497</v>
      </c>
      <c r="D182" s="12">
        <f>('Base original'!D183/'Base original'!D182*100-100)</f>
        <v>4.0180520212302895E-2</v>
      </c>
      <c r="E182" s="12">
        <f>('Base original'!E183/'Base original'!E182*100-100)</f>
        <v>-2.7110749889341434</v>
      </c>
      <c r="F182" s="10">
        <f>('Base original'!F183/'Base original'!F182*100-100)</f>
        <v>-3.7982091097504167E-2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5"/>
  <sheetData>
    <row r="1" spans="1:14">
      <c r="A1">
        <v>62</v>
      </c>
      <c r="B1" t="s">
        <v>257</v>
      </c>
    </row>
    <row r="2" spans="1:14">
      <c r="A2" s="91" t="s">
        <v>190</v>
      </c>
      <c r="B2" t="s">
        <v>256</v>
      </c>
      <c r="C2" t="s">
        <v>192</v>
      </c>
      <c r="E2" s="92">
        <v>44077.805532407408</v>
      </c>
      <c r="F2" t="b">
        <v>1</v>
      </c>
      <c r="G2" s="91" t="s">
        <v>159</v>
      </c>
      <c r="H2" s="91" t="s">
        <v>193</v>
      </c>
      <c r="I2" s="91" t="s">
        <v>194</v>
      </c>
      <c r="J2">
        <v>0</v>
      </c>
      <c r="K2" s="91" t="s">
        <v>195</v>
      </c>
      <c r="L2" t="b">
        <v>0</v>
      </c>
      <c r="M2" t="b">
        <v>0</v>
      </c>
      <c r="N2" t="b">
        <v>0</v>
      </c>
    </row>
    <row r="3" spans="1:14">
      <c r="A3" s="91" t="s">
        <v>190</v>
      </c>
      <c r="B3" t="s">
        <v>248</v>
      </c>
      <c r="C3" t="s">
        <v>192</v>
      </c>
      <c r="D3">
        <v>58411.4375</v>
      </c>
      <c r="E3" s="92">
        <v>44077.805532407408</v>
      </c>
      <c r="F3" t="b">
        <v>1</v>
      </c>
      <c r="G3" s="91" t="s">
        <v>35</v>
      </c>
      <c r="H3" s="91" t="s">
        <v>193</v>
      </c>
      <c r="I3" s="91" t="s">
        <v>194</v>
      </c>
      <c r="J3">
        <v>0</v>
      </c>
      <c r="K3" s="91" t="s">
        <v>195</v>
      </c>
      <c r="L3" t="b">
        <v>0</v>
      </c>
      <c r="M3" t="b">
        <v>0</v>
      </c>
      <c r="N3" t="b">
        <v>0</v>
      </c>
    </row>
    <row r="4" spans="1:14">
      <c r="A4" s="91" t="s">
        <v>190</v>
      </c>
      <c r="B4" t="s">
        <v>240</v>
      </c>
      <c r="C4" t="s">
        <v>192</v>
      </c>
      <c r="D4">
        <v>1040.99</v>
      </c>
      <c r="E4" s="92">
        <v>44077.805532407408</v>
      </c>
      <c r="F4" t="b">
        <v>1</v>
      </c>
      <c r="G4" s="91" t="s">
        <v>27</v>
      </c>
      <c r="H4" s="91" t="s">
        <v>193</v>
      </c>
      <c r="I4" s="91" t="s">
        <v>194</v>
      </c>
      <c r="J4">
        <v>0</v>
      </c>
      <c r="K4" s="91" t="s">
        <v>195</v>
      </c>
      <c r="L4" t="b">
        <v>0</v>
      </c>
      <c r="M4" t="b">
        <v>0</v>
      </c>
      <c r="N4" t="b">
        <v>0</v>
      </c>
    </row>
    <row r="5" spans="1:14">
      <c r="A5" s="91" t="s">
        <v>190</v>
      </c>
      <c r="B5" t="s">
        <v>232</v>
      </c>
      <c r="C5" t="s">
        <v>192</v>
      </c>
      <c r="D5">
        <v>2244.9699999999998</v>
      </c>
      <c r="E5" s="92">
        <v>44077.805532407408</v>
      </c>
      <c r="F5" t="b">
        <v>1</v>
      </c>
      <c r="G5" s="91" t="s">
        <v>19</v>
      </c>
      <c r="H5" s="91" t="s">
        <v>193</v>
      </c>
      <c r="I5" s="91" t="s">
        <v>194</v>
      </c>
      <c r="J5">
        <v>0</v>
      </c>
      <c r="K5" s="91" t="s">
        <v>195</v>
      </c>
      <c r="L5" t="b">
        <v>0</v>
      </c>
      <c r="M5" t="b">
        <v>0</v>
      </c>
      <c r="N5" t="b">
        <v>0</v>
      </c>
    </row>
    <row r="6" spans="1:14">
      <c r="A6" s="91" t="s">
        <v>190</v>
      </c>
      <c r="B6" t="s">
        <v>224</v>
      </c>
      <c r="C6" t="s">
        <v>192</v>
      </c>
      <c r="D6">
        <v>5.31</v>
      </c>
      <c r="E6" s="92">
        <v>44077.805532407408</v>
      </c>
      <c r="F6" t="b">
        <v>1</v>
      </c>
      <c r="G6" s="91" t="s">
        <v>8</v>
      </c>
      <c r="H6" s="91" t="s">
        <v>193</v>
      </c>
      <c r="I6" s="91" t="s">
        <v>194</v>
      </c>
      <c r="J6">
        <v>0</v>
      </c>
      <c r="K6" s="91" t="s">
        <v>195</v>
      </c>
      <c r="L6" t="b">
        <v>0</v>
      </c>
      <c r="M6" t="b">
        <v>0</v>
      </c>
      <c r="N6" t="b">
        <v>0</v>
      </c>
    </row>
    <row r="7" spans="1:14">
      <c r="A7" s="91" t="s">
        <v>190</v>
      </c>
      <c r="B7" t="s">
        <v>216</v>
      </c>
      <c r="C7" t="s">
        <v>192</v>
      </c>
      <c r="E7" s="92">
        <v>44077.805532407408</v>
      </c>
      <c r="F7" t="b">
        <v>1</v>
      </c>
      <c r="G7" s="91" t="s">
        <v>127</v>
      </c>
      <c r="H7" s="91" t="s">
        <v>193</v>
      </c>
      <c r="I7" s="91" t="s">
        <v>194</v>
      </c>
      <c r="J7">
        <v>0</v>
      </c>
      <c r="K7" s="91" t="s">
        <v>195</v>
      </c>
      <c r="L7" t="b">
        <v>0</v>
      </c>
      <c r="M7" t="b">
        <v>0</v>
      </c>
      <c r="N7" t="b">
        <v>0</v>
      </c>
    </row>
    <row r="8" spans="1:14">
      <c r="A8" s="91" t="s">
        <v>190</v>
      </c>
      <c r="B8" t="s">
        <v>208</v>
      </c>
      <c r="C8" t="s">
        <v>192</v>
      </c>
      <c r="E8" s="92">
        <v>44077.805532407408</v>
      </c>
      <c r="F8" t="b">
        <v>1</v>
      </c>
      <c r="G8" s="91" t="s">
        <v>125</v>
      </c>
      <c r="H8" s="91" t="s">
        <v>193</v>
      </c>
      <c r="I8" s="91" t="s">
        <v>194</v>
      </c>
      <c r="J8">
        <v>0</v>
      </c>
      <c r="K8" s="91" t="s">
        <v>195</v>
      </c>
      <c r="L8" t="b">
        <v>0</v>
      </c>
      <c r="M8" t="b">
        <v>0</v>
      </c>
      <c r="N8" t="b">
        <v>0</v>
      </c>
    </row>
    <row r="9" spans="1:14">
      <c r="A9" s="91" t="s">
        <v>190</v>
      </c>
      <c r="B9" t="s">
        <v>200</v>
      </c>
      <c r="C9" t="s">
        <v>192</v>
      </c>
      <c r="D9">
        <v>26.840105511345499</v>
      </c>
      <c r="E9" s="92">
        <v>44077.805520833332</v>
      </c>
      <c r="F9" t="b">
        <v>1</v>
      </c>
      <c r="G9" s="91" t="s">
        <v>5</v>
      </c>
      <c r="H9" s="91" t="s">
        <v>193</v>
      </c>
      <c r="I9" s="91" t="s">
        <v>194</v>
      </c>
      <c r="J9">
        <v>0</v>
      </c>
      <c r="K9" s="91" t="s">
        <v>195</v>
      </c>
      <c r="L9" t="b">
        <v>0</v>
      </c>
      <c r="M9" t="b">
        <v>0</v>
      </c>
      <c r="N9" t="b">
        <v>0</v>
      </c>
    </row>
    <row r="10" spans="1:14">
      <c r="A10" s="91" t="s">
        <v>190</v>
      </c>
      <c r="B10" t="s">
        <v>199</v>
      </c>
      <c r="C10" t="s">
        <v>192</v>
      </c>
      <c r="D10">
        <v>44671.106</v>
      </c>
      <c r="E10" s="92">
        <v>44077.805520833332</v>
      </c>
      <c r="F10" t="b">
        <v>1</v>
      </c>
      <c r="G10" s="91" t="s">
        <v>4</v>
      </c>
      <c r="H10" s="91" t="s">
        <v>193</v>
      </c>
      <c r="I10" s="91" t="s">
        <v>194</v>
      </c>
      <c r="J10">
        <v>0</v>
      </c>
      <c r="K10" s="91" t="s">
        <v>195</v>
      </c>
      <c r="L10" t="b">
        <v>0</v>
      </c>
      <c r="M10" t="b">
        <v>0</v>
      </c>
      <c r="N10" t="b">
        <v>0</v>
      </c>
    </row>
    <row r="11" spans="1:14">
      <c r="A11" s="91" t="s">
        <v>190</v>
      </c>
      <c r="B11" t="s">
        <v>238</v>
      </c>
      <c r="C11" t="s">
        <v>192</v>
      </c>
      <c r="D11">
        <v>3263.92</v>
      </c>
      <c r="E11" s="92">
        <v>44077.805532407408</v>
      </c>
      <c r="F11" t="b">
        <v>1</v>
      </c>
      <c r="G11" s="91" t="s">
        <v>25</v>
      </c>
      <c r="H11" s="91" t="s">
        <v>193</v>
      </c>
      <c r="I11" s="91" t="s">
        <v>194</v>
      </c>
      <c r="J11">
        <v>0</v>
      </c>
      <c r="K11" s="91" t="s">
        <v>195</v>
      </c>
      <c r="L11" t="b">
        <v>0</v>
      </c>
      <c r="M11" t="b">
        <v>0</v>
      </c>
      <c r="N11" t="b">
        <v>0</v>
      </c>
    </row>
    <row r="12" spans="1:14">
      <c r="A12" s="91" t="s">
        <v>190</v>
      </c>
      <c r="B12" t="s">
        <v>230</v>
      </c>
      <c r="C12" t="s">
        <v>192</v>
      </c>
      <c r="D12">
        <v>7577.61</v>
      </c>
      <c r="E12" s="92">
        <v>44077.805532407408</v>
      </c>
      <c r="F12" t="b">
        <v>1</v>
      </c>
      <c r="G12" s="91" t="s">
        <v>17</v>
      </c>
      <c r="H12" s="91" t="s">
        <v>193</v>
      </c>
      <c r="I12" s="91" t="s">
        <v>194</v>
      </c>
      <c r="J12">
        <v>0</v>
      </c>
      <c r="K12" s="91" t="s">
        <v>195</v>
      </c>
      <c r="L12" t="b">
        <v>0</v>
      </c>
      <c r="M12" t="b">
        <v>0</v>
      </c>
      <c r="N12" t="b">
        <v>0</v>
      </c>
    </row>
    <row r="13" spans="1:14">
      <c r="A13" s="91" t="s">
        <v>190</v>
      </c>
      <c r="B13" t="s">
        <v>214</v>
      </c>
      <c r="C13" t="s">
        <v>192</v>
      </c>
      <c r="E13" s="92">
        <v>44077.805532407408</v>
      </c>
      <c r="F13" t="b">
        <v>1</v>
      </c>
      <c r="G13" s="91" t="s">
        <v>126</v>
      </c>
      <c r="H13" s="91" t="s">
        <v>193</v>
      </c>
      <c r="I13" s="91" t="s">
        <v>194</v>
      </c>
      <c r="J13">
        <v>0</v>
      </c>
      <c r="K13" s="91" t="s">
        <v>195</v>
      </c>
      <c r="L13" t="b">
        <v>0</v>
      </c>
      <c r="M13" t="b">
        <v>0</v>
      </c>
      <c r="N13" t="b">
        <v>0</v>
      </c>
    </row>
    <row r="14" spans="1:14">
      <c r="A14" s="91" t="s">
        <v>190</v>
      </c>
      <c r="B14" t="s">
        <v>206</v>
      </c>
      <c r="C14" t="s">
        <v>192</v>
      </c>
      <c r="E14" s="92">
        <v>44077.805532407408</v>
      </c>
      <c r="F14" t="b">
        <v>1</v>
      </c>
      <c r="G14" s="91" t="s">
        <v>124</v>
      </c>
      <c r="H14" s="91" t="s">
        <v>193</v>
      </c>
      <c r="I14" s="91" t="s">
        <v>194</v>
      </c>
      <c r="J14">
        <v>0</v>
      </c>
      <c r="K14" s="91" t="s">
        <v>195</v>
      </c>
      <c r="L14" t="b">
        <v>0</v>
      </c>
      <c r="M14" t="b">
        <v>0</v>
      </c>
      <c r="N14" t="b">
        <v>0</v>
      </c>
    </row>
    <row r="15" spans="1:14">
      <c r="A15" s="91" t="s">
        <v>190</v>
      </c>
      <c r="B15" t="s">
        <v>245</v>
      </c>
      <c r="C15" t="s">
        <v>192</v>
      </c>
      <c r="D15">
        <v>408.65</v>
      </c>
      <c r="E15" s="92">
        <v>44077.805532407408</v>
      </c>
      <c r="F15" t="b">
        <v>1</v>
      </c>
      <c r="G15" s="91" t="s">
        <v>32</v>
      </c>
      <c r="H15" s="91" t="s">
        <v>193</v>
      </c>
      <c r="I15" s="91" t="s">
        <v>194</v>
      </c>
      <c r="J15">
        <v>0</v>
      </c>
      <c r="K15" s="91" t="s">
        <v>195</v>
      </c>
      <c r="L15" t="b">
        <v>0</v>
      </c>
      <c r="M15" t="b">
        <v>0</v>
      </c>
      <c r="N15" t="b">
        <v>0</v>
      </c>
    </row>
    <row r="16" spans="1:14">
      <c r="A16" s="91" t="s">
        <v>190</v>
      </c>
      <c r="B16" t="s">
        <v>237</v>
      </c>
      <c r="C16" t="s">
        <v>192</v>
      </c>
      <c r="D16">
        <v>33274.667500000003</v>
      </c>
      <c r="E16" s="92">
        <v>44077.805532407408</v>
      </c>
      <c r="F16" t="b">
        <v>1</v>
      </c>
      <c r="G16" s="91" t="s">
        <v>24</v>
      </c>
      <c r="H16" s="91" t="s">
        <v>193</v>
      </c>
      <c r="I16" s="91" t="s">
        <v>194</v>
      </c>
      <c r="J16">
        <v>0</v>
      </c>
      <c r="K16" s="91" t="s">
        <v>195</v>
      </c>
      <c r="L16" t="b">
        <v>0</v>
      </c>
      <c r="M16" t="b">
        <v>0</v>
      </c>
      <c r="N16" t="b">
        <v>0</v>
      </c>
    </row>
    <row r="17" spans="1:14">
      <c r="A17" s="91" t="s">
        <v>190</v>
      </c>
      <c r="B17" t="s">
        <v>221</v>
      </c>
      <c r="C17" t="s">
        <v>192</v>
      </c>
      <c r="E17" s="92">
        <v>44077.805532407408</v>
      </c>
      <c r="F17" t="b">
        <v>1</v>
      </c>
      <c r="G17" s="91" t="s">
        <v>167</v>
      </c>
      <c r="H17" s="91" t="s">
        <v>193</v>
      </c>
      <c r="I17" s="91" t="s">
        <v>194</v>
      </c>
      <c r="J17">
        <v>0</v>
      </c>
      <c r="K17" s="91" t="s">
        <v>195</v>
      </c>
      <c r="L17" t="b">
        <v>0</v>
      </c>
      <c r="M17" t="b">
        <v>0</v>
      </c>
      <c r="N17" t="b">
        <v>0</v>
      </c>
    </row>
    <row r="18" spans="1:14">
      <c r="A18" s="91" t="s">
        <v>190</v>
      </c>
      <c r="B18" t="s">
        <v>205</v>
      </c>
      <c r="C18" t="s">
        <v>192</v>
      </c>
      <c r="E18" s="92">
        <v>44077.805532407408</v>
      </c>
      <c r="F18" t="b">
        <v>1</v>
      </c>
      <c r="G18" s="91" t="s">
        <v>171</v>
      </c>
      <c r="H18" s="91" t="s">
        <v>193</v>
      </c>
      <c r="I18" s="91" t="s">
        <v>194</v>
      </c>
      <c r="J18">
        <v>0</v>
      </c>
      <c r="K18" s="91" t="s">
        <v>195</v>
      </c>
      <c r="L18" t="b">
        <v>0</v>
      </c>
      <c r="M18" t="b">
        <v>0</v>
      </c>
      <c r="N18" t="b">
        <v>0</v>
      </c>
    </row>
    <row r="19" spans="1:14">
      <c r="A19" s="91" t="s">
        <v>190</v>
      </c>
      <c r="B19" t="s">
        <v>244</v>
      </c>
      <c r="C19" t="s">
        <v>192</v>
      </c>
      <c r="D19">
        <v>3443.76</v>
      </c>
      <c r="E19" s="92">
        <v>44077.805532407408</v>
      </c>
      <c r="F19" t="b">
        <v>1</v>
      </c>
      <c r="G19" s="91" t="s">
        <v>31</v>
      </c>
      <c r="H19" s="91" t="s">
        <v>193</v>
      </c>
      <c r="I19" s="91" t="s">
        <v>194</v>
      </c>
      <c r="J19">
        <v>0</v>
      </c>
      <c r="K19" s="91" t="s">
        <v>195</v>
      </c>
      <c r="L19" t="b">
        <v>0</v>
      </c>
      <c r="M19" t="b">
        <v>0</v>
      </c>
      <c r="N19" t="b">
        <v>0</v>
      </c>
    </row>
    <row r="20" spans="1:14">
      <c r="A20" s="91" t="s">
        <v>190</v>
      </c>
      <c r="B20" t="s">
        <v>228</v>
      </c>
      <c r="C20" t="s">
        <v>192</v>
      </c>
      <c r="D20">
        <v>4523.3099999999995</v>
      </c>
      <c r="E20" s="92">
        <v>44077.805532407408</v>
      </c>
      <c r="F20" t="b">
        <v>1</v>
      </c>
      <c r="G20" s="91" t="s">
        <v>15</v>
      </c>
      <c r="H20" s="91" t="s">
        <v>193</v>
      </c>
      <c r="I20" s="91" t="s">
        <v>194</v>
      </c>
      <c r="J20">
        <v>0</v>
      </c>
      <c r="K20" s="91" t="s">
        <v>195</v>
      </c>
      <c r="L20" t="b">
        <v>0</v>
      </c>
      <c r="M20" t="b">
        <v>0</v>
      </c>
      <c r="N20" t="b">
        <v>0</v>
      </c>
    </row>
    <row r="21" spans="1:14">
      <c r="A21" s="91" t="s">
        <v>190</v>
      </c>
      <c r="B21" t="s">
        <v>204</v>
      </c>
      <c r="C21" t="s">
        <v>192</v>
      </c>
      <c r="E21" s="92">
        <v>44077.805532407408</v>
      </c>
      <c r="F21" t="b">
        <v>1</v>
      </c>
      <c r="G21" s="91" t="s">
        <v>174</v>
      </c>
      <c r="H21" s="91" t="s">
        <v>193</v>
      </c>
      <c r="I21" s="91" t="s">
        <v>194</v>
      </c>
      <c r="J21">
        <v>0</v>
      </c>
      <c r="K21" s="91" t="s">
        <v>195</v>
      </c>
      <c r="L21" t="b">
        <v>0</v>
      </c>
      <c r="M21" t="b">
        <v>0</v>
      </c>
      <c r="N21" t="b">
        <v>0</v>
      </c>
    </row>
    <row r="22" spans="1:14">
      <c r="A22" s="91" t="s">
        <v>190</v>
      </c>
      <c r="B22" t="s">
        <v>243</v>
      </c>
      <c r="C22" t="s">
        <v>192</v>
      </c>
      <c r="D22">
        <v>8243.9500000000007</v>
      </c>
      <c r="E22" s="92">
        <v>44077.805532407408</v>
      </c>
      <c r="F22" t="b">
        <v>1</v>
      </c>
      <c r="G22" s="91" t="s">
        <v>30</v>
      </c>
      <c r="H22" s="91" t="s">
        <v>193</v>
      </c>
      <c r="I22" s="91" t="s">
        <v>194</v>
      </c>
      <c r="J22">
        <v>0</v>
      </c>
      <c r="K22" s="91" t="s">
        <v>195</v>
      </c>
      <c r="L22" t="b">
        <v>0</v>
      </c>
      <c r="M22" t="b">
        <v>0</v>
      </c>
      <c r="N22" t="b">
        <v>0</v>
      </c>
    </row>
    <row r="23" spans="1:14">
      <c r="A23" s="91" t="s">
        <v>190</v>
      </c>
      <c r="B23" t="s">
        <v>227</v>
      </c>
      <c r="C23" t="s">
        <v>192</v>
      </c>
      <c r="D23">
        <v>1694</v>
      </c>
      <c r="E23" s="92">
        <v>44077.805532407408</v>
      </c>
      <c r="F23" t="b">
        <v>1</v>
      </c>
      <c r="G23" s="91" t="s">
        <v>14</v>
      </c>
      <c r="H23" s="91" t="s">
        <v>193</v>
      </c>
      <c r="I23" s="91" t="s">
        <v>194</v>
      </c>
      <c r="J23">
        <v>0</v>
      </c>
      <c r="K23" s="91" t="s">
        <v>195</v>
      </c>
      <c r="L23" t="b">
        <v>0</v>
      </c>
      <c r="M23" t="b">
        <v>0</v>
      </c>
      <c r="N23" t="b">
        <v>0</v>
      </c>
    </row>
    <row r="24" spans="1:14">
      <c r="A24" s="91" t="s">
        <v>190</v>
      </c>
      <c r="B24" t="s">
        <v>211</v>
      </c>
      <c r="C24" t="s">
        <v>192</v>
      </c>
      <c r="E24" s="92">
        <v>44077.805532407408</v>
      </c>
      <c r="F24" t="b">
        <v>1</v>
      </c>
      <c r="G24" s="91" t="s">
        <v>160</v>
      </c>
      <c r="H24" s="91" t="s">
        <v>193</v>
      </c>
      <c r="I24" s="91" t="s">
        <v>194</v>
      </c>
      <c r="J24">
        <v>0</v>
      </c>
      <c r="K24" s="91" t="s">
        <v>195</v>
      </c>
      <c r="L24" t="b">
        <v>0</v>
      </c>
      <c r="M24" t="b">
        <v>0</v>
      </c>
      <c r="N24" t="b">
        <v>0</v>
      </c>
    </row>
    <row r="25" spans="1:14">
      <c r="A25" s="91" t="s">
        <v>190</v>
      </c>
      <c r="B25" t="s">
        <v>203</v>
      </c>
      <c r="C25" t="s">
        <v>192</v>
      </c>
      <c r="E25" s="92">
        <v>44077.805532407408</v>
      </c>
      <c r="F25" t="b">
        <v>1</v>
      </c>
      <c r="G25" s="91" t="s">
        <v>172</v>
      </c>
      <c r="H25" s="91" t="s">
        <v>193</v>
      </c>
      <c r="I25" s="91" t="s">
        <v>194</v>
      </c>
      <c r="J25">
        <v>0</v>
      </c>
      <c r="K25" s="91" t="s">
        <v>195</v>
      </c>
      <c r="L25" t="b">
        <v>0</v>
      </c>
      <c r="M25" t="b">
        <v>0</v>
      </c>
      <c r="N25" t="b">
        <v>0</v>
      </c>
    </row>
    <row r="26" spans="1:14">
      <c r="A26" s="91" t="s">
        <v>190</v>
      </c>
      <c r="B26" t="s">
        <v>242</v>
      </c>
      <c r="C26" t="s">
        <v>192</v>
      </c>
      <c r="D26">
        <v>352.74</v>
      </c>
      <c r="E26" s="92">
        <v>44077.805532407408</v>
      </c>
      <c r="F26" t="b">
        <v>1</v>
      </c>
      <c r="G26" s="91" t="s">
        <v>29</v>
      </c>
      <c r="H26" s="91" t="s">
        <v>193</v>
      </c>
      <c r="I26" s="91" t="s">
        <v>194</v>
      </c>
      <c r="J26">
        <v>0</v>
      </c>
      <c r="K26" s="91" t="s">
        <v>195</v>
      </c>
      <c r="L26" t="b">
        <v>0</v>
      </c>
      <c r="M26" t="b">
        <v>0</v>
      </c>
      <c r="N26" t="b">
        <v>0</v>
      </c>
    </row>
    <row r="27" spans="1:14">
      <c r="A27" s="91" t="s">
        <v>190</v>
      </c>
      <c r="B27" t="s">
        <v>234</v>
      </c>
      <c r="C27" t="s">
        <v>192</v>
      </c>
      <c r="D27">
        <v>110.16</v>
      </c>
      <c r="E27" s="92">
        <v>44077.805532407408</v>
      </c>
      <c r="F27" t="b">
        <v>1</v>
      </c>
      <c r="G27" s="91" t="s">
        <v>21</v>
      </c>
      <c r="H27" s="91" t="s">
        <v>193</v>
      </c>
      <c r="I27" s="91" t="s">
        <v>194</v>
      </c>
      <c r="J27">
        <v>0</v>
      </c>
      <c r="K27" s="91" t="s">
        <v>195</v>
      </c>
      <c r="L27" t="b">
        <v>0</v>
      </c>
      <c r="M27" t="b">
        <v>0</v>
      </c>
      <c r="N27" t="b">
        <v>0</v>
      </c>
    </row>
    <row r="28" spans="1:14">
      <c r="A28" s="91" t="s">
        <v>190</v>
      </c>
      <c r="B28" t="s">
        <v>218</v>
      </c>
      <c r="C28" t="s">
        <v>192</v>
      </c>
      <c r="D28">
        <v>5.28923438819597</v>
      </c>
      <c r="E28" s="92">
        <v>44077.805532407408</v>
      </c>
      <c r="F28" t="b">
        <v>1</v>
      </c>
      <c r="G28" s="91" t="s">
        <v>7</v>
      </c>
      <c r="H28" s="91" t="s">
        <v>193</v>
      </c>
      <c r="I28" s="91" t="s">
        <v>194</v>
      </c>
      <c r="J28">
        <v>0</v>
      </c>
      <c r="K28" s="91" t="s">
        <v>195</v>
      </c>
      <c r="L28" t="b">
        <v>0</v>
      </c>
      <c r="M28" t="b">
        <v>0</v>
      </c>
      <c r="N28" t="b">
        <v>0</v>
      </c>
    </row>
    <row r="29" spans="1:14">
      <c r="A29" s="91" t="s">
        <v>190</v>
      </c>
      <c r="B29" t="s">
        <v>202</v>
      </c>
      <c r="C29" t="s">
        <v>192</v>
      </c>
      <c r="E29" s="92">
        <v>44077.805532407408</v>
      </c>
      <c r="F29" t="b">
        <v>1</v>
      </c>
      <c r="G29" s="91" t="s">
        <v>175</v>
      </c>
      <c r="H29" s="91" t="s">
        <v>193</v>
      </c>
      <c r="I29" s="91" t="s">
        <v>194</v>
      </c>
      <c r="J29">
        <v>0</v>
      </c>
      <c r="K29" s="91" t="s">
        <v>195</v>
      </c>
      <c r="L29" t="b">
        <v>0</v>
      </c>
      <c r="M29" t="b">
        <v>0</v>
      </c>
      <c r="N29" t="b">
        <v>0</v>
      </c>
    </row>
    <row r="30" spans="1:14">
      <c r="A30" s="91" t="s">
        <v>190</v>
      </c>
      <c r="B30" t="s">
        <v>233</v>
      </c>
      <c r="C30" t="s">
        <v>192</v>
      </c>
      <c r="D30">
        <v>3330.57</v>
      </c>
      <c r="E30" s="92">
        <v>44077.805532407408</v>
      </c>
      <c r="F30" t="b">
        <v>1</v>
      </c>
      <c r="G30" s="91" t="s">
        <v>20</v>
      </c>
      <c r="H30" s="91" t="s">
        <v>193</v>
      </c>
      <c r="I30" s="91" t="s">
        <v>194</v>
      </c>
      <c r="J30">
        <v>0</v>
      </c>
      <c r="K30" s="91" t="s">
        <v>195</v>
      </c>
      <c r="L30" t="b">
        <v>0</v>
      </c>
      <c r="M30" t="b">
        <v>0</v>
      </c>
      <c r="N30" t="b">
        <v>0</v>
      </c>
    </row>
    <row r="31" spans="1:14">
      <c r="A31" s="91" t="s">
        <v>190</v>
      </c>
      <c r="B31" t="s">
        <v>209</v>
      </c>
      <c r="C31" t="s">
        <v>192</v>
      </c>
      <c r="E31" s="92">
        <v>44077.805532407408</v>
      </c>
      <c r="F31" t="b">
        <v>1</v>
      </c>
      <c r="G31" s="91" t="s">
        <v>170</v>
      </c>
      <c r="H31" s="91" t="s">
        <v>193</v>
      </c>
      <c r="I31" s="91" t="s">
        <v>194</v>
      </c>
      <c r="J31">
        <v>0</v>
      </c>
      <c r="K31" s="91" t="s">
        <v>195</v>
      </c>
      <c r="L31" t="b">
        <v>0</v>
      </c>
      <c r="M31" t="b">
        <v>0</v>
      </c>
      <c r="N31" t="b">
        <v>0</v>
      </c>
    </row>
    <row r="32" spans="1:14">
      <c r="A32" s="91" t="s">
        <v>190</v>
      </c>
      <c r="B32" t="s">
        <v>255</v>
      </c>
      <c r="C32" t="s">
        <v>192</v>
      </c>
      <c r="D32">
        <v>6.36</v>
      </c>
      <c r="E32" s="92">
        <v>44077.805532407408</v>
      </c>
      <c r="F32" t="b">
        <v>1</v>
      </c>
      <c r="G32" s="91" t="s">
        <v>12</v>
      </c>
      <c r="H32" s="91" t="s">
        <v>193</v>
      </c>
      <c r="I32" s="91" t="s">
        <v>194</v>
      </c>
      <c r="J32">
        <v>0</v>
      </c>
      <c r="K32" s="91" t="s">
        <v>195</v>
      </c>
      <c r="L32" t="b">
        <v>0</v>
      </c>
      <c r="M32" t="b">
        <v>0</v>
      </c>
      <c r="N32" t="b">
        <v>0</v>
      </c>
    </row>
    <row r="33" spans="1:14">
      <c r="A33" s="91" t="s">
        <v>190</v>
      </c>
      <c r="B33" t="s">
        <v>247</v>
      </c>
      <c r="C33" t="s">
        <v>192</v>
      </c>
      <c r="D33">
        <v>161.41</v>
      </c>
      <c r="E33" s="92">
        <v>44077.805532407408</v>
      </c>
      <c r="F33" t="b">
        <v>1</v>
      </c>
      <c r="G33" s="91" t="s">
        <v>34</v>
      </c>
      <c r="H33" s="91" t="s">
        <v>193</v>
      </c>
      <c r="I33" s="91" t="s">
        <v>194</v>
      </c>
      <c r="J33">
        <v>0</v>
      </c>
      <c r="K33" s="91" t="s">
        <v>195</v>
      </c>
      <c r="L33" t="b">
        <v>0</v>
      </c>
      <c r="M33" t="b">
        <v>0</v>
      </c>
      <c r="N33" t="b">
        <v>0</v>
      </c>
    </row>
    <row r="34" spans="1:14">
      <c r="A34" s="91" t="s">
        <v>190</v>
      </c>
      <c r="B34" t="s">
        <v>239</v>
      </c>
      <c r="C34" t="s">
        <v>192</v>
      </c>
      <c r="D34">
        <v>6603.07</v>
      </c>
      <c r="E34" s="92">
        <v>44077.805532407408</v>
      </c>
      <c r="F34" t="b">
        <v>1</v>
      </c>
      <c r="G34" s="91" t="s">
        <v>26</v>
      </c>
      <c r="H34" s="91" t="s">
        <v>193</v>
      </c>
      <c r="I34" s="91" t="s">
        <v>194</v>
      </c>
      <c r="J34">
        <v>0</v>
      </c>
      <c r="K34" s="91" t="s">
        <v>195</v>
      </c>
      <c r="L34" t="b">
        <v>0</v>
      </c>
      <c r="M34" t="b">
        <v>0</v>
      </c>
      <c r="N34" t="b">
        <v>0</v>
      </c>
    </row>
    <row r="35" spans="1:14">
      <c r="A35" s="91" t="s">
        <v>190</v>
      </c>
      <c r="B35" t="s">
        <v>231</v>
      </c>
      <c r="C35" t="s">
        <v>192</v>
      </c>
      <c r="D35">
        <v>23131.487499999999</v>
      </c>
      <c r="E35" s="92">
        <v>44077.805532407408</v>
      </c>
      <c r="F35" t="b">
        <v>1</v>
      </c>
      <c r="G35" s="91" t="s">
        <v>18</v>
      </c>
      <c r="H35" s="91" t="s">
        <v>193</v>
      </c>
      <c r="I35" s="91" t="s">
        <v>194</v>
      </c>
      <c r="J35">
        <v>0</v>
      </c>
      <c r="K35" s="91" t="s">
        <v>195</v>
      </c>
      <c r="L35" t="b">
        <v>0</v>
      </c>
      <c r="M35" t="b">
        <v>0</v>
      </c>
      <c r="N35" t="b">
        <v>0</v>
      </c>
    </row>
    <row r="36" spans="1:14">
      <c r="A36" s="91" t="s">
        <v>190</v>
      </c>
      <c r="B36" t="s">
        <v>223</v>
      </c>
      <c r="C36" t="s">
        <v>192</v>
      </c>
      <c r="E36" s="92">
        <v>44077.805532407408</v>
      </c>
      <c r="F36" t="b">
        <v>1</v>
      </c>
      <c r="G36" s="91" t="s">
        <v>168</v>
      </c>
      <c r="H36" s="91" t="s">
        <v>193</v>
      </c>
      <c r="I36" s="91" t="s">
        <v>194</v>
      </c>
      <c r="J36">
        <v>0</v>
      </c>
      <c r="K36" s="91" t="s">
        <v>195</v>
      </c>
      <c r="L36" t="b">
        <v>0</v>
      </c>
      <c r="M36" t="b">
        <v>0</v>
      </c>
      <c r="N36" t="b">
        <v>0</v>
      </c>
    </row>
    <row r="37" spans="1:14">
      <c r="A37" s="91" t="s">
        <v>190</v>
      </c>
      <c r="B37" t="s">
        <v>215</v>
      </c>
      <c r="C37" t="s">
        <v>192</v>
      </c>
      <c r="E37" s="92">
        <v>44077.805532407408</v>
      </c>
      <c r="F37" t="b">
        <v>1</v>
      </c>
      <c r="G37" s="91" t="s">
        <v>164</v>
      </c>
      <c r="H37" s="91" t="s">
        <v>193</v>
      </c>
      <c r="I37" s="91" t="s">
        <v>194</v>
      </c>
      <c r="J37">
        <v>0</v>
      </c>
      <c r="K37" s="91" t="s">
        <v>195</v>
      </c>
      <c r="L37" t="b">
        <v>0</v>
      </c>
      <c r="M37" t="b">
        <v>0</v>
      </c>
      <c r="N37" t="b">
        <v>0</v>
      </c>
    </row>
    <row r="38" spans="1:14">
      <c r="A38" s="91" t="s">
        <v>190</v>
      </c>
      <c r="B38" t="s">
        <v>207</v>
      </c>
      <c r="C38" t="s">
        <v>192</v>
      </c>
      <c r="E38" s="92">
        <v>44077.805532407408</v>
      </c>
      <c r="F38" t="b">
        <v>1</v>
      </c>
      <c r="G38" s="91" t="s">
        <v>169</v>
      </c>
      <c r="H38" s="91" t="s">
        <v>193</v>
      </c>
      <c r="I38" s="91" t="s">
        <v>194</v>
      </c>
      <c r="J38">
        <v>0</v>
      </c>
      <c r="K38" s="91" t="s">
        <v>195</v>
      </c>
      <c r="L38" t="b">
        <v>0</v>
      </c>
      <c r="M38" t="b">
        <v>0</v>
      </c>
      <c r="N38" t="b">
        <v>0</v>
      </c>
    </row>
    <row r="39" spans="1:14">
      <c r="A39" s="91" t="s">
        <v>190</v>
      </c>
      <c r="B39" t="s">
        <v>246</v>
      </c>
      <c r="C39" t="s">
        <v>192</v>
      </c>
      <c r="D39">
        <v>2312.86</v>
      </c>
      <c r="E39" s="92">
        <v>44077.805532407408</v>
      </c>
      <c r="F39" t="b">
        <v>1</v>
      </c>
      <c r="G39" s="91" t="s">
        <v>33</v>
      </c>
      <c r="H39" s="91" t="s">
        <v>193</v>
      </c>
      <c r="I39" s="91" t="s">
        <v>194</v>
      </c>
      <c r="J39">
        <v>0</v>
      </c>
      <c r="K39" s="91" t="s">
        <v>195</v>
      </c>
      <c r="L39" t="b">
        <v>0</v>
      </c>
      <c r="M39" t="b">
        <v>0</v>
      </c>
      <c r="N39" t="b">
        <v>0</v>
      </c>
    </row>
    <row r="40" spans="1:14">
      <c r="A40" s="91" t="s">
        <v>190</v>
      </c>
      <c r="B40" t="s">
        <v>222</v>
      </c>
      <c r="C40" t="s">
        <v>192</v>
      </c>
      <c r="E40" s="92">
        <v>44077.805532407408</v>
      </c>
      <c r="F40" t="b">
        <v>1</v>
      </c>
      <c r="G40" s="91" t="s">
        <v>129</v>
      </c>
      <c r="H40" s="91" t="s">
        <v>193</v>
      </c>
      <c r="I40" s="91" t="s">
        <v>194</v>
      </c>
      <c r="J40">
        <v>0</v>
      </c>
      <c r="K40" s="91" t="s">
        <v>195</v>
      </c>
      <c r="L40" t="b">
        <v>0</v>
      </c>
      <c r="M40" t="b">
        <v>0</v>
      </c>
      <c r="N40" t="b">
        <v>0</v>
      </c>
    </row>
    <row r="41" spans="1:14">
      <c r="A41" s="91" t="s">
        <v>190</v>
      </c>
      <c r="B41" t="s">
        <v>198</v>
      </c>
      <c r="C41" t="s">
        <v>192</v>
      </c>
      <c r="D41">
        <v>3905.4259999999999</v>
      </c>
      <c r="E41" s="92">
        <v>44077.805520833332</v>
      </c>
      <c r="F41" t="b">
        <v>1</v>
      </c>
      <c r="G41" s="91" t="s">
        <v>3</v>
      </c>
      <c r="H41" s="91" t="s">
        <v>193</v>
      </c>
      <c r="I41" s="91" t="s">
        <v>194</v>
      </c>
      <c r="J41">
        <v>0</v>
      </c>
      <c r="K41" s="91" t="s">
        <v>195</v>
      </c>
      <c r="L41" t="b">
        <v>0</v>
      </c>
      <c r="M41" t="b">
        <v>0</v>
      </c>
      <c r="N41" t="b">
        <v>0</v>
      </c>
    </row>
    <row r="42" spans="1:14">
      <c r="A42" s="91" t="s">
        <v>190</v>
      </c>
      <c r="B42" t="s">
        <v>229</v>
      </c>
      <c r="C42" t="s">
        <v>192</v>
      </c>
      <c r="D42">
        <v>1360.3000000000002</v>
      </c>
      <c r="E42" s="92">
        <v>44077.805532407408</v>
      </c>
      <c r="F42" t="b">
        <v>1</v>
      </c>
      <c r="G42" s="91" t="s">
        <v>16</v>
      </c>
      <c r="H42" s="91" t="s">
        <v>193</v>
      </c>
      <c r="I42" s="91" t="s">
        <v>194</v>
      </c>
      <c r="J42">
        <v>0</v>
      </c>
      <c r="K42" s="91" t="s">
        <v>195</v>
      </c>
      <c r="L42" t="b">
        <v>0</v>
      </c>
      <c r="M42" t="b">
        <v>0</v>
      </c>
      <c r="N42" t="b">
        <v>0</v>
      </c>
    </row>
    <row r="43" spans="1:14">
      <c r="A43" s="91" t="s">
        <v>190</v>
      </c>
      <c r="B43" t="s">
        <v>213</v>
      </c>
      <c r="C43" t="s">
        <v>192</v>
      </c>
      <c r="E43" s="92">
        <v>44077.805532407408</v>
      </c>
      <c r="F43" t="b">
        <v>1</v>
      </c>
      <c r="G43" s="91" t="s">
        <v>166</v>
      </c>
      <c r="H43" s="91" t="s">
        <v>193</v>
      </c>
      <c r="I43" s="91" t="s">
        <v>194</v>
      </c>
      <c r="J43">
        <v>0</v>
      </c>
      <c r="K43" s="91" t="s">
        <v>195</v>
      </c>
      <c r="L43" t="b">
        <v>0</v>
      </c>
      <c r="M43" t="b">
        <v>0</v>
      </c>
      <c r="N43" t="b">
        <v>0</v>
      </c>
    </row>
    <row r="44" spans="1:14">
      <c r="A44" s="91" t="s">
        <v>190</v>
      </c>
      <c r="B44" t="s">
        <v>197</v>
      </c>
      <c r="C44" t="s">
        <v>192</v>
      </c>
      <c r="D44">
        <v>9317.4879999999994</v>
      </c>
      <c r="E44" s="92">
        <v>44077.805520833332</v>
      </c>
      <c r="F44" t="b">
        <v>1</v>
      </c>
      <c r="G44" s="91" t="s">
        <v>2</v>
      </c>
      <c r="H44" s="91" t="s">
        <v>193</v>
      </c>
      <c r="I44" s="91" t="s">
        <v>194</v>
      </c>
      <c r="J44">
        <v>0</v>
      </c>
      <c r="K44" s="91" t="s">
        <v>195</v>
      </c>
      <c r="L44" t="b">
        <v>0</v>
      </c>
      <c r="M44" t="b">
        <v>0</v>
      </c>
      <c r="N44" t="b">
        <v>0</v>
      </c>
    </row>
    <row r="45" spans="1:14">
      <c r="A45" s="91" t="s">
        <v>190</v>
      </c>
      <c r="B45" t="s">
        <v>236</v>
      </c>
      <c r="C45" t="s">
        <v>192</v>
      </c>
      <c r="D45">
        <v>8.4700000000000006</v>
      </c>
      <c r="E45" s="92">
        <v>44077.805532407408</v>
      </c>
      <c r="F45" t="b">
        <v>1</v>
      </c>
      <c r="G45" s="91" t="s">
        <v>23</v>
      </c>
      <c r="H45" s="91" t="s">
        <v>193</v>
      </c>
      <c r="I45" s="91" t="s">
        <v>194</v>
      </c>
      <c r="J45">
        <v>0</v>
      </c>
      <c r="K45" s="91" t="s">
        <v>195</v>
      </c>
      <c r="L45" t="b">
        <v>0</v>
      </c>
      <c r="M45" t="b">
        <v>0</v>
      </c>
      <c r="N45" t="b">
        <v>0</v>
      </c>
    </row>
    <row r="46" spans="1:14">
      <c r="A46" s="91" t="s">
        <v>190</v>
      </c>
      <c r="B46" t="s">
        <v>220</v>
      </c>
      <c r="C46" t="s">
        <v>192</v>
      </c>
      <c r="E46" s="92">
        <v>44077.805532407408</v>
      </c>
      <c r="F46" t="b">
        <v>1</v>
      </c>
      <c r="G46" s="91" t="s">
        <v>128</v>
      </c>
      <c r="H46" s="91" t="s">
        <v>193</v>
      </c>
      <c r="I46" s="91" t="s">
        <v>194</v>
      </c>
      <c r="J46">
        <v>0</v>
      </c>
      <c r="K46" s="91" t="s">
        <v>195</v>
      </c>
      <c r="L46" t="b">
        <v>0</v>
      </c>
      <c r="M46" t="b">
        <v>0</v>
      </c>
      <c r="N46" t="b">
        <v>0</v>
      </c>
    </row>
    <row r="47" spans="1:14">
      <c r="A47" s="91" t="s">
        <v>190</v>
      </c>
      <c r="B47" t="s">
        <v>212</v>
      </c>
      <c r="C47" t="s">
        <v>192</v>
      </c>
      <c r="E47" s="92">
        <v>44077.805532407408</v>
      </c>
      <c r="F47" t="b">
        <v>1</v>
      </c>
      <c r="G47" s="91" t="s">
        <v>173</v>
      </c>
      <c r="H47" s="91" t="s">
        <v>193</v>
      </c>
      <c r="I47" s="91" t="s">
        <v>194</v>
      </c>
      <c r="J47">
        <v>0</v>
      </c>
      <c r="K47" s="91" t="s">
        <v>195</v>
      </c>
      <c r="L47" t="b">
        <v>0</v>
      </c>
      <c r="M47" t="b">
        <v>0</v>
      </c>
      <c r="N47" t="b">
        <v>0</v>
      </c>
    </row>
    <row r="48" spans="1:14">
      <c r="A48" s="91" t="s">
        <v>190</v>
      </c>
      <c r="B48" t="s">
        <v>196</v>
      </c>
      <c r="C48" t="s">
        <v>192</v>
      </c>
      <c r="D48">
        <v>5571.0029999999997</v>
      </c>
      <c r="E48" s="92">
        <v>44077.805520833332</v>
      </c>
      <c r="F48" t="b">
        <v>1</v>
      </c>
      <c r="G48" s="91" t="s">
        <v>1</v>
      </c>
      <c r="H48" s="91" t="s">
        <v>193</v>
      </c>
      <c r="I48" s="91" t="s">
        <v>194</v>
      </c>
      <c r="J48">
        <v>0</v>
      </c>
      <c r="K48" s="91" t="s">
        <v>195</v>
      </c>
      <c r="L48" t="b">
        <v>0</v>
      </c>
      <c r="M48" t="b">
        <v>0</v>
      </c>
      <c r="N48" t="b">
        <v>0</v>
      </c>
    </row>
    <row r="49" spans="1:14">
      <c r="A49" s="91" t="s">
        <v>190</v>
      </c>
      <c r="B49" t="s">
        <v>235</v>
      </c>
      <c r="C49" t="s">
        <v>192</v>
      </c>
      <c r="D49">
        <v>3111.66</v>
      </c>
      <c r="E49" s="92">
        <v>44077.805532407408</v>
      </c>
      <c r="F49" t="b">
        <v>1</v>
      </c>
      <c r="G49" s="91" t="s">
        <v>22</v>
      </c>
      <c r="H49" s="91" t="s">
        <v>193</v>
      </c>
      <c r="I49" s="91" t="s">
        <v>194</v>
      </c>
      <c r="J49">
        <v>0</v>
      </c>
      <c r="K49" s="91" t="s">
        <v>195</v>
      </c>
      <c r="L49" t="b">
        <v>0</v>
      </c>
      <c r="M49" t="b">
        <v>0</v>
      </c>
      <c r="N49" t="b">
        <v>0</v>
      </c>
    </row>
    <row r="50" spans="1:14">
      <c r="A50" s="91" t="s">
        <v>190</v>
      </c>
      <c r="B50" t="s">
        <v>219</v>
      </c>
      <c r="C50" t="s">
        <v>192</v>
      </c>
      <c r="E50" s="92">
        <v>44077.805532407408</v>
      </c>
      <c r="F50" t="b">
        <v>1</v>
      </c>
      <c r="G50" s="91" t="s">
        <v>161</v>
      </c>
      <c r="H50" s="91" t="s">
        <v>193</v>
      </c>
      <c r="I50" s="91" t="s">
        <v>194</v>
      </c>
      <c r="J50">
        <v>0</v>
      </c>
      <c r="K50" s="91" t="s">
        <v>195</v>
      </c>
      <c r="L50" t="b">
        <v>0</v>
      </c>
      <c r="M50" t="b">
        <v>0</v>
      </c>
      <c r="N50" t="b">
        <v>0</v>
      </c>
    </row>
    <row r="51" spans="1:14">
      <c r="A51" s="91" t="s">
        <v>190</v>
      </c>
      <c r="B51" t="s">
        <v>191</v>
      </c>
      <c r="C51" t="s">
        <v>192</v>
      </c>
      <c r="D51">
        <v>25877.188999999998</v>
      </c>
      <c r="E51" s="92">
        <v>44077.805520833332</v>
      </c>
      <c r="F51" t="b">
        <v>1</v>
      </c>
      <c r="G51" s="91" t="s">
        <v>0</v>
      </c>
      <c r="H51" s="91" t="s">
        <v>193</v>
      </c>
      <c r="I51" s="91" t="s">
        <v>194</v>
      </c>
      <c r="J51">
        <v>0</v>
      </c>
      <c r="K51" s="91" t="s">
        <v>195</v>
      </c>
      <c r="L51" t="b">
        <v>0</v>
      </c>
      <c r="M51" t="b">
        <v>0</v>
      </c>
      <c r="N51" t="b">
        <v>0</v>
      </c>
    </row>
    <row r="52" spans="1:14">
      <c r="A52" s="91" t="s">
        <v>190</v>
      </c>
      <c r="B52" t="s">
        <v>226</v>
      </c>
      <c r="C52" t="s">
        <v>192</v>
      </c>
      <c r="D52">
        <v>2757.7020000000002</v>
      </c>
      <c r="E52" s="92">
        <v>44077.805532407408</v>
      </c>
      <c r="F52" t="b">
        <v>1</v>
      </c>
      <c r="G52" s="91" t="s">
        <v>13</v>
      </c>
      <c r="H52" s="91" t="s">
        <v>193</v>
      </c>
      <c r="I52" s="91" t="s">
        <v>194</v>
      </c>
      <c r="J52">
        <v>0</v>
      </c>
      <c r="K52" s="91" t="s">
        <v>195</v>
      </c>
      <c r="L52" t="b">
        <v>0</v>
      </c>
      <c r="M52" t="b">
        <v>0</v>
      </c>
      <c r="N52" t="b">
        <v>0</v>
      </c>
    </row>
    <row r="53" spans="1:14">
      <c r="A53" s="91" t="s">
        <v>190</v>
      </c>
      <c r="B53" t="s">
        <v>210</v>
      </c>
      <c r="C53" t="s">
        <v>192</v>
      </c>
      <c r="D53">
        <v>10.2731725726366</v>
      </c>
      <c r="E53" s="92">
        <v>44077.805532407408</v>
      </c>
      <c r="F53" t="b">
        <v>1</v>
      </c>
      <c r="G53" s="91" t="s">
        <v>6</v>
      </c>
      <c r="H53" s="91" t="s">
        <v>193</v>
      </c>
      <c r="I53" s="91" t="s">
        <v>194</v>
      </c>
      <c r="J53">
        <v>0</v>
      </c>
      <c r="K53" s="91" t="s">
        <v>195</v>
      </c>
      <c r="L53" t="b">
        <v>0</v>
      </c>
      <c r="M53" t="b">
        <v>0</v>
      </c>
      <c r="N53" t="b">
        <v>0</v>
      </c>
    </row>
    <row r="54" spans="1:14">
      <c r="A54" s="91" t="s">
        <v>190</v>
      </c>
      <c r="B54" t="s">
        <v>249</v>
      </c>
      <c r="C54" t="s">
        <v>192</v>
      </c>
      <c r="D54">
        <v>4.92</v>
      </c>
      <c r="E54" s="92">
        <v>44077.805532407408</v>
      </c>
      <c r="F54" t="b">
        <v>1</v>
      </c>
      <c r="G54" s="91" t="s">
        <v>9</v>
      </c>
      <c r="H54" s="91" t="s">
        <v>193</v>
      </c>
      <c r="I54" s="91" t="s">
        <v>194</v>
      </c>
      <c r="J54">
        <v>0</v>
      </c>
      <c r="K54" s="91" t="s">
        <v>195</v>
      </c>
      <c r="L54" t="b">
        <v>0</v>
      </c>
      <c r="M54" t="b">
        <v>0</v>
      </c>
      <c r="N54" t="b">
        <v>0</v>
      </c>
    </row>
    <row r="55" spans="1:14">
      <c r="A55" s="91" t="s">
        <v>190</v>
      </c>
      <c r="B55" t="s">
        <v>225</v>
      </c>
      <c r="C55" t="s">
        <v>192</v>
      </c>
      <c r="E55" s="92">
        <v>44077.805532407408</v>
      </c>
      <c r="F55" t="b">
        <v>1</v>
      </c>
      <c r="G55" s="91" t="s">
        <v>163</v>
      </c>
      <c r="H55" s="91" t="s">
        <v>193</v>
      </c>
      <c r="I55" s="91" t="s">
        <v>194</v>
      </c>
      <c r="J55">
        <v>0</v>
      </c>
      <c r="K55" s="91" t="s">
        <v>195</v>
      </c>
      <c r="L55" t="b">
        <v>0</v>
      </c>
      <c r="M55" t="b">
        <v>0</v>
      </c>
      <c r="N55" t="b">
        <v>0</v>
      </c>
    </row>
    <row r="56" spans="1:14">
      <c r="A56" s="91" t="s">
        <v>190</v>
      </c>
      <c r="B56" t="s">
        <v>217</v>
      </c>
      <c r="C56" t="s">
        <v>192</v>
      </c>
      <c r="E56" s="92">
        <v>44077.805532407408</v>
      </c>
      <c r="F56" t="b">
        <v>1</v>
      </c>
      <c r="G56" s="91" t="s">
        <v>165</v>
      </c>
      <c r="H56" s="91" t="s">
        <v>193</v>
      </c>
      <c r="I56" s="91" t="s">
        <v>194</v>
      </c>
      <c r="J56">
        <v>0</v>
      </c>
      <c r="K56" s="91" t="s">
        <v>195</v>
      </c>
      <c r="L56" t="b">
        <v>0</v>
      </c>
      <c r="M56" t="b">
        <v>0</v>
      </c>
      <c r="N56" t="b">
        <v>0</v>
      </c>
    </row>
    <row r="57" spans="1:14">
      <c r="A57" s="91" t="s">
        <v>190</v>
      </c>
      <c r="B57" t="s">
        <v>201</v>
      </c>
      <c r="C57" t="s">
        <v>192</v>
      </c>
      <c r="E57" s="92">
        <v>44077.805532407408</v>
      </c>
      <c r="F57" t="b">
        <v>1</v>
      </c>
      <c r="G57" s="91" t="s">
        <v>162</v>
      </c>
      <c r="H57" s="91" t="s">
        <v>193</v>
      </c>
      <c r="I57" s="91" t="s">
        <v>194</v>
      </c>
      <c r="J57">
        <v>0</v>
      </c>
      <c r="K57" s="91" t="s">
        <v>195</v>
      </c>
      <c r="L57" t="b">
        <v>0</v>
      </c>
      <c r="M57" t="b">
        <v>0</v>
      </c>
      <c r="N57" t="b">
        <v>0</v>
      </c>
    </row>
    <row r="58" spans="1:14">
      <c r="A58" s="91" t="s">
        <v>190</v>
      </c>
      <c r="B58" t="s">
        <v>254</v>
      </c>
      <c r="C58" t="s">
        <v>192</v>
      </c>
      <c r="E58" s="92">
        <v>44077.805532407408</v>
      </c>
      <c r="F58" t="b">
        <v>1</v>
      </c>
      <c r="G58" s="91" t="s">
        <v>156</v>
      </c>
      <c r="H58" s="91" t="s">
        <v>193</v>
      </c>
      <c r="I58" s="91" t="s">
        <v>194</v>
      </c>
      <c r="J58">
        <v>0</v>
      </c>
      <c r="K58" s="91" t="s">
        <v>195</v>
      </c>
      <c r="L58" t="b">
        <v>0</v>
      </c>
      <c r="M58" t="b">
        <v>0</v>
      </c>
      <c r="N58" t="b">
        <v>0</v>
      </c>
    </row>
    <row r="59" spans="1:14">
      <c r="A59" s="91" t="s">
        <v>190</v>
      </c>
      <c r="B59" t="s">
        <v>253</v>
      </c>
      <c r="C59" t="s">
        <v>192</v>
      </c>
      <c r="D59">
        <v>6.24</v>
      </c>
      <c r="E59" s="92">
        <v>44077.805532407408</v>
      </c>
      <c r="F59" t="b">
        <v>1</v>
      </c>
      <c r="G59" s="91" t="s">
        <v>11</v>
      </c>
      <c r="H59" s="91" t="s">
        <v>193</v>
      </c>
      <c r="I59" s="91" t="s">
        <v>194</v>
      </c>
      <c r="J59">
        <v>0</v>
      </c>
      <c r="K59" s="91" t="s">
        <v>195</v>
      </c>
      <c r="L59" t="b">
        <v>0</v>
      </c>
      <c r="M59" t="b">
        <v>0</v>
      </c>
      <c r="N59" t="b">
        <v>0</v>
      </c>
    </row>
    <row r="60" spans="1:14">
      <c r="A60" s="91" t="s">
        <v>190</v>
      </c>
      <c r="B60" t="s">
        <v>252</v>
      </c>
      <c r="C60" t="s">
        <v>192</v>
      </c>
      <c r="E60" s="92">
        <v>44077.805532407408</v>
      </c>
      <c r="F60" t="b">
        <v>1</v>
      </c>
      <c r="G60" s="91" t="s">
        <v>158</v>
      </c>
      <c r="H60" s="91" t="s">
        <v>193</v>
      </c>
      <c r="I60" s="91" t="s">
        <v>194</v>
      </c>
      <c r="J60">
        <v>0</v>
      </c>
      <c r="K60" s="91" t="s">
        <v>195</v>
      </c>
      <c r="L60" t="b">
        <v>0</v>
      </c>
      <c r="M60" t="b">
        <v>0</v>
      </c>
      <c r="N60" t="b">
        <v>0</v>
      </c>
    </row>
    <row r="61" spans="1:14">
      <c r="A61" s="91" t="s">
        <v>190</v>
      </c>
      <c r="B61" t="s">
        <v>251</v>
      </c>
      <c r="C61" t="s">
        <v>192</v>
      </c>
      <c r="D61">
        <v>5.52</v>
      </c>
      <c r="E61" s="92">
        <v>44077.805532407408</v>
      </c>
      <c r="F61" t="b">
        <v>1</v>
      </c>
      <c r="G61" s="91" t="s">
        <v>10</v>
      </c>
      <c r="H61" s="91" t="s">
        <v>193</v>
      </c>
      <c r="I61" s="91" t="s">
        <v>194</v>
      </c>
      <c r="J61">
        <v>0</v>
      </c>
      <c r="K61" s="91" t="s">
        <v>195</v>
      </c>
      <c r="L61" t="b">
        <v>0</v>
      </c>
      <c r="M61" t="b">
        <v>0</v>
      </c>
      <c r="N61" t="b">
        <v>0</v>
      </c>
    </row>
    <row r="62" spans="1:14">
      <c r="A62" s="91" t="s">
        <v>190</v>
      </c>
      <c r="B62" t="s">
        <v>250</v>
      </c>
      <c r="C62" t="s">
        <v>192</v>
      </c>
      <c r="E62" s="92">
        <v>44077.805532407408</v>
      </c>
      <c r="F62" t="b">
        <v>1</v>
      </c>
      <c r="G62" s="91" t="s">
        <v>157</v>
      </c>
      <c r="H62" s="91" t="s">
        <v>193</v>
      </c>
      <c r="I62" s="91" t="s">
        <v>194</v>
      </c>
      <c r="J62">
        <v>0</v>
      </c>
      <c r="K62" s="91" t="s">
        <v>195</v>
      </c>
      <c r="L62" t="b">
        <v>0</v>
      </c>
      <c r="M62" t="b">
        <v>0</v>
      </c>
      <c r="N62" t="b">
        <v>0</v>
      </c>
    </row>
    <row r="63" spans="1:14">
      <c r="A63" s="91" t="s">
        <v>190</v>
      </c>
      <c r="B63" t="s">
        <v>241</v>
      </c>
      <c r="C63" t="s">
        <v>192</v>
      </c>
      <c r="D63">
        <v>4253.96</v>
      </c>
      <c r="E63" s="92">
        <v>44077.805532407408</v>
      </c>
      <c r="F63" t="b">
        <v>1</v>
      </c>
      <c r="G63" s="91" t="s">
        <v>28</v>
      </c>
      <c r="H63" s="91" t="s">
        <v>193</v>
      </c>
      <c r="I63" s="91" t="s">
        <v>194</v>
      </c>
      <c r="J63">
        <v>0</v>
      </c>
      <c r="K63" s="91" t="s">
        <v>195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32"/>
  <sheetViews>
    <sheetView tabSelected="1" zoomScaleNormal="100" workbookViewId="0">
      <selection activeCell="B1" sqref="B1"/>
    </sheetView>
  </sheetViews>
  <sheetFormatPr baseColWidth="10" defaultColWidth="11.42578125" defaultRowHeight="1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>
      <c r="A1" s="51">
        <v>43313</v>
      </c>
      <c r="P1" s="22"/>
      <c r="Q1" s="22"/>
      <c r="R1" s="22"/>
      <c r="S1" s="22"/>
      <c r="T1" s="22"/>
      <c r="U1" s="22"/>
    </row>
    <row r="2" spans="1:21">
      <c r="A2" s="51">
        <v>44044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>
      <c r="B3" s="26" t="s">
        <v>88</v>
      </c>
      <c r="G3" s="26" t="s">
        <v>120</v>
      </c>
      <c r="L3" s="26" t="s">
        <v>123</v>
      </c>
      <c r="P3" s="22"/>
      <c r="Q3" s="96"/>
      <c r="R3" s="96"/>
      <c r="S3" s="96"/>
      <c r="T3" s="96"/>
      <c r="U3" s="96"/>
    </row>
    <row r="4" spans="1:21">
      <c r="P4" s="22"/>
      <c r="Q4" s="94"/>
      <c r="R4" s="94"/>
      <c r="S4" s="94"/>
      <c r="T4" s="94"/>
      <c r="U4" s="94"/>
    </row>
    <row r="5" spans="1:21">
      <c r="P5" s="22"/>
      <c r="Q5" s="94"/>
      <c r="R5" s="94"/>
      <c r="S5" s="94"/>
      <c r="T5" s="94"/>
      <c r="U5" s="94"/>
    </row>
    <row r="6" spans="1:21">
      <c r="P6" s="22"/>
      <c r="Q6" s="94"/>
      <c r="R6" s="94"/>
      <c r="S6" s="94"/>
      <c r="T6" s="94"/>
      <c r="U6" s="94"/>
    </row>
    <row r="7" spans="1:21">
      <c r="P7" s="22"/>
      <c r="Q7" s="94"/>
      <c r="R7" s="94"/>
      <c r="S7" s="94"/>
      <c r="T7" s="94"/>
      <c r="U7" s="94"/>
    </row>
    <row r="8" spans="1:21">
      <c r="P8" s="22"/>
      <c r="Q8" s="94"/>
      <c r="R8" s="94"/>
      <c r="S8" s="94"/>
      <c r="T8" s="94"/>
      <c r="U8" s="94"/>
    </row>
    <row r="9" spans="1:21">
      <c r="P9" s="22"/>
      <c r="Q9" s="94"/>
      <c r="R9" s="94"/>
      <c r="S9" s="94"/>
      <c r="T9" s="94"/>
      <c r="U9" s="94"/>
    </row>
    <row r="10" spans="1:21">
      <c r="P10" s="22"/>
      <c r="Q10" s="94"/>
      <c r="R10" s="94"/>
      <c r="S10" s="94"/>
      <c r="T10" s="94"/>
      <c r="U10" s="94"/>
    </row>
    <row r="11" spans="1:21">
      <c r="P11" s="22"/>
      <c r="Q11" s="95"/>
      <c r="R11" s="95"/>
      <c r="S11" s="95"/>
      <c r="T11" s="95"/>
      <c r="U11" s="95"/>
    </row>
    <row r="12" spans="1:21">
      <c r="P12" s="22"/>
      <c r="Q12" s="22"/>
      <c r="R12" s="22"/>
      <c r="S12" s="22"/>
      <c r="T12" s="22"/>
      <c r="U12" s="22"/>
    </row>
    <row r="17" spans="1:20">
      <c r="B17" s="27" t="s">
        <v>86</v>
      </c>
      <c r="G17" s="138" t="s">
        <v>90</v>
      </c>
      <c r="H17" s="138"/>
      <c r="I17" s="138"/>
      <c r="J17" s="138"/>
      <c r="L17" s="27" t="s">
        <v>86</v>
      </c>
    </row>
    <row r="18" spans="1:20" ht="24" customHeight="1">
      <c r="B18" s="27"/>
      <c r="G18" s="138"/>
      <c r="H18" s="138"/>
      <c r="I18" s="138"/>
      <c r="J18" s="138"/>
      <c r="L18" s="28"/>
    </row>
    <row r="19" spans="1:20">
      <c r="B19" s="27"/>
      <c r="G19" s="30"/>
      <c r="H19" s="30"/>
      <c r="I19" s="30"/>
      <c r="J19" s="30"/>
      <c r="L19" s="28"/>
    </row>
    <row r="20" spans="1:20" ht="18.75">
      <c r="A20" s="137" t="s">
        <v>91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5.75">
      <c r="B21" s="31" t="s">
        <v>185</v>
      </c>
      <c r="G21" s="30"/>
      <c r="H21" s="30"/>
      <c r="I21" s="30"/>
      <c r="J21" s="30"/>
      <c r="L21" s="28" t="s">
        <v>176</v>
      </c>
    </row>
    <row r="22" spans="1:20" ht="15.75">
      <c r="B22" s="31" t="s">
        <v>186</v>
      </c>
      <c r="G22" s="30"/>
      <c r="H22" s="30"/>
      <c r="I22" s="30"/>
      <c r="J22" s="30"/>
      <c r="L22" s="28"/>
    </row>
    <row r="23" spans="1:20">
      <c r="B23" s="136" t="s">
        <v>92</v>
      </c>
      <c r="C23" s="136"/>
      <c r="D23" s="136"/>
      <c r="E23" s="136"/>
      <c r="G23" s="136" t="s">
        <v>93</v>
      </c>
      <c r="H23" s="136"/>
      <c r="I23" s="136"/>
      <c r="J23" s="136"/>
      <c r="L23" s="136" t="s">
        <v>94</v>
      </c>
      <c r="M23" s="136"/>
      <c r="N23" s="136"/>
      <c r="O23" s="136"/>
      <c r="Q23" s="136" t="s">
        <v>95</v>
      </c>
      <c r="R23" s="136"/>
      <c r="S23" s="136"/>
      <c r="T23" s="136"/>
    </row>
    <row r="37" spans="2:20">
      <c r="B37" s="5" t="s">
        <v>98</v>
      </c>
    </row>
    <row r="38" spans="2:20">
      <c r="B38" s="5"/>
    </row>
    <row r="39" spans="2:20" ht="15.75">
      <c r="B39" s="77" t="s">
        <v>177</v>
      </c>
      <c r="G39" s="29"/>
      <c r="L39" s="29"/>
      <c r="Q39" s="29"/>
    </row>
    <row r="40" spans="2:20">
      <c r="B40" s="136" t="s">
        <v>92</v>
      </c>
      <c r="C40" s="136"/>
      <c r="D40" s="136"/>
      <c r="E40" s="136"/>
      <c r="G40" s="136" t="s">
        <v>93</v>
      </c>
      <c r="H40" s="136"/>
      <c r="I40" s="136"/>
      <c r="J40" s="136"/>
      <c r="L40" s="136" t="s">
        <v>94</v>
      </c>
      <c r="M40" s="136"/>
      <c r="N40" s="136"/>
      <c r="O40" s="136"/>
      <c r="Q40" s="136" t="s">
        <v>95</v>
      </c>
      <c r="R40" s="136"/>
      <c r="S40" s="136"/>
      <c r="T40" s="136"/>
    </row>
    <row r="54" spans="2:17">
      <c r="B54" s="23" t="s">
        <v>98</v>
      </c>
    </row>
    <row r="55" spans="2:17">
      <c r="B55" s="23"/>
    </row>
    <row r="56" spans="2:17" ht="15.75">
      <c r="B56" s="89" t="s">
        <v>188</v>
      </c>
    </row>
    <row r="57" spans="2:17">
      <c r="B57" s="23"/>
    </row>
    <row r="58" spans="2:17">
      <c r="B58" s="23"/>
      <c r="D58" s="136" t="s">
        <v>92</v>
      </c>
      <c r="E58" s="136"/>
      <c r="F58" s="136"/>
      <c r="G58" s="136"/>
      <c r="I58" s="136" t="s">
        <v>138</v>
      </c>
      <c r="J58" s="136"/>
      <c r="K58" s="136"/>
      <c r="L58" s="136"/>
      <c r="N58" s="136" t="s">
        <v>94</v>
      </c>
      <c r="O58" s="136"/>
      <c r="P58" s="136"/>
      <c r="Q58" s="136"/>
    </row>
    <row r="59" spans="2:17">
      <c r="B59" s="23"/>
    </row>
    <row r="60" spans="2:17">
      <c r="B60" s="23"/>
    </row>
    <row r="61" spans="2:17">
      <c r="B61" s="23"/>
    </row>
    <row r="62" spans="2:17">
      <c r="B62" s="23"/>
    </row>
    <row r="63" spans="2:17">
      <c r="B63" s="23"/>
    </row>
    <row r="64" spans="2:17">
      <c r="B64" s="23"/>
    </row>
    <row r="65" spans="2:20">
      <c r="B65" s="23"/>
    </row>
    <row r="66" spans="2:20">
      <c r="B66" s="23"/>
    </row>
    <row r="67" spans="2:20">
      <c r="B67" s="23"/>
    </row>
    <row r="68" spans="2:20">
      <c r="B68" s="23"/>
    </row>
    <row r="69" spans="2:20">
      <c r="B69" s="23"/>
    </row>
    <row r="70" spans="2:20">
      <c r="B70" s="23"/>
    </row>
    <row r="71" spans="2:20">
      <c r="B71" s="23"/>
    </row>
    <row r="72" spans="2:20">
      <c r="B72" s="23"/>
      <c r="D72" s="23" t="s">
        <v>98</v>
      </c>
    </row>
    <row r="73" spans="2:20">
      <c r="B73" s="23"/>
    </row>
    <row r="74" spans="2:20" ht="15.75">
      <c r="B74" s="89" t="s">
        <v>178</v>
      </c>
    </row>
    <row r="75" spans="2:20">
      <c r="B75" s="78" t="s">
        <v>179</v>
      </c>
    </row>
    <row r="76" spans="2:20">
      <c r="B76" s="136" t="s">
        <v>96</v>
      </c>
      <c r="C76" s="136"/>
      <c r="D76" s="136"/>
      <c r="E76" s="136"/>
      <c r="G76" s="136" t="s">
        <v>97</v>
      </c>
      <c r="H76" s="136"/>
      <c r="I76" s="136"/>
      <c r="J76" s="136"/>
      <c r="M76" s="88"/>
      <c r="N76" s="88" t="s">
        <v>78</v>
      </c>
      <c r="O76" s="88"/>
      <c r="Q76" s="136" t="s">
        <v>77</v>
      </c>
      <c r="R76" s="136"/>
      <c r="S76" s="136"/>
      <c r="T76" s="136"/>
    </row>
    <row r="90" spans="2:20">
      <c r="B90" s="23" t="s">
        <v>98</v>
      </c>
    </row>
    <row r="91" spans="2:20">
      <c r="B91" s="23"/>
    </row>
    <row r="92" spans="2:20">
      <c r="B92" s="23"/>
    </row>
    <row r="93" spans="2:20" ht="15.75">
      <c r="B93" s="77" t="s">
        <v>187</v>
      </c>
    </row>
    <row r="94" spans="2:20">
      <c r="B94" s="78" t="s">
        <v>180</v>
      </c>
    </row>
    <row r="95" spans="2:20">
      <c r="B95" s="136" t="s">
        <v>42</v>
      </c>
      <c r="C95" s="136"/>
      <c r="D95" s="136"/>
      <c r="E95" s="136"/>
      <c r="G95" s="136" t="s">
        <v>99</v>
      </c>
      <c r="H95" s="136"/>
      <c r="I95" s="136"/>
      <c r="J95" s="136"/>
      <c r="L95" s="136" t="s">
        <v>100</v>
      </c>
      <c r="M95" s="136"/>
      <c r="N95" s="136"/>
      <c r="O95" s="136"/>
      <c r="Q95" s="136" t="s">
        <v>45</v>
      </c>
      <c r="R95" s="136"/>
      <c r="S95" s="136"/>
      <c r="T95" s="136"/>
    </row>
    <row r="110" spans="2:2">
      <c r="B110" s="23" t="s">
        <v>90</v>
      </c>
    </row>
    <row r="113" spans="2:17" ht="15.75">
      <c r="B113" s="77" t="s">
        <v>189</v>
      </c>
    </row>
    <row r="114" spans="2:17">
      <c r="B114" s="78" t="s">
        <v>181</v>
      </c>
    </row>
    <row r="115" spans="2:17">
      <c r="B115" s="136" t="s">
        <v>37</v>
      </c>
      <c r="C115" s="136"/>
      <c r="D115" s="136"/>
      <c r="E115" s="136"/>
      <c r="H115" s="136" t="s">
        <v>38</v>
      </c>
      <c r="I115" s="136"/>
      <c r="J115" s="136"/>
      <c r="K115" s="136"/>
      <c r="N115" s="136" t="s">
        <v>41</v>
      </c>
      <c r="O115" s="136"/>
      <c r="P115" s="136"/>
      <c r="Q115" s="136"/>
    </row>
    <row r="131" spans="2:2">
      <c r="B131" s="23" t="s">
        <v>101</v>
      </c>
    </row>
    <row r="132" spans="2:2" ht="18">
      <c r="B132" s="32" t="s">
        <v>102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2020-09-04T18:37:57Z</dcterms:modified>
</cp:coreProperties>
</file>