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13_ncr:1_{1CD3694E-CD28-47C2-9A39-DDBD67B77288}" xr6:coauthVersionLast="45" xr6:coauthVersionMax="45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9" i="163" l="1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AB43" i="12"/>
  <c r="AD43" i="12"/>
  <c r="AF43" i="12"/>
  <c r="W43" i="12"/>
  <c r="V43" i="12"/>
  <c r="AE43" i="12"/>
  <c r="AC43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AO19" i="12"/>
  <c r="AN19" i="12"/>
  <c r="E19" i="12"/>
  <c r="L7" i="12"/>
  <c r="P7" i="12"/>
  <c r="Z19" i="12"/>
  <c r="Y19" i="12"/>
  <c r="AM19" i="12"/>
  <c r="AI19" i="12"/>
  <c r="AP19" i="12"/>
  <c r="AT19" i="12"/>
  <c r="AX19" i="12"/>
  <c r="AH19" i="12"/>
  <c r="AL19" i="12"/>
  <c r="BA19" i="12"/>
  <c r="AW19" i="12"/>
  <c r="B19" i="12"/>
  <c r="F19" i="12"/>
  <c r="T19" i="12"/>
  <c r="AA19" i="12"/>
  <c r="AJ19" i="12"/>
  <c r="AQ19" i="12"/>
  <c r="AU19" i="12"/>
  <c r="AY19" i="12"/>
  <c r="X19" i="12"/>
  <c r="AS19" i="12"/>
  <c r="C19" i="12"/>
  <c r="G7" i="12"/>
  <c r="S7" i="12"/>
  <c r="U19" i="12"/>
  <c r="AG19" i="12"/>
  <c r="AK19" i="12"/>
  <c r="AR19" i="12"/>
  <c r="AZ19" i="12"/>
  <c r="AV19" i="12"/>
  <c r="BB19" i="12"/>
</calcChain>
</file>

<file path=xl/sharedStrings.xml><?xml version="1.0" encoding="utf-8"?>
<sst xmlns="http://schemas.openxmlformats.org/spreadsheetml/2006/main" count="795" uniqueCount="280">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</sst>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1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4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6" xr:uid="{00000000-0005-0000-0000-000015000000}"/>
    <cellStyle name="Normal 2 3" xfId="19" xr:uid="{00000000-0005-0000-0000-000016000000}"/>
    <cellStyle name="Normal 2 4" xfId="20" xr:uid="{00000000-0005-0000-0000-000017000000}"/>
    <cellStyle name="Normal 2 5" xfId="145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7" xr:uid="{00000000-0005-0000-0000-00001C000000}"/>
    <cellStyle name="Normal 4" xfId="24" xr:uid="{00000000-0005-0000-0000-00001D000000}"/>
    <cellStyle name="Normal 4 2" xfId="148" xr:uid="{00000000-0005-0000-0000-00001E000000}"/>
    <cellStyle name="Normal 5" xfId="25" xr:uid="{00000000-0005-0000-0000-00001F000000}"/>
    <cellStyle name="Normal 5 2" xfId="149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3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50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3.1472020632601221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-0.26945339603771645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-1.7775212800433857E-2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4.2291166020128675E-2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0.77797103872016482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-2.4635812005262796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3.6682615666363176</c:v>
                </c:pt>
                <c:pt idx="169">
                  <c:v>3.6422033602691926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16.17676572314425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2.153157500391393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3.2049821791655502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0.15995473508748487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-12.013331855700592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-3.9724430579950667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-0.3778171255012534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5.3312680985917211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8.3961910124493926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2.621541841702907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-14.345650640593107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0.27325611782013937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-32.933074709525897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0.00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56.040084072098857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5.3312680985917211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3.6682615666363176</c:v>
                </c:pt>
                <c:pt idx="181">
                  <c:v>3.6422033602691926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-14.345650640593107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0.30298531014506125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2.621541841702907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0.31153263153960609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-32.933074709525897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0.49575714298705975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8.3961910124493926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1.109015385692075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12.531616627536128</c:v>
                </c:pt>
                <c:pt idx="169">
                  <c:v>11.569101260204965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15.136416085190067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13.896049617323621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15.438517109380246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56.040084072098857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256"/>
          <c:min val="4352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4" activePane="bottomRight" state="frozen"/>
      <selection pane="topRight" activeCell="B1" sqref="B1"/>
      <selection pane="bottomLeft" activeCell="A8" sqref="A8"/>
      <selection pane="bottomRight" activeCell="A191" sqref="A191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05" t="s">
        <v>128</v>
      </c>
      <c r="C1" s="105"/>
      <c r="D1" s="105"/>
      <c r="E1" s="105"/>
      <c r="F1" s="105"/>
      <c r="G1" s="106" t="s">
        <v>129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7"/>
      <c r="AF1" s="108"/>
      <c r="AG1" s="101" t="s">
        <v>130</v>
      </c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48"/>
      <c r="BL1" s="105" t="s">
        <v>145</v>
      </c>
      <c r="BM1" s="105"/>
      <c r="BN1" s="105"/>
      <c r="BO1" s="105"/>
      <c r="BP1" s="105"/>
      <c r="BQ1" s="105"/>
      <c r="BR1" s="105"/>
      <c r="BS1" s="105"/>
    </row>
    <row r="2" spans="1:71" s="4" customFormat="1" ht="18.75" customHeight="1" x14ac:dyDescent="0.25">
      <c r="A2" s="3"/>
      <c r="B2" s="102" t="s">
        <v>44</v>
      </c>
      <c r="C2" s="102"/>
      <c r="D2" s="102"/>
      <c r="E2" s="102"/>
      <c r="F2" s="102"/>
      <c r="G2" s="109" t="s">
        <v>90</v>
      </c>
      <c r="H2" s="110"/>
      <c r="I2" s="102"/>
      <c r="J2" s="102"/>
      <c r="K2" s="102"/>
      <c r="L2" s="102"/>
      <c r="M2" s="102"/>
      <c r="N2" s="102"/>
      <c r="O2" s="102"/>
      <c r="P2" s="102"/>
      <c r="Q2" s="104" t="s">
        <v>136</v>
      </c>
      <c r="R2" s="102"/>
      <c r="S2" s="102"/>
      <c r="T2" s="102"/>
      <c r="U2" s="102"/>
      <c r="V2" s="102"/>
      <c r="W2" s="102"/>
      <c r="X2" s="103"/>
      <c r="Y2" s="109" t="s">
        <v>135</v>
      </c>
      <c r="Z2" s="110"/>
      <c r="AA2" s="102"/>
      <c r="AB2" s="102"/>
      <c r="AC2" s="102"/>
      <c r="AD2" s="102"/>
      <c r="AE2" s="104" t="s">
        <v>93</v>
      </c>
      <c r="AF2" s="103"/>
      <c r="AG2" s="102" t="s">
        <v>37</v>
      </c>
      <c r="AH2" s="102"/>
      <c r="AI2" s="102"/>
      <c r="AJ2" s="102"/>
      <c r="AK2" s="102"/>
      <c r="AL2" s="102"/>
      <c r="AM2" s="103"/>
      <c r="AN2" s="104" t="s">
        <v>38</v>
      </c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3"/>
      <c r="AZ2" s="104" t="s">
        <v>41</v>
      </c>
      <c r="BA2" s="102"/>
      <c r="BB2" s="102"/>
      <c r="BC2" s="102"/>
      <c r="BD2" s="102"/>
      <c r="BE2" s="102"/>
      <c r="BF2" s="102"/>
      <c r="BG2" s="102"/>
      <c r="BH2" s="102"/>
      <c r="BI2" s="102"/>
      <c r="BJ2" s="103"/>
      <c r="BK2" s="49"/>
      <c r="BL2" s="111" t="s">
        <v>68</v>
      </c>
      <c r="BM2" s="112"/>
      <c r="BN2" s="111" t="s">
        <v>69</v>
      </c>
      <c r="BO2" s="112"/>
      <c r="BP2" s="111" t="s">
        <v>70</v>
      </c>
      <c r="BQ2" s="112"/>
      <c r="BR2" s="111" t="s">
        <v>71</v>
      </c>
      <c r="BS2" s="112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21" t="s">
        <v>131</v>
      </c>
      <c r="H3" s="122"/>
      <c r="I3" s="121" t="s">
        <v>137</v>
      </c>
      <c r="J3" s="125"/>
      <c r="K3" s="125" t="s">
        <v>138</v>
      </c>
      <c r="L3" s="125"/>
      <c r="M3" s="125" t="s">
        <v>139</v>
      </c>
      <c r="N3" s="125"/>
      <c r="O3" s="125" t="s">
        <v>140</v>
      </c>
      <c r="P3" s="122"/>
      <c r="Q3" s="123" t="s">
        <v>97</v>
      </c>
      <c r="R3" s="124"/>
      <c r="S3" s="121" t="s">
        <v>141</v>
      </c>
      <c r="T3" s="125"/>
      <c r="U3" s="125" t="s">
        <v>139</v>
      </c>
      <c r="V3" s="125"/>
      <c r="W3" s="125" t="s">
        <v>140</v>
      </c>
      <c r="X3" s="122"/>
      <c r="Y3" s="121" t="s">
        <v>134</v>
      </c>
      <c r="Z3" s="122"/>
      <c r="AA3" s="121" t="s">
        <v>142</v>
      </c>
      <c r="AB3" s="125"/>
      <c r="AC3" s="125" t="s">
        <v>143</v>
      </c>
      <c r="AD3" s="12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100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13" t="s">
        <v>113</v>
      </c>
      <c r="C5" s="114"/>
      <c r="D5" s="114"/>
      <c r="E5" s="114"/>
      <c r="F5" s="115"/>
      <c r="G5" s="113" t="s">
        <v>144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3" t="s">
        <v>113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L5" s="113" t="s">
        <v>114</v>
      </c>
      <c r="BM5" s="114"/>
      <c r="BN5" s="114"/>
      <c r="BO5" s="114"/>
      <c r="BP5" s="114"/>
      <c r="BQ5" s="114"/>
      <c r="BR5" s="114"/>
      <c r="BS5" s="115"/>
    </row>
    <row r="6" spans="1:71" s="4" customFormat="1" ht="15" customHeight="1" x14ac:dyDescent="0.25">
      <c r="A6" s="3"/>
      <c r="B6" s="116" t="s">
        <v>101</v>
      </c>
      <c r="C6" s="117"/>
      <c r="D6" s="117"/>
      <c r="E6" s="117"/>
      <c r="F6" s="118"/>
      <c r="G6" s="119" t="s">
        <v>99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116" t="s">
        <v>99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8"/>
      <c r="BL6" s="116" t="s">
        <v>99</v>
      </c>
      <c r="BM6" s="117"/>
      <c r="BN6" s="117"/>
      <c r="BO6" s="117"/>
      <c r="BP6" s="117"/>
      <c r="BQ6" s="117"/>
      <c r="BR6" s="117"/>
      <c r="BS6" s="118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90">
        <v>0.48</v>
      </c>
      <c r="BM183" s="12">
        <v>9471.39</v>
      </c>
      <c r="BN183" s="90">
        <v>0.41</v>
      </c>
      <c r="BO183" s="12">
        <v>3516.59</v>
      </c>
      <c r="BP183" s="90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90">
        <v>0.47</v>
      </c>
      <c r="BM184" s="12">
        <v>9257.64</v>
      </c>
      <c r="BN184" s="90">
        <v>0.38</v>
      </c>
      <c r="BO184" s="12">
        <v>3580.48</v>
      </c>
      <c r="BP184" s="90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90">
        <v>0.46</v>
      </c>
      <c r="BM185" s="12">
        <v>8784.27</v>
      </c>
      <c r="BN185" s="90">
        <v>0.37</v>
      </c>
      <c r="BO185" s="12">
        <v>3680.77</v>
      </c>
      <c r="BP185" s="90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90">
        <v>0.45</v>
      </c>
      <c r="BM186" s="12">
        <v>9096.74</v>
      </c>
      <c r="BN186" s="90">
        <v>0.32</v>
      </c>
      <c r="BO186" s="12">
        <v>3262.9</v>
      </c>
      <c r="BP186" s="90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90">
        <v>0.43</v>
      </c>
      <c r="BM187" s="12">
        <v>9730.65</v>
      </c>
      <c r="BN187" s="90">
        <v>0.4</v>
      </c>
      <c r="BO187" s="12">
        <v>3234.47</v>
      </c>
      <c r="BP187" s="90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12662.348647322651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3005.5389194999998</v>
      </c>
      <c r="BH189" s="52">
        <v>18976.707115540772</v>
      </c>
      <c r="BI189" s="52">
        <v>1220.0543825459163</v>
      </c>
      <c r="BJ189" s="53">
        <v>267306.58391690394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107509.329748055</v>
      </c>
      <c r="C190" s="52">
        <v>17276.220691287999</v>
      </c>
      <c r="D190" s="52">
        <v>59457.466782668002</v>
      </c>
      <c r="E190" s="53">
        <v>8012.4350582220004</v>
      </c>
      <c r="F190" s="52">
        <v>192255.452280233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12607.875828710783</v>
      </c>
      <c r="AI190" s="52">
        <v>40226.565629347497</v>
      </c>
      <c r="AJ190" s="52">
        <v>24394.237015452556</v>
      </c>
      <c r="AK190" s="52">
        <v>15832.328613894935</v>
      </c>
      <c r="AL190" s="52">
        <v>15743.199862700003</v>
      </c>
      <c r="AM190" s="53">
        <v>68577.641320758281</v>
      </c>
      <c r="AN190" s="52">
        <v>75588.85640848898</v>
      </c>
      <c r="AO190" s="52">
        <v>47129.255299559773</v>
      </c>
      <c r="AP190" s="52">
        <v>40048.623309453629</v>
      </c>
      <c r="AQ190" s="52">
        <v>7080.6319901061497</v>
      </c>
      <c r="AR190" s="52">
        <v>27599.590374485615</v>
      </c>
      <c r="AS190" s="52">
        <v>860.01073444359065</v>
      </c>
      <c r="AT190" s="52">
        <v>8785.2852107342751</v>
      </c>
      <c r="AU190" s="52">
        <v>20946.462394218881</v>
      </c>
      <c r="AV190" s="52">
        <v>1249.7167786409739</v>
      </c>
      <c r="AW190" s="52">
        <v>14664.288569947641</v>
      </c>
      <c r="AX190" s="52">
        <v>118.23985388802595</v>
      </c>
      <c r="AY190" s="53">
        <v>160365.43368900573</v>
      </c>
      <c r="AZ190" s="52">
        <v>23574.587515930772</v>
      </c>
      <c r="BA190" s="52">
        <v>9988.7577834600015</v>
      </c>
      <c r="BB190" s="52">
        <v>33826.297587072171</v>
      </c>
      <c r="BC190" s="52">
        <v>242.65263474527274</v>
      </c>
      <c r="BD190" s="52">
        <v>421.52605175648563</v>
      </c>
      <c r="BE190" s="52">
        <v>30809.756523959542</v>
      </c>
      <c r="BF190" s="52">
        <v>25736.989014446022</v>
      </c>
      <c r="BG190" s="52">
        <v>2896.7795096666659</v>
      </c>
      <c r="BH190" s="52">
        <v>19379.387856149035</v>
      </c>
      <c r="BI190" s="52">
        <v>1185.2238947800909</v>
      </c>
      <c r="BJ190" s="53">
        <v>267298.16855911352</v>
      </c>
      <c r="BK190" s="58"/>
      <c r="BL190" s="66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2"/>
      <c r="AL191" s="52"/>
      <c r="AM191" s="53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3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3"/>
      <c r="BK191" s="58"/>
      <c r="BL191" s="15"/>
      <c r="BM191" s="12"/>
      <c r="BN191" s="15"/>
      <c r="BO191" s="12"/>
      <c r="BP191" s="15"/>
      <c r="BQ191" s="12"/>
      <c r="BR191" s="15"/>
      <c r="BS191" s="9"/>
      <c r="BT191" s="6"/>
      <c r="BU191" s="6"/>
      <c r="BV191" s="84"/>
      <c r="BW191" s="84"/>
      <c r="BX191" s="84"/>
    </row>
    <row r="192" spans="1:76" x14ac:dyDescent="0.25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2"/>
      <c r="AL192" s="52"/>
      <c r="AM192" s="53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3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3"/>
      <c r="BK192" s="58"/>
      <c r="BL192" s="15"/>
      <c r="BM192" s="12"/>
      <c r="BN192" s="15"/>
      <c r="BO192" s="12"/>
      <c r="BP192" s="15"/>
      <c r="BQ192" s="12"/>
      <c r="BR192" s="15"/>
      <c r="BS192" s="9"/>
      <c r="BU192" s="6"/>
      <c r="BV192" s="84"/>
      <c r="BW192" s="84"/>
      <c r="BX192" s="84"/>
    </row>
    <row r="193" spans="1:76" x14ac:dyDescent="0.25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2"/>
      <c r="AL193" s="52"/>
      <c r="AM193" s="53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3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3"/>
      <c r="BK193" s="58"/>
      <c r="BL193" s="15"/>
      <c r="BM193" s="12"/>
      <c r="BN193" s="15"/>
      <c r="BO193" s="12"/>
      <c r="BP193" s="15"/>
      <c r="BQ193" s="12"/>
      <c r="BR193" s="15"/>
      <c r="BS193" s="9"/>
      <c r="BU193" s="6"/>
      <c r="BV193" s="84"/>
      <c r="BW193" s="84"/>
      <c r="BX193" s="84"/>
    </row>
    <row r="194" spans="1:76" x14ac:dyDescent="0.25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2"/>
      <c r="AL194" s="52"/>
      <c r="AM194" s="53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3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3"/>
      <c r="BK194" s="58"/>
      <c r="BL194" s="15"/>
      <c r="BM194" s="12"/>
      <c r="BN194" s="15"/>
      <c r="BO194" s="12"/>
      <c r="BP194" s="15"/>
      <c r="BQ194" s="12"/>
      <c r="BR194" s="15"/>
      <c r="BS194" s="9"/>
      <c r="BU194" s="6"/>
      <c r="BV194" s="84"/>
      <c r="BW194" s="84"/>
      <c r="BX194" s="84"/>
    </row>
    <row r="195" spans="1:76" x14ac:dyDescent="0.25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2"/>
      <c r="AL195" s="52"/>
      <c r="AM195" s="53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3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3"/>
      <c r="BK195" s="58"/>
      <c r="BL195" s="90"/>
      <c r="BM195" s="12"/>
      <c r="BN195" s="90"/>
      <c r="BO195" s="12"/>
      <c r="BP195" s="90"/>
      <c r="BQ195" s="12"/>
      <c r="BR195" s="15"/>
      <c r="BS195" s="9"/>
      <c r="BU195" s="6"/>
      <c r="BV195" s="84"/>
      <c r="BW195" s="84"/>
      <c r="BX195" s="84"/>
    </row>
    <row r="196" spans="1:76" x14ac:dyDescent="0.2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90"/>
      <c r="BM196" s="12"/>
      <c r="BN196" s="90"/>
      <c r="BO196" s="12"/>
      <c r="BP196" s="90"/>
      <c r="BQ196" s="12"/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90"/>
      <c r="BM197" s="12"/>
      <c r="BN197" s="90"/>
      <c r="BO197" s="12"/>
      <c r="BP197" s="90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90"/>
      <c r="BM198" s="12"/>
      <c r="BN198" s="90"/>
      <c r="BO198" s="12"/>
      <c r="BP198" s="90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90"/>
      <c r="BM199" s="12"/>
      <c r="BN199" s="90"/>
      <c r="BO199" s="12"/>
      <c r="BP199" s="90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90"/>
      <c r="BM207" s="12"/>
      <c r="BN207" s="90"/>
      <c r="BO207" s="12"/>
      <c r="BP207" s="90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90"/>
      <c r="BM208" s="12"/>
      <c r="BN208" s="90"/>
      <c r="BO208" s="12"/>
      <c r="BP208" s="90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90"/>
      <c r="BM209" s="12"/>
      <c r="BN209" s="90"/>
      <c r="BO209" s="12"/>
      <c r="BP209" s="90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90"/>
      <c r="BM210" s="12"/>
      <c r="BN210" s="90"/>
      <c r="BO210" s="12"/>
      <c r="BP210" s="90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90"/>
      <c r="BM211" s="12"/>
      <c r="BN211" s="90"/>
      <c r="BO211" s="12"/>
      <c r="BP211" s="90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L5:BS5"/>
    <mergeCell ref="BL6:BS6"/>
    <mergeCell ref="B5:F5"/>
    <mergeCell ref="G5:AF5"/>
    <mergeCell ref="AG5:BJ5"/>
    <mergeCell ref="B6:F6"/>
    <mergeCell ref="G6:AF6"/>
    <mergeCell ref="AG6:BJ6"/>
    <mergeCell ref="BL1:BS1"/>
    <mergeCell ref="BL2:BM2"/>
    <mergeCell ref="BN2:BO2"/>
    <mergeCell ref="BP2:BQ2"/>
    <mergeCell ref="BR2:BS2"/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2"/>
  <sheetViews>
    <sheetView showGridLines="0" zoomScaleNormal="100" workbookViewId="0">
      <pane ySplit="5" topLeftCell="A170" activePane="bottomLeft" state="frozen"/>
      <selection pane="bottomLeft" activeCell="A190" sqref="A190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05" t="s">
        <v>63</v>
      </c>
      <c r="C1" s="105"/>
      <c r="D1" s="105"/>
      <c r="E1" s="105"/>
      <c r="F1" s="129"/>
      <c r="G1" s="59"/>
      <c r="H1" s="105" t="s">
        <v>64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29"/>
      <c r="T1" s="130" t="s">
        <v>110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</row>
    <row r="2" spans="1:57" s="4" customFormat="1" ht="15.75" customHeight="1" x14ac:dyDescent="0.25">
      <c r="A2" s="3"/>
      <c r="B2" s="102" t="s">
        <v>44</v>
      </c>
      <c r="C2" s="102"/>
      <c r="D2" s="102"/>
      <c r="E2" s="102"/>
      <c r="F2" s="102"/>
      <c r="G2" s="104" t="s">
        <v>146</v>
      </c>
      <c r="H2" s="110"/>
      <c r="I2" s="110"/>
      <c r="J2" s="110"/>
      <c r="K2" s="133"/>
      <c r="L2" s="104" t="s">
        <v>147</v>
      </c>
      <c r="M2" s="102"/>
      <c r="N2" s="102"/>
      <c r="O2" s="103"/>
      <c r="P2" s="104" t="s">
        <v>148</v>
      </c>
      <c r="Q2" s="102"/>
      <c r="R2" s="103"/>
      <c r="S2" s="69" t="s">
        <v>149</v>
      </c>
      <c r="T2" s="109" t="s">
        <v>37</v>
      </c>
      <c r="U2" s="110"/>
      <c r="V2" s="110"/>
      <c r="W2" s="110"/>
      <c r="X2" s="110"/>
      <c r="Y2" s="133"/>
      <c r="Z2" s="109" t="s">
        <v>38</v>
      </c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33"/>
      <c r="AO2" s="109" t="s">
        <v>41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33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9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26" t="s">
        <v>109</v>
      </c>
      <c r="C4" s="127"/>
      <c r="D4" s="127"/>
      <c r="E4" s="127"/>
      <c r="F4" s="127"/>
      <c r="G4" s="126" t="s">
        <v>153</v>
      </c>
      <c r="H4" s="114"/>
      <c r="I4" s="114"/>
      <c r="J4" s="114"/>
      <c r="K4" s="114"/>
      <c r="L4" s="127"/>
      <c r="M4" s="127"/>
      <c r="N4" s="127"/>
      <c r="O4" s="127"/>
      <c r="P4" s="127"/>
      <c r="Q4" s="127"/>
      <c r="R4" s="127"/>
      <c r="S4" s="128"/>
      <c r="T4" s="126" t="s">
        <v>116</v>
      </c>
      <c r="U4" s="127"/>
      <c r="V4" s="127"/>
      <c r="W4" s="127"/>
      <c r="X4" s="127"/>
      <c r="Y4" s="60" t="s">
        <v>109</v>
      </c>
      <c r="Z4" s="113" t="s">
        <v>116</v>
      </c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60" t="s">
        <v>109</v>
      </c>
      <c r="AO4" s="114" t="s">
        <v>117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60" t="s">
        <v>109</v>
      </c>
    </row>
    <row r="5" spans="1:57" ht="15" customHeight="1" x14ac:dyDescent="0.25">
      <c r="A5" s="3"/>
      <c r="B5" s="116" t="s">
        <v>101</v>
      </c>
      <c r="C5" s="117"/>
      <c r="D5" s="117"/>
      <c r="E5" s="117"/>
      <c r="F5" s="117"/>
      <c r="G5" s="134" t="s">
        <v>99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20"/>
      <c r="T5" s="135" t="s">
        <v>99</v>
      </c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7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12.531616627536128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0.56689802571214654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0.24862211121673561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0.31827591449541115</v>
      </c>
      <c r="BB188" s="9">
        <f>+('Base original'!BJ189/'Base original'!BJ177*100-100)*'Base original'!BJ177/'Base original'!$BJ177</f>
        <v>3.6682615666363176</v>
      </c>
    </row>
    <row r="189" spans="1:54" x14ac:dyDescent="0.25">
      <c r="A189" s="19">
        <v>44256</v>
      </c>
      <c r="B189" s="12">
        <f>+'Base original'!B190/'Base original'!B178*100-100</f>
        <v>2.621541841702907</v>
      </c>
      <c r="C189" s="12">
        <f>+'Base original'!C190/'Base original'!C178*100-100</f>
        <v>-14.345650640593107</v>
      </c>
      <c r="D189" s="12">
        <f>+'Base original'!D190/'Base original'!D178*100-100</f>
        <v>8.3961910124493926</v>
      </c>
      <c r="E189" s="12">
        <f>+'Base original'!E190/'Base original'!E178*100-100</f>
        <v>-32.933074709525897</v>
      </c>
      <c r="F189" s="9">
        <f>+'Base original'!F190/'Base original'!F178*100-100</f>
        <v>0.27325611782013937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29.032465702513647</v>
      </c>
      <c r="V189" s="12">
        <f>+('Base original'!AJ190/'Base original'!AJ178*100-100)*'Base original'!AJ178/'Base original'!$AM178</f>
        <v>15.136416085190067</v>
      </c>
      <c r="W189" s="12">
        <f>+('Base original'!AK190/'Base original'!AK178*100-100)*'Base original'!AK178/'Base original'!$AM178</f>
        <v>13.896049617323621</v>
      </c>
      <c r="X189" s="12">
        <f>+('Base original'!AL190/'Base original'!AL178*100-100)*'Base original'!AL178/'Base original'!$AM178</f>
        <v>15.438517109380246</v>
      </c>
      <c r="Y189" s="9">
        <f>+('Base original'!AM190/'Base original'!AM178*100-100)*'Base original'!AM178/'Base original'!$AM178</f>
        <v>56.040084072098857</v>
      </c>
      <c r="Z189" s="12">
        <f>+('Base original'!AM190/'Base original'!AM178*100-100)*'Base original'!AM178/'Base original'!$AY178</f>
        <v>16.17676572314425</v>
      </c>
      <c r="AA189" s="12">
        <f>+('Base original'!AN190/'Base original'!AN178*100-100)*'Base original'!AN178/'Base original'!$AY178</f>
        <v>-16.363592039196956</v>
      </c>
      <c r="AB189" s="12">
        <f>+('Base original'!AO190/'Base original'!AO178*100-100)*'Base original'!AO178/'Base original'!$AY178</f>
        <v>-12.013331855700592</v>
      </c>
      <c r="AC189" s="12">
        <f>+('Base original'!AP190/'Base original'!AP178*100-100)*'Base original'!AP178/'Base original'!$AY178</f>
        <v>-6.5420728705237359</v>
      </c>
      <c r="AD189" s="12">
        <f>+('Base original'!AQ190/'Base original'!AQ178*100-100)*'Base original'!AQ178/'Base original'!$AY178</f>
        <v>-5.4712589851768501</v>
      </c>
      <c r="AE189" s="12">
        <f>+('Base original'!AR190/'Base original'!AR178*100-100)*'Base original'!AR178/'Base original'!$AY178</f>
        <v>-3.9724430579950667</v>
      </c>
      <c r="AF189" s="12">
        <f>+('Base original'!AS190/'Base original'!AS178*100-100)*'Base original'!AS178/'Base original'!$AY178</f>
        <v>-0.3778171255012534</v>
      </c>
      <c r="AG189" s="12">
        <f>+('Base original'!AT190/'Base original'!AT178*100-100)*'Base original'!AT178/'Base original'!$AY178</f>
        <v>2.153157500391393</v>
      </c>
      <c r="AH189" s="12">
        <f>+('Base original'!AU190/'Base original'!AU178*100-100)*'Base original'!AU178/'Base original'!$AY178</f>
        <v>-1.260930679280895</v>
      </c>
      <c r="AI189" s="12">
        <f>+('Base original'!AV190/'Base original'!AV178*100-100)*'Base original'!AV178/'Base original'!$AY178</f>
        <v>0.15109314839126725</v>
      </c>
      <c r="AJ189" s="12">
        <f>+('Base original'!AW190/'Base original'!AW178*100-100)*'Base original'!AW178/'Base original'!$AY178</f>
        <v>-4.465912858446444</v>
      </c>
      <c r="AK189" s="12">
        <f>+('Base original'!AX190/'Base original'!AX178*100-100)*'Base original'!AX178/'Base original'!$AY178</f>
        <v>-8.8615866962176038E-3</v>
      </c>
      <c r="AL189" s="12">
        <f>+(('Base original'!AU190-'Base original'!AW190)/('Base original'!AU178-'Base original'!AW178)*100-100)*(('Base original'!AU178-'Base original'!AW178)/'Base original'!AY178)</f>
        <v>3.2049821791655502</v>
      </c>
      <c r="AM189" s="12">
        <f>+(('Base original'!AV190-'Base original'!AX190)/('Base original'!AV178-'Base original'!AX178)*100-100)*(('Base original'!AV178-'Base original'!AX178)/'Base original'!AY178)</f>
        <v>0.15995473508748487</v>
      </c>
      <c r="AN189" s="9">
        <f>+('Base original'!AY190/'Base original'!AY178*100-100)*'Base original'!AY178/'Base original'!$AY178</f>
        <v>5.3312680985917211</v>
      </c>
      <c r="AO189" s="12">
        <f>+('Base original'!AY190/'Base original'!AY178*100-100)*'Base original'!AY178/'Base original'!$BJ178</f>
        <v>3.1472020632601221</v>
      </c>
      <c r="AP189" s="12">
        <f>+('Base original'!AZ190/'Base original'!AZ178*100-100)*'Base original'!AZ178/'Base original'!$BJ178</f>
        <v>-0.26945339603771645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-1.7775212800433857E-2</v>
      </c>
      <c r="AT189" s="12">
        <f>+('Base original'!BD190/'Base original'!BD178*100-100)*'Base original'!BD178/'Base original'!$BJ178</f>
        <v>4.2291166020128675E-2</v>
      </c>
      <c r="AU189" s="12">
        <f>+('Base original'!BE190/'Base original'!BE178*100-100)*'Base original'!BE178/'Base original'!$BJ178</f>
        <v>0.77797103872016482</v>
      </c>
      <c r="AV189" s="12">
        <f>+('Base original'!BF190/'Base original'!BF178*100-100)*'Base original'!BF178/'Base original'!$BJ178</f>
        <v>2.5778697252977514</v>
      </c>
      <c r="AW189" s="12">
        <f>+('Base original'!BG190/'Base original'!BG178*100-100)*'Base original'!BG178/'Base original'!$BJ178</f>
        <v>0.57587680355121362</v>
      </c>
      <c r="AX189" s="12">
        <f>+('Base original'!BH190/'Base original'!BH178*100-100)*'Base original'!BH178/'Base original'!$BJ178</f>
        <v>5.0414509258240319</v>
      </c>
      <c r="AY189" s="12">
        <f>+('Base original'!BI190/'Base original'!BI178*100-100)*'Base original'!BI178/'Base original'!$BJ178</f>
        <v>0.24650793545887156</v>
      </c>
      <c r="AZ189" s="12">
        <f>+(('Base original'!BF190-'Base original'!BH190)/('Base original'!BF178-'Base original'!BH178)*100-100)*('Base original'!BF178-'Base original'!BH178)/'Base original'!$BJ178</f>
        <v>-2.4635812005262796</v>
      </c>
      <c r="BA189" s="12">
        <f>+(('Base original'!BG190-'Base original'!BI190)/('Base original'!BG178-'Base original'!BI178)*100-100)*('Base original'!BG178-'Base original'!BI178)/'Base original'!$BJ178</f>
        <v>0.32936886809234195</v>
      </c>
      <c r="BB189" s="9">
        <f>+('Base original'!BJ190/'Base original'!BJ178*100-100)*'Base original'!BJ178/'Base original'!$BJ178</f>
        <v>3.6422033602691926</v>
      </c>
    </row>
    <row r="190" spans="1:54" x14ac:dyDescent="0.25">
      <c r="Y190" s="87"/>
    </row>
    <row r="191" spans="1:54" x14ac:dyDescent="0.25">
      <c r="Y191" s="87"/>
    </row>
    <row r="192" spans="1:54" x14ac:dyDescent="0.25">
      <c r="Y192" s="87"/>
    </row>
  </sheetData>
  <mergeCells count="18"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  <mergeCell ref="AO4:B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89"/>
  <sheetViews>
    <sheetView showGridLines="0"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A189" sqref="A189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05" t="s">
        <v>108</v>
      </c>
      <c r="C1" s="105"/>
      <c r="D1" s="105"/>
      <c r="E1" s="105"/>
      <c r="F1" s="129"/>
    </row>
    <row r="2" spans="1:9" s="4" customFormat="1" ht="21.75" customHeight="1" x14ac:dyDescent="0.25">
      <c r="A2" s="3"/>
      <c r="B2" s="110" t="s">
        <v>44</v>
      </c>
      <c r="C2" s="110"/>
      <c r="D2" s="110"/>
      <c r="E2" s="110"/>
      <c r="F2" s="133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26" t="s">
        <v>111</v>
      </c>
      <c r="C4" s="127"/>
      <c r="D4" s="127"/>
      <c r="E4" s="127"/>
      <c r="F4" s="128"/>
    </row>
    <row r="5" spans="1:9" ht="15" customHeight="1" x14ac:dyDescent="0.25">
      <c r="A5" s="3"/>
      <c r="B5" s="116" t="s">
        <v>101</v>
      </c>
      <c r="C5" s="117"/>
      <c r="D5" s="117"/>
      <c r="E5" s="117"/>
      <c r="F5" s="118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0.31153263153960609</v>
      </c>
      <c r="C189" s="12">
        <f>('Base original'!C190/'Base original'!C189*100-100)</f>
        <v>0.30298531014506125</v>
      </c>
      <c r="D189" s="12">
        <f>('Base original'!D190/'Base original'!D189*100-100)</f>
        <v>1.109015385692075</v>
      </c>
      <c r="E189" s="12">
        <f>('Base original'!E190/'Base original'!E189*100-100)</f>
        <v>0.49575714298705975</v>
      </c>
      <c r="F189" s="10">
        <f>('Base original'!F190/'Base original'!F189*100-100)</f>
        <v>0.56374722372132169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43525</v>
      </c>
      <c r="P1" s="22"/>
      <c r="Q1" s="22"/>
      <c r="R1" s="22"/>
      <c r="S1" s="22"/>
      <c r="T1" s="22"/>
      <c r="U1" s="22"/>
    </row>
    <row r="2" spans="1:21" x14ac:dyDescent="0.25">
      <c r="A2" s="51">
        <v>44256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6"/>
      <c r="R3" s="96"/>
      <c r="S3" s="96"/>
      <c r="T3" s="96"/>
      <c r="U3" s="96"/>
    </row>
    <row r="4" spans="1:21" x14ac:dyDescent="0.25">
      <c r="P4" s="22"/>
      <c r="Q4" s="94"/>
      <c r="R4" s="94"/>
      <c r="S4" s="94"/>
      <c r="T4" s="94"/>
      <c r="U4" s="94"/>
    </row>
    <row r="5" spans="1:21" x14ac:dyDescent="0.25">
      <c r="P5" s="22"/>
      <c r="Q5" s="94"/>
      <c r="R5" s="94"/>
      <c r="S5" s="94"/>
      <c r="T5" s="94"/>
      <c r="U5" s="94"/>
    </row>
    <row r="6" spans="1:21" x14ac:dyDescent="0.25">
      <c r="P6" s="22"/>
      <c r="Q6" s="94"/>
      <c r="R6" s="94"/>
      <c r="S6" s="94"/>
      <c r="T6" s="94"/>
      <c r="U6" s="94"/>
    </row>
    <row r="7" spans="1:21" x14ac:dyDescent="0.25">
      <c r="P7" s="22"/>
      <c r="Q7" s="94"/>
      <c r="R7" s="94"/>
      <c r="S7" s="94"/>
      <c r="T7" s="94"/>
      <c r="U7" s="94"/>
    </row>
    <row r="8" spans="1:21" x14ac:dyDescent="0.25">
      <c r="P8" s="22"/>
      <c r="Q8" s="94"/>
      <c r="R8" s="94"/>
      <c r="S8" s="94"/>
      <c r="T8" s="94"/>
      <c r="U8" s="94"/>
    </row>
    <row r="9" spans="1:21" x14ac:dyDescent="0.25">
      <c r="P9" s="22"/>
      <c r="Q9" s="94"/>
      <c r="R9" s="94"/>
      <c r="S9" s="94"/>
      <c r="T9" s="94"/>
      <c r="U9" s="94"/>
    </row>
    <row r="10" spans="1:21" x14ac:dyDescent="0.25">
      <c r="P10" s="22"/>
      <c r="Q10" s="94"/>
      <c r="R10" s="94"/>
      <c r="S10" s="94"/>
      <c r="T10" s="94"/>
      <c r="U10" s="94"/>
    </row>
    <row r="11" spans="1:21" x14ac:dyDescent="0.25">
      <c r="P11" s="22"/>
      <c r="Q11" s="95"/>
      <c r="R11" s="95"/>
      <c r="S11" s="95"/>
      <c r="T11" s="95"/>
      <c r="U11" s="95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40" t="s">
        <v>88</v>
      </c>
      <c r="H17" s="140"/>
      <c r="I17" s="140"/>
      <c r="J17" s="140"/>
      <c r="L17" s="27" t="s">
        <v>84</v>
      </c>
    </row>
    <row r="18" spans="1:20" ht="24" customHeight="1" x14ac:dyDescent="0.25">
      <c r="B18" s="27"/>
      <c r="G18" s="140"/>
      <c r="H18" s="140"/>
      <c r="I18" s="140"/>
      <c r="J18" s="140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9" t="s">
        <v>89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38" t="s">
        <v>90</v>
      </c>
      <c r="C23" s="138"/>
      <c r="D23" s="138"/>
      <c r="E23" s="138"/>
      <c r="G23" s="138" t="s">
        <v>91</v>
      </c>
      <c r="H23" s="138"/>
      <c r="I23" s="138"/>
      <c r="J23" s="138"/>
      <c r="L23" s="138" t="s">
        <v>92</v>
      </c>
      <c r="M23" s="138"/>
      <c r="N23" s="138"/>
      <c r="O23" s="138"/>
      <c r="Q23" s="138" t="s">
        <v>93</v>
      </c>
      <c r="R23" s="138"/>
      <c r="S23" s="138"/>
      <c r="T23" s="138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38" t="s">
        <v>90</v>
      </c>
      <c r="C40" s="138"/>
      <c r="D40" s="138"/>
      <c r="E40" s="138"/>
      <c r="G40" s="138" t="s">
        <v>91</v>
      </c>
      <c r="H40" s="138"/>
      <c r="I40" s="138"/>
      <c r="J40" s="138"/>
      <c r="L40" s="138" t="s">
        <v>92</v>
      </c>
      <c r="M40" s="138"/>
      <c r="N40" s="138"/>
      <c r="O40" s="138"/>
      <c r="Q40" s="138" t="s">
        <v>93</v>
      </c>
      <c r="R40" s="138"/>
      <c r="S40" s="138"/>
      <c r="T40" s="138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9" t="s">
        <v>186</v>
      </c>
    </row>
    <row r="57" spans="2:17" x14ac:dyDescent="0.25">
      <c r="B57" s="23"/>
    </row>
    <row r="58" spans="2:17" x14ac:dyDescent="0.25">
      <c r="B58" s="23"/>
      <c r="D58" s="138" t="s">
        <v>90</v>
      </c>
      <c r="E58" s="138"/>
      <c r="F58" s="138"/>
      <c r="G58" s="138"/>
      <c r="I58" s="138" t="s">
        <v>136</v>
      </c>
      <c r="J58" s="138"/>
      <c r="K58" s="138"/>
      <c r="L58" s="138"/>
      <c r="N58" s="138" t="s">
        <v>92</v>
      </c>
      <c r="O58" s="138"/>
      <c r="P58" s="138"/>
      <c r="Q58" s="138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9" t="s">
        <v>176</v>
      </c>
    </row>
    <row r="75" spans="2:20" ht="16.5" x14ac:dyDescent="0.35">
      <c r="B75" s="78" t="s">
        <v>177</v>
      </c>
    </row>
    <row r="76" spans="2:20" x14ac:dyDescent="0.25">
      <c r="B76" s="138" t="s">
        <v>94</v>
      </c>
      <c r="C76" s="138"/>
      <c r="D76" s="138"/>
      <c r="E76" s="138"/>
      <c r="G76" s="138" t="s">
        <v>95</v>
      </c>
      <c r="H76" s="138"/>
      <c r="I76" s="138"/>
      <c r="J76" s="138"/>
      <c r="M76" s="88"/>
      <c r="N76" s="88" t="s">
        <v>77</v>
      </c>
      <c r="O76" s="88"/>
      <c r="Q76" s="138" t="s">
        <v>76</v>
      </c>
      <c r="R76" s="138"/>
      <c r="S76" s="138"/>
      <c r="T76" s="138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38" t="s">
        <v>42</v>
      </c>
      <c r="C95" s="138"/>
      <c r="D95" s="138"/>
      <c r="E95" s="138"/>
      <c r="G95" s="138" t="s">
        <v>97</v>
      </c>
      <c r="H95" s="138"/>
      <c r="I95" s="138"/>
      <c r="J95" s="138"/>
      <c r="L95" s="138" t="s">
        <v>98</v>
      </c>
      <c r="M95" s="138"/>
      <c r="N95" s="138"/>
      <c r="O95" s="138"/>
      <c r="Q95" s="138" t="s">
        <v>45</v>
      </c>
      <c r="R95" s="138"/>
      <c r="S95" s="138"/>
      <c r="T95" s="138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38" t="s">
        <v>37</v>
      </c>
      <c r="C115" s="138"/>
      <c r="D115" s="138"/>
      <c r="E115" s="138"/>
      <c r="H115" s="138" t="s">
        <v>38</v>
      </c>
      <c r="I115" s="138"/>
      <c r="J115" s="138"/>
      <c r="K115" s="138"/>
      <c r="N115" s="138" t="s">
        <v>41</v>
      </c>
      <c r="O115" s="138"/>
      <c r="P115" s="138"/>
      <c r="Q115" s="138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188</v>
      </c>
    </row>
    <row r="2" spans="1:14" x14ac:dyDescent="0.25">
      <c r="A2" s="91" t="s">
        <v>188</v>
      </c>
      <c r="B2" t="s">
        <v>189</v>
      </c>
      <c r="C2" t="s">
        <v>277</v>
      </c>
      <c r="D2">
        <v>25877.188999999998</v>
      </c>
      <c r="E2" s="92">
        <v>44292.786053240743</v>
      </c>
      <c r="F2" t="b">
        <v>1</v>
      </c>
      <c r="G2" s="91" t="s">
        <v>0</v>
      </c>
      <c r="H2" s="91" t="s">
        <v>190</v>
      </c>
      <c r="I2" s="91" t="s">
        <v>278</v>
      </c>
      <c r="J2">
        <v>0</v>
      </c>
      <c r="K2" s="91" t="s">
        <v>191</v>
      </c>
      <c r="L2" t="b">
        <v>0</v>
      </c>
      <c r="M2" t="b">
        <v>0</v>
      </c>
      <c r="N2" t="b">
        <v>0</v>
      </c>
    </row>
    <row r="3" spans="1:14" x14ac:dyDescent="0.25">
      <c r="A3" s="91" t="s">
        <v>188</v>
      </c>
      <c r="B3" t="s">
        <v>192</v>
      </c>
      <c r="C3" t="s">
        <v>277</v>
      </c>
      <c r="D3">
        <v>5571.0029999999997</v>
      </c>
      <c r="E3" s="92">
        <v>44292.786053240743</v>
      </c>
      <c r="F3" t="b">
        <v>1</v>
      </c>
      <c r="G3" s="91" t="s">
        <v>1</v>
      </c>
      <c r="H3" s="91" t="s">
        <v>190</v>
      </c>
      <c r="I3" s="91" t="s">
        <v>278</v>
      </c>
      <c r="J3">
        <v>0</v>
      </c>
      <c r="K3" s="91" t="s">
        <v>191</v>
      </c>
      <c r="L3" t="b">
        <v>0</v>
      </c>
      <c r="M3" t="b">
        <v>0</v>
      </c>
      <c r="N3" t="b">
        <v>0</v>
      </c>
    </row>
    <row r="4" spans="1:14" x14ac:dyDescent="0.25">
      <c r="A4" s="91" t="s">
        <v>188</v>
      </c>
      <c r="B4" t="s">
        <v>193</v>
      </c>
      <c r="C4" t="s">
        <v>277</v>
      </c>
      <c r="D4">
        <v>9317.4879999999994</v>
      </c>
      <c r="E4" s="92">
        <v>44292.786053240743</v>
      </c>
      <c r="F4" t="b">
        <v>1</v>
      </c>
      <c r="G4" s="91" t="s">
        <v>2</v>
      </c>
      <c r="H4" s="91" t="s">
        <v>190</v>
      </c>
      <c r="I4" s="91" t="s">
        <v>278</v>
      </c>
      <c r="J4">
        <v>0</v>
      </c>
      <c r="K4" s="91" t="s">
        <v>191</v>
      </c>
      <c r="L4" t="b">
        <v>0</v>
      </c>
      <c r="M4" t="b">
        <v>0</v>
      </c>
      <c r="N4" t="b">
        <v>0</v>
      </c>
    </row>
    <row r="5" spans="1:14" x14ac:dyDescent="0.25">
      <c r="A5" s="91" t="s">
        <v>188</v>
      </c>
      <c r="B5" t="s">
        <v>194</v>
      </c>
      <c r="C5" t="s">
        <v>277</v>
      </c>
      <c r="D5">
        <v>3905.4259999999999</v>
      </c>
      <c r="E5" s="92">
        <v>44292.786053240743</v>
      </c>
      <c r="F5" t="b">
        <v>1</v>
      </c>
      <c r="G5" s="91" t="s">
        <v>3</v>
      </c>
      <c r="H5" s="91" t="s">
        <v>190</v>
      </c>
      <c r="I5" s="91" t="s">
        <v>278</v>
      </c>
      <c r="J5">
        <v>0</v>
      </c>
      <c r="K5" s="91" t="s">
        <v>191</v>
      </c>
      <c r="L5" t="b">
        <v>0</v>
      </c>
      <c r="M5" t="b">
        <v>0</v>
      </c>
      <c r="N5" t="b">
        <v>0</v>
      </c>
    </row>
    <row r="6" spans="1:14" x14ac:dyDescent="0.25">
      <c r="A6" s="91" t="s">
        <v>188</v>
      </c>
      <c r="B6" t="s">
        <v>195</v>
      </c>
      <c r="C6" t="s">
        <v>277</v>
      </c>
      <c r="D6">
        <v>44671.106</v>
      </c>
      <c r="E6" s="92">
        <v>44292.786053240743</v>
      </c>
      <c r="F6" t="b">
        <v>1</v>
      </c>
      <c r="G6" s="91" t="s">
        <v>4</v>
      </c>
      <c r="H6" s="91" t="s">
        <v>190</v>
      </c>
      <c r="I6" s="91" t="s">
        <v>278</v>
      </c>
      <c r="J6">
        <v>0</v>
      </c>
      <c r="K6" s="91" t="s">
        <v>191</v>
      </c>
      <c r="L6" t="b">
        <v>0</v>
      </c>
      <c r="M6" t="b">
        <v>0</v>
      </c>
      <c r="N6" t="b">
        <v>0</v>
      </c>
    </row>
    <row r="7" spans="1:14" x14ac:dyDescent="0.25">
      <c r="A7" s="91" t="s">
        <v>188</v>
      </c>
      <c r="B7" t="s">
        <v>196</v>
      </c>
      <c r="C7" t="s">
        <v>277</v>
      </c>
      <c r="D7">
        <v>26.840105511345499</v>
      </c>
      <c r="E7" s="92">
        <v>44292.786053240743</v>
      </c>
      <c r="F7" t="b">
        <v>1</v>
      </c>
      <c r="G7" s="91" t="s">
        <v>5</v>
      </c>
      <c r="H7" s="91" t="s">
        <v>190</v>
      </c>
      <c r="I7" s="91" t="s">
        <v>278</v>
      </c>
      <c r="J7">
        <v>0</v>
      </c>
      <c r="K7" s="91" t="s">
        <v>191</v>
      </c>
      <c r="L7" t="b">
        <v>0</v>
      </c>
      <c r="M7" t="b">
        <v>0</v>
      </c>
      <c r="N7" t="b">
        <v>0</v>
      </c>
    </row>
    <row r="8" spans="1:14" x14ac:dyDescent="0.25">
      <c r="A8" s="91" t="s">
        <v>188</v>
      </c>
      <c r="B8" t="s">
        <v>197</v>
      </c>
      <c r="C8" t="s">
        <v>277</v>
      </c>
      <c r="E8" s="92">
        <v>44292.786053240743</v>
      </c>
      <c r="F8" t="b">
        <v>1</v>
      </c>
      <c r="G8" s="91" t="s">
        <v>160</v>
      </c>
      <c r="H8" s="91" t="s">
        <v>190</v>
      </c>
      <c r="I8" s="91" t="s">
        <v>278</v>
      </c>
      <c r="J8">
        <v>0</v>
      </c>
      <c r="K8" s="91" t="s">
        <v>191</v>
      </c>
      <c r="L8" t="b">
        <v>0</v>
      </c>
      <c r="M8" t="b">
        <v>0</v>
      </c>
      <c r="N8" t="b">
        <v>0</v>
      </c>
    </row>
    <row r="9" spans="1:14" x14ac:dyDescent="0.25">
      <c r="A9" s="91" t="s">
        <v>188</v>
      </c>
      <c r="B9" t="s">
        <v>198</v>
      </c>
      <c r="C9" t="s">
        <v>277</v>
      </c>
      <c r="E9" s="92">
        <v>44292.786053240743</v>
      </c>
      <c r="F9" t="b">
        <v>1</v>
      </c>
      <c r="G9" s="91" t="s">
        <v>173</v>
      </c>
      <c r="H9" s="91" t="s">
        <v>190</v>
      </c>
      <c r="I9" s="91" t="s">
        <v>278</v>
      </c>
      <c r="J9">
        <v>0</v>
      </c>
      <c r="K9" s="91" t="s">
        <v>191</v>
      </c>
      <c r="L9" t="b">
        <v>0</v>
      </c>
      <c r="M9" t="b">
        <v>0</v>
      </c>
      <c r="N9" t="b">
        <v>0</v>
      </c>
    </row>
    <row r="10" spans="1:14" x14ac:dyDescent="0.25">
      <c r="A10" s="91" t="s">
        <v>188</v>
      </c>
      <c r="B10" t="s">
        <v>199</v>
      </c>
      <c r="C10" t="s">
        <v>277</v>
      </c>
      <c r="E10" s="92">
        <v>44292.786053240743</v>
      </c>
      <c r="F10" t="b">
        <v>1</v>
      </c>
      <c r="G10" s="91" t="s">
        <v>170</v>
      </c>
      <c r="H10" s="91" t="s">
        <v>190</v>
      </c>
      <c r="I10" s="91" t="s">
        <v>278</v>
      </c>
      <c r="J10">
        <v>0</v>
      </c>
      <c r="K10" s="91" t="s">
        <v>191</v>
      </c>
      <c r="L10" t="b">
        <v>0</v>
      </c>
      <c r="M10" t="b">
        <v>0</v>
      </c>
      <c r="N10" t="b">
        <v>0</v>
      </c>
    </row>
    <row r="11" spans="1:14" x14ac:dyDescent="0.25">
      <c r="A11" s="91" t="s">
        <v>188</v>
      </c>
      <c r="B11" t="s">
        <v>200</v>
      </c>
      <c r="C11" t="s">
        <v>277</v>
      </c>
      <c r="E11" s="92">
        <v>44292.786053240743</v>
      </c>
      <c r="F11" t="b">
        <v>1</v>
      </c>
      <c r="G11" s="91" t="s">
        <v>172</v>
      </c>
      <c r="H11" s="91" t="s">
        <v>190</v>
      </c>
      <c r="I11" s="91" t="s">
        <v>278</v>
      </c>
      <c r="J11">
        <v>0</v>
      </c>
      <c r="K11" s="91" t="s">
        <v>191</v>
      </c>
      <c r="L11" t="b">
        <v>0</v>
      </c>
      <c r="M11" t="b">
        <v>0</v>
      </c>
      <c r="N11" t="b">
        <v>0</v>
      </c>
    </row>
    <row r="12" spans="1:14" x14ac:dyDescent="0.25">
      <c r="A12" s="91" t="s">
        <v>188</v>
      </c>
      <c r="B12" t="s">
        <v>201</v>
      </c>
      <c r="C12" t="s">
        <v>277</v>
      </c>
      <c r="E12" s="92">
        <v>44292.786053240743</v>
      </c>
      <c r="F12" t="b">
        <v>1</v>
      </c>
      <c r="G12" s="91" t="s">
        <v>169</v>
      </c>
      <c r="H12" s="91" t="s">
        <v>190</v>
      </c>
      <c r="I12" s="91" t="s">
        <v>278</v>
      </c>
      <c r="J12">
        <v>0</v>
      </c>
      <c r="K12" s="91" t="s">
        <v>191</v>
      </c>
      <c r="L12" t="b">
        <v>0</v>
      </c>
      <c r="M12" t="b">
        <v>0</v>
      </c>
      <c r="N12" t="b">
        <v>0</v>
      </c>
    </row>
    <row r="13" spans="1:14" x14ac:dyDescent="0.25">
      <c r="A13" s="91" t="s">
        <v>188</v>
      </c>
      <c r="B13" t="s">
        <v>202</v>
      </c>
      <c r="C13" t="s">
        <v>277</v>
      </c>
      <c r="E13" s="92">
        <v>44292.786053240743</v>
      </c>
      <c r="F13" t="b">
        <v>1</v>
      </c>
      <c r="G13" s="91" t="s">
        <v>122</v>
      </c>
      <c r="H13" s="91" t="s">
        <v>190</v>
      </c>
      <c r="I13" s="91" t="s">
        <v>278</v>
      </c>
      <c r="J13">
        <v>0</v>
      </c>
      <c r="K13" s="91" t="s">
        <v>191</v>
      </c>
      <c r="L13" t="b">
        <v>0</v>
      </c>
      <c r="M13" t="b">
        <v>0</v>
      </c>
      <c r="N13" t="b">
        <v>0</v>
      </c>
    </row>
    <row r="14" spans="1:14" x14ac:dyDescent="0.25">
      <c r="A14" s="91" t="s">
        <v>188</v>
      </c>
      <c r="B14" t="s">
        <v>203</v>
      </c>
      <c r="C14" t="s">
        <v>277</v>
      </c>
      <c r="E14" s="92">
        <v>44292.786053240743</v>
      </c>
      <c r="F14" t="b">
        <v>1</v>
      </c>
      <c r="G14" s="91" t="s">
        <v>167</v>
      </c>
      <c r="H14" s="91" t="s">
        <v>190</v>
      </c>
      <c r="I14" s="91" t="s">
        <v>278</v>
      </c>
      <c r="J14">
        <v>0</v>
      </c>
      <c r="K14" s="91" t="s">
        <v>191</v>
      </c>
      <c r="L14" t="b">
        <v>0</v>
      </c>
      <c r="M14" t="b">
        <v>0</v>
      </c>
      <c r="N14" t="b">
        <v>0</v>
      </c>
    </row>
    <row r="15" spans="1:14" x14ac:dyDescent="0.25">
      <c r="A15" s="91" t="s">
        <v>188</v>
      </c>
      <c r="B15" t="s">
        <v>204</v>
      </c>
      <c r="C15" t="s">
        <v>277</v>
      </c>
      <c r="E15" s="92">
        <v>44292.786053240743</v>
      </c>
      <c r="F15" t="b">
        <v>1</v>
      </c>
      <c r="G15" s="91" t="s">
        <v>123</v>
      </c>
      <c r="H15" s="91" t="s">
        <v>190</v>
      </c>
      <c r="I15" s="91" t="s">
        <v>278</v>
      </c>
      <c r="J15">
        <v>0</v>
      </c>
      <c r="K15" s="91" t="s">
        <v>191</v>
      </c>
      <c r="L15" t="b">
        <v>0</v>
      </c>
      <c r="M15" t="b">
        <v>0</v>
      </c>
      <c r="N15" t="b">
        <v>0</v>
      </c>
    </row>
    <row r="16" spans="1:14" x14ac:dyDescent="0.25">
      <c r="A16" s="91" t="s">
        <v>188</v>
      </c>
      <c r="B16" t="s">
        <v>205</v>
      </c>
      <c r="C16" t="s">
        <v>277</v>
      </c>
      <c r="E16" s="92">
        <v>44292.786053240743</v>
      </c>
      <c r="F16" t="b">
        <v>1</v>
      </c>
      <c r="G16" s="91" t="s">
        <v>168</v>
      </c>
      <c r="H16" s="91" t="s">
        <v>190</v>
      </c>
      <c r="I16" s="91" t="s">
        <v>278</v>
      </c>
      <c r="J16">
        <v>0</v>
      </c>
      <c r="K16" s="91" t="s">
        <v>191</v>
      </c>
      <c r="L16" t="b">
        <v>0</v>
      </c>
      <c r="M16" t="b">
        <v>0</v>
      </c>
      <c r="N16" t="b">
        <v>0</v>
      </c>
    </row>
    <row r="17" spans="1:14" x14ac:dyDescent="0.25">
      <c r="A17" s="91" t="s">
        <v>188</v>
      </c>
      <c r="B17" t="s">
        <v>206</v>
      </c>
      <c r="C17" t="s">
        <v>277</v>
      </c>
      <c r="D17">
        <v>10.2731725726366</v>
      </c>
      <c r="E17" s="92">
        <v>44292.786053240743</v>
      </c>
      <c r="F17" t="b">
        <v>1</v>
      </c>
      <c r="G17" s="91" t="s">
        <v>6</v>
      </c>
      <c r="H17" s="91" t="s">
        <v>190</v>
      </c>
      <c r="I17" s="91" t="s">
        <v>278</v>
      </c>
      <c r="J17">
        <v>0</v>
      </c>
      <c r="K17" s="91" t="s">
        <v>191</v>
      </c>
      <c r="L17" t="b">
        <v>0</v>
      </c>
      <c r="M17" t="b">
        <v>0</v>
      </c>
      <c r="N17" t="b">
        <v>0</v>
      </c>
    </row>
    <row r="18" spans="1:14" x14ac:dyDescent="0.25">
      <c r="A18" s="91" t="s">
        <v>188</v>
      </c>
      <c r="B18" t="s">
        <v>207</v>
      </c>
      <c r="C18" t="s">
        <v>277</v>
      </c>
      <c r="E18" s="92">
        <v>44292.786053240743</v>
      </c>
      <c r="F18" t="b">
        <v>1</v>
      </c>
      <c r="G18" s="91" t="s">
        <v>158</v>
      </c>
      <c r="H18" s="91" t="s">
        <v>190</v>
      </c>
      <c r="I18" s="91" t="s">
        <v>278</v>
      </c>
      <c r="J18">
        <v>0</v>
      </c>
      <c r="K18" s="91" t="s">
        <v>191</v>
      </c>
      <c r="L18" t="b">
        <v>0</v>
      </c>
      <c r="M18" t="b">
        <v>0</v>
      </c>
      <c r="N18" t="b">
        <v>0</v>
      </c>
    </row>
    <row r="19" spans="1:14" x14ac:dyDescent="0.25">
      <c r="A19" s="91" t="s">
        <v>188</v>
      </c>
      <c r="B19" t="s">
        <v>208</v>
      </c>
      <c r="C19" t="s">
        <v>277</v>
      </c>
      <c r="E19" s="92">
        <v>44292.786053240743</v>
      </c>
      <c r="F19" t="b">
        <v>1</v>
      </c>
      <c r="G19" s="91" t="s">
        <v>171</v>
      </c>
      <c r="H19" s="91" t="s">
        <v>190</v>
      </c>
      <c r="I19" s="91" t="s">
        <v>278</v>
      </c>
      <c r="J19">
        <v>0</v>
      </c>
      <c r="K19" s="91" t="s">
        <v>191</v>
      </c>
      <c r="L19" t="b">
        <v>0</v>
      </c>
      <c r="M19" t="b">
        <v>0</v>
      </c>
      <c r="N19" t="b">
        <v>0</v>
      </c>
    </row>
    <row r="20" spans="1:14" x14ac:dyDescent="0.25">
      <c r="A20" s="91" t="s">
        <v>188</v>
      </c>
      <c r="B20" t="s">
        <v>209</v>
      </c>
      <c r="C20" t="s">
        <v>277</v>
      </c>
      <c r="E20" s="92">
        <v>44292.786053240743</v>
      </c>
      <c r="F20" t="b">
        <v>1</v>
      </c>
      <c r="G20" s="91" t="s">
        <v>164</v>
      </c>
      <c r="H20" s="91" t="s">
        <v>190</v>
      </c>
      <c r="I20" s="91" t="s">
        <v>278</v>
      </c>
      <c r="J20">
        <v>0</v>
      </c>
      <c r="K20" s="91" t="s">
        <v>191</v>
      </c>
      <c r="L20" t="b">
        <v>0</v>
      </c>
      <c r="M20" t="b">
        <v>0</v>
      </c>
      <c r="N20" t="b">
        <v>0</v>
      </c>
    </row>
    <row r="21" spans="1:14" x14ac:dyDescent="0.25">
      <c r="A21" s="91" t="s">
        <v>188</v>
      </c>
      <c r="B21" t="s">
        <v>210</v>
      </c>
      <c r="C21" t="s">
        <v>277</v>
      </c>
      <c r="E21" s="92">
        <v>44292.786053240743</v>
      </c>
      <c r="F21" t="b">
        <v>1</v>
      </c>
      <c r="G21" s="91" t="s">
        <v>124</v>
      </c>
      <c r="H21" s="91" t="s">
        <v>190</v>
      </c>
      <c r="I21" s="91" t="s">
        <v>278</v>
      </c>
      <c r="J21">
        <v>0</v>
      </c>
      <c r="K21" s="91" t="s">
        <v>191</v>
      </c>
      <c r="L21" t="b">
        <v>0</v>
      </c>
      <c r="M21" t="b">
        <v>0</v>
      </c>
      <c r="N21" t="b">
        <v>0</v>
      </c>
    </row>
    <row r="22" spans="1:14" x14ac:dyDescent="0.25">
      <c r="A22" s="91" t="s">
        <v>188</v>
      </c>
      <c r="B22" t="s">
        <v>211</v>
      </c>
      <c r="C22" t="s">
        <v>277</v>
      </c>
      <c r="E22" s="92">
        <v>44292.786053240743</v>
      </c>
      <c r="F22" t="b">
        <v>1</v>
      </c>
      <c r="G22" s="91" t="s">
        <v>162</v>
      </c>
      <c r="H22" s="91" t="s">
        <v>190</v>
      </c>
      <c r="I22" s="91" t="s">
        <v>278</v>
      </c>
      <c r="J22">
        <v>0</v>
      </c>
      <c r="K22" s="91" t="s">
        <v>191</v>
      </c>
      <c r="L22" t="b">
        <v>0</v>
      </c>
      <c r="M22" t="b">
        <v>0</v>
      </c>
      <c r="N22" t="b">
        <v>0</v>
      </c>
    </row>
    <row r="23" spans="1:14" x14ac:dyDescent="0.25">
      <c r="A23" s="91" t="s">
        <v>188</v>
      </c>
      <c r="B23" t="s">
        <v>212</v>
      </c>
      <c r="C23" t="s">
        <v>277</v>
      </c>
      <c r="E23" s="92">
        <v>44292.786053240743</v>
      </c>
      <c r="F23" t="b">
        <v>1</v>
      </c>
      <c r="G23" s="91" t="s">
        <v>125</v>
      </c>
      <c r="H23" s="91" t="s">
        <v>190</v>
      </c>
      <c r="I23" s="91" t="s">
        <v>278</v>
      </c>
      <c r="J23">
        <v>0</v>
      </c>
      <c r="K23" s="91" t="s">
        <v>191</v>
      </c>
      <c r="L23" t="b">
        <v>0</v>
      </c>
      <c r="M23" t="b">
        <v>0</v>
      </c>
      <c r="N23" t="b">
        <v>0</v>
      </c>
    </row>
    <row r="24" spans="1:14" x14ac:dyDescent="0.25">
      <c r="A24" s="91" t="s">
        <v>188</v>
      </c>
      <c r="B24" t="s">
        <v>213</v>
      </c>
      <c r="C24" t="s">
        <v>277</v>
      </c>
      <c r="E24" s="92">
        <v>44292.786053240743</v>
      </c>
      <c r="F24" t="b">
        <v>1</v>
      </c>
      <c r="G24" s="91" t="s">
        <v>163</v>
      </c>
      <c r="H24" s="91" t="s">
        <v>190</v>
      </c>
      <c r="I24" s="91" t="s">
        <v>278</v>
      </c>
      <c r="J24">
        <v>0</v>
      </c>
      <c r="K24" s="91" t="s">
        <v>191</v>
      </c>
      <c r="L24" t="b">
        <v>0</v>
      </c>
      <c r="M24" t="b">
        <v>0</v>
      </c>
      <c r="N24" t="b">
        <v>0</v>
      </c>
    </row>
    <row r="25" spans="1:14" x14ac:dyDescent="0.25">
      <c r="A25" s="91" t="s">
        <v>188</v>
      </c>
      <c r="B25" t="s">
        <v>214</v>
      </c>
      <c r="C25" t="s">
        <v>277</v>
      </c>
      <c r="D25">
        <v>5.28923438819597</v>
      </c>
      <c r="E25" s="92">
        <v>44292.786053240743</v>
      </c>
      <c r="F25" t="b">
        <v>1</v>
      </c>
      <c r="G25" s="91" t="s">
        <v>7</v>
      </c>
      <c r="H25" s="91" t="s">
        <v>190</v>
      </c>
      <c r="I25" s="91" t="s">
        <v>278</v>
      </c>
      <c r="J25">
        <v>0</v>
      </c>
      <c r="K25" s="91" t="s">
        <v>191</v>
      </c>
      <c r="L25" t="b">
        <v>0</v>
      </c>
      <c r="M25" t="b">
        <v>0</v>
      </c>
      <c r="N25" t="b">
        <v>0</v>
      </c>
    </row>
    <row r="26" spans="1:14" x14ac:dyDescent="0.25">
      <c r="A26" s="91" t="s">
        <v>188</v>
      </c>
      <c r="B26" t="s">
        <v>215</v>
      </c>
      <c r="C26" t="s">
        <v>277</v>
      </c>
      <c r="E26" s="92">
        <v>44292.786053240743</v>
      </c>
      <c r="F26" t="b">
        <v>1</v>
      </c>
      <c r="G26" s="91" t="s">
        <v>159</v>
      </c>
      <c r="H26" s="91" t="s">
        <v>190</v>
      </c>
      <c r="I26" s="91" t="s">
        <v>278</v>
      </c>
      <c r="J26">
        <v>0</v>
      </c>
      <c r="K26" s="91" t="s">
        <v>191</v>
      </c>
      <c r="L26" t="b">
        <v>0</v>
      </c>
      <c r="M26" t="b">
        <v>0</v>
      </c>
      <c r="N26" t="b">
        <v>0</v>
      </c>
    </row>
    <row r="27" spans="1:14" x14ac:dyDescent="0.25">
      <c r="A27" s="91" t="s">
        <v>188</v>
      </c>
      <c r="B27" t="s">
        <v>216</v>
      </c>
      <c r="C27" t="s">
        <v>277</v>
      </c>
      <c r="E27" s="92">
        <v>44292.786053240743</v>
      </c>
      <c r="F27" t="b">
        <v>1</v>
      </c>
      <c r="G27" s="91" t="s">
        <v>126</v>
      </c>
      <c r="H27" s="91" t="s">
        <v>190</v>
      </c>
      <c r="I27" s="91" t="s">
        <v>278</v>
      </c>
      <c r="J27">
        <v>0</v>
      </c>
      <c r="K27" s="91" t="s">
        <v>191</v>
      </c>
      <c r="L27" t="b">
        <v>0</v>
      </c>
      <c r="M27" t="b">
        <v>0</v>
      </c>
      <c r="N27" t="b">
        <v>0</v>
      </c>
    </row>
    <row r="28" spans="1:14" x14ac:dyDescent="0.25">
      <c r="A28" s="91" t="s">
        <v>188</v>
      </c>
      <c r="B28" t="s">
        <v>217</v>
      </c>
      <c r="C28" t="s">
        <v>277</v>
      </c>
      <c r="E28" s="92">
        <v>44292.786053240743</v>
      </c>
      <c r="F28" t="b">
        <v>1</v>
      </c>
      <c r="G28" s="91" t="s">
        <v>165</v>
      </c>
      <c r="H28" s="91" t="s">
        <v>190</v>
      </c>
      <c r="I28" s="91" t="s">
        <v>278</v>
      </c>
      <c r="J28">
        <v>0</v>
      </c>
      <c r="K28" s="91" t="s">
        <v>191</v>
      </c>
      <c r="L28" t="b">
        <v>0</v>
      </c>
      <c r="M28" t="b">
        <v>0</v>
      </c>
      <c r="N28" t="b">
        <v>0</v>
      </c>
    </row>
    <row r="29" spans="1:14" x14ac:dyDescent="0.25">
      <c r="A29" s="91" t="s">
        <v>188</v>
      </c>
      <c r="B29" t="s">
        <v>218</v>
      </c>
      <c r="C29" t="s">
        <v>277</v>
      </c>
      <c r="E29" s="92">
        <v>44292.786053240743</v>
      </c>
      <c r="F29" t="b">
        <v>1</v>
      </c>
      <c r="G29" s="91" t="s">
        <v>127</v>
      </c>
      <c r="H29" s="91" t="s">
        <v>190</v>
      </c>
      <c r="I29" s="91" t="s">
        <v>278</v>
      </c>
      <c r="J29">
        <v>0</v>
      </c>
      <c r="K29" s="91" t="s">
        <v>191</v>
      </c>
      <c r="L29" t="b">
        <v>0</v>
      </c>
      <c r="M29" t="b">
        <v>0</v>
      </c>
      <c r="N29" t="b">
        <v>0</v>
      </c>
    </row>
    <row r="30" spans="1:14" x14ac:dyDescent="0.25">
      <c r="A30" s="91" t="s">
        <v>188</v>
      </c>
      <c r="B30" t="s">
        <v>219</v>
      </c>
      <c r="C30" t="s">
        <v>277</v>
      </c>
      <c r="E30" s="92">
        <v>44292.786064814813</v>
      </c>
      <c r="F30" t="b">
        <v>1</v>
      </c>
      <c r="G30" s="91" t="s">
        <v>166</v>
      </c>
      <c r="H30" s="91" t="s">
        <v>190</v>
      </c>
      <c r="I30" s="91" t="s">
        <v>278</v>
      </c>
      <c r="J30">
        <v>0</v>
      </c>
      <c r="K30" s="91" t="s">
        <v>191</v>
      </c>
      <c r="L30" t="b">
        <v>0</v>
      </c>
      <c r="M30" t="b">
        <v>0</v>
      </c>
      <c r="N30" t="b">
        <v>0</v>
      </c>
    </row>
    <row r="31" spans="1:14" x14ac:dyDescent="0.25">
      <c r="A31" s="91" t="s">
        <v>188</v>
      </c>
      <c r="B31" t="s">
        <v>220</v>
      </c>
      <c r="C31" t="s">
        <v>277</v>
      </c>
      <c r="D31">
        <v>5.31</v>
      </c>
      <c r="E31" s="92">
        <v>44292.786064814813</v>
      </c>
      <c r="F31" t="b">
        <v>1</v>
      </c>
      <c r="G31" s="91" t="s">
        <v>8</v>
      </c>
      <c r="H31" s="91" t="s">
        <v>190</v>
      </c>
      <c r="I31" s="91" t="s">
        <v>278</v>
      </c>
      <c r="J31">
        <v>0</v>
      </c>
      <c r="K31" s="91" t="s">
        <v>191</v>
      </c>
      <c r="L31" t="b">
        <v>0</v>
      </c>
      <c r="M31" t="b">
        <v>0</v>
      </c>
      <c r="N31" t="b">
        <v>0</v>
      </c>
    </row>
    <row r="32" spans="1:14" x14ac:dyDescent="0.25">
      <c r="A32" s="91" t="s">
        <v>188</v>
      </c>
      <c r="B32" t="s">
        <v>221</v>
      </c>
      <c r="C32" t="s">
        <v>277</v>
      </c>
      <c r="E32" s="92">
        <v>44292.786064814813</v>
      </c>
      <c r="F32" t="b">
        <v>1</v>
      </c>
      <c r="G32" s="91" t="s">
        <v>161</v>
      </c>
      <c r="H32" s="91" t="s">
        <v>190</v>
      </c>
      <c r="I32" s="91" t="s">
        <v>278</v>
      </c>
      <c r="J32">
        <v>0</v>
      </c>
      <c r="K32" s="91" t="s">
        <v>191</v>
      </c>
      <c r="L32" t="b">
        <v>0</v>
      </c>
      <c r="M32" t="b">
        <v>0</v>
      </c>
      <c r="N32" t="b">
        <v>0</v>
      </c>
    </row>
    <row r="33" spans="1:14" x14ac:dyDescent="0.25">
      <c r="A33" s="91" t="s">
        <v>188</v>
      </c>
      <c r="B33" t="s">
        <v>222</v>
      </c>
      <c r="C33" t="s">
        <v>277</v>
      </c>
      <c r="D33">
        <v>2757.7020000000002</v>
      </c>
      <c r="E33" s="92">
        <v>44292.786064814813</v>
      </c>
      <c r="F33" t="b">
        <v>1</v>
      </c>
      <c r="G33" s="91" t="s">
        <v>13</v>
      </c>
      <c r="H33" s="91" t="s">
        <v>190</v>
      </c>
      <c r="I33" s="91" t="s">
        <v>278</v>
      </c>
      <c r="J33">
        <v>0</v>
      </c>
      <c r="K33" s="91" t="s">
        <v>191</v>
      </c>
      <c r="L33" t="b">
        <v>0</v>
      </c>
      <c r="M33" t="b">
        <v>0</v>
      </c>
      <c r="N33" t="b">
        <v>0</v>
      </c>
    </row>
    <row r="34" spans="1:14" x14ac:dyDescent="0.25">
      <c r="A34" s="91" t="s">
        <v>188</v>
      </c>
      <c r="B34" t="s">
        <v>223</v>
      </c>
      <c r="C34" t="s">
        <v>277</v>
      </c>
      <c r="D34">
        <v>1694</v>
      </c>
      <c r="E34" s="92">
        <v>44292.786064814813</v>
      </c>
      <c r="F34" t="b">
        <v>1</v>
      </c>
      <c r="G34" s="91" t="s">
        <v>14</v>
      </c>
      <c r="H34" s="91" t="s">
        <v>190</v>
      </c>
      <c r="I34" s="91" t="s">
        <v>278</v>
      </c>
      <c r="J34">
        <v>0</v>
      </c>
      <c r="K34" s="91" t="s">
        <v>191</v>
      </c>
      <c r="L34" t="b">
        <v>0</v>
      </c>
      <c r="M34" t="b">
        <v>0</v>
      </c>
      <c r="N34" t="b">
        <v>0</v>
      </c>
    </row>
    <row r="35" spans="1:14" x14ac:dyDescent="0.25">
      <c r="A35" s="91" t="s">
        <v>188</v>
      </c>
      <c r="B35" t="s">
        <v>224</v>
      </c>
      <c r="C35" t="s">
        <v>277</v>
      </c>
      <c r="D35">
        <v>4523.3099999999995</v>
      </c>
      <c r="E35" s="92">
        <v>44292.786064814813</v>
      </c>
      <c r="F35" t="b">
        <v>1</v>
      </c>
      <c r="G35" s="91" t="s">
        <v>15</v>
      </c>
      <c r="H35" s="91" t="s">
        <v>190</v>
      </c>
      <c r="I35" s="91" t="s">
        <v>278</v>
      </c>
      <c r="J35">
        <v>0</v>
      </c>
      <c r="K35" s="91" t="s">
        <v>191</v>
      </c>
      <c r="L35" t="b">
        <v>0</v>
      </c>
      <c r="M35" t="b">
        <v>0</v>
      </c>
      <c r="N35" t="b">
        <v>0</v>
      </c>
    </row>
    <row r="36" spans="1:14" x14ac:dyDescent="0.25">
      <c r="A36" s="91" t="s">
        <v>188</v>
      </c>
      <c r="B36" t="s">
        <v>225</v>
      </c>
      <c r="C36" t="s">
        <v>277</v>
      </c>
      <c r="D36">
        <v>1360.3000000000002</v>
      </c>
      <c r="E36" s="92">
        <v>44292.786064814813</v>
      </c>
      <c r="F36" t="b">
        <v>1</v>
      </c>
      <c r="G36" s="91" t="s">
        <v>16</v>
      </c>
      <c r="H36" s="91" t="s">
        <v>190</v>
      </c>
      <c r="I36" s="91" t="s">
        <v>278</v>
      </c>
      <c r="J36">
        <v>0</v>
      </c>
      <c r="K36" s="91" t="s">
        <v>191</v>
      </c>
      <c r="L36" t="b">
        <v>0</v>
      </c>
      <c r="M36" t="b">
        <v>0</v>
      </c>
      <c r="N36" t="b">
        <v>0</v>
      </c>
    </row>
    <row r="37" spans="1:14" x14ac:dyDescent="0.25">
      <c r="A37" s="91" t="s">
        <v>188</v>
      </c>
      <c r="B37" t="s">
        <v>226</v>
      </c>
      <c r="C37" t="s">
        <v>277</v>
      </c>
      <c r="D37">
        <v>7577.61</v>
      </c>
      <c r="E37" s="92">
        <v>44292.786064814813</v>
      </c>
      <c r="F37" t="b">
        <v>1</v>
      </c>
      <c r="G37" s="91" t="s">
        <v>17</v>
      </c>
      <c r="H37" s="91" t="s">
        <v>190</v>
      </c>
      <c r="I37" s="91" t="s">
        <v>278</v>
      </c>
      <c r="J37">
        <v>0</v>
      </c>
      <c r="K37" s="91" t="s">
        <v>191</v>
      </c>
      <c r="L37" t="b">
        <v>0</v>
      </c>
      <c r="M37" t="b">
        <v>0</v>
      </c>
      <c r="N37" t="b">
        <v>0</v>
      </c>
    </row>
    <row r="38" spans="1:14" x14ac:dyDescent="0.25">
      <c r="A38" s="91" t="s">
        <v>188</v>
      </c>
      <c r="B38" t="s">
        <v>227</v>
      </c>
      <c r="C38" t="s">
        <v>277</v>
      </c>
      <c r="D38">
        <v>23131.487499999999</v>
      </c>
      <c r="E38" s="92">
        <v>44292.786064814813</v>
      </c>
      <c r="F38" t="b">
        <v>1</v>
      </c>
      <c r="G38" s="91" t="s">
        <v>18</v>
      </c>
      <c r="H38" s="91" t="s">
        <v>190</v>
      </c>
      <c r="I38" s="91" t="s">
        <v>278</v>
      </c>
      <c r="J38">
        <v>0</v>
      </c>
      <c r="K38" s="91" t="s">
        <v>191</v>
      </c>
      <c r="L38" t="b">
        <v>0</v>
      </c>
      <c r="M38" t="b">
        <v>0</v>
      </c>
      <c r="N38" t="b">
        <v>0</v>
      </c>
    </row>
    <row r="39" spans="1:14" x14ac:dyDescent="0.25">
      <c r="A39" s="91" t="s">
        <v>188</v>
      </c>
      <c r="B39" t="s">
        <v>228</v>
      </c>
      <c r="C39" t="s">
        <v>277</v>
      </c>
      <c r="D39">
        <v>2244.9699999999998</v>
      </c>
      <c r="E39" s="92">
        <v>44292.786064814813</v>
      </c>
      <c r="F39" t="b">
        <v>1</v>
      </c>
      <c r="G39" s="91" t="s">
        <v>19</v>
      </c>
      <c r="H39" s="91" t="s">
        <v>190</v>
      </c>
      <c r="I39" s="91" t="s">
        <v>278</v>
      </c>
      <c r="J39">
        <v>0</v>
      </c>
      <c r="K39" s="91" t="s">
        <v>191</v>
      </c>
      <c r="L39" t="b">
        <v>0</v>
      </c>
      <c r="M39" t="b">
        <v>0</v>
      </c>
      <c r="N39" t="b">
        <v>0</v>
      </c>
    </row>
    <row r="40" spans="1:14" x14ac:dyDescent="0.25">
      <c r="A40" s="91" t="s">
        <v>188</v>
      </c>
      <c r="B40" t="s">
        <v>229</v>
      </c>
      <c r="C40" t="s">
        <v>277</v>
      </c>
      <c r="D40">
        <v>3330.57</v>
      </c>
      <c r="E40" s="92">
        <v>44292.786064814813</v>
      </c>
      <c r="F40" t="b">
        <v>1</v>
      </c>
      <c r="G40" s="91" t="s">
        <v>20</v>
      </c>
      <c r="H40" s="91" t="s">
        <v>190</v>
      </c>
      <c r="I40" s="91" t="s">
        <v>278</v>
      </c>
      <c r="J40">
        <v>0</v>
      </c>
      <c r="K40" s="91" t="s">
        <v>191</v>
      </c>
      <c r="L40" t="b">
        <v>0</v>
      </c>
      <c r="M40" t="b">
        <v>0</v>
      </c>
      <c r="N40" t="b">
        <v>0</v>
      </c>
    </row>
    <row r="41" spans="1:14" x14ac:dyDescent="0.25">
      <c r="A41" s="91" t="s">
        <v>188</v>
      </c>
      <c r="B41" t="s">
        <v>230</v>
      </c>
      <c r="C41" t="s">
        <v>277</v>
      </c>
      <c r="D41">
        <v>110.16</v>
      </c>
      <c r="E41" s="92">
        <v>44292.786064814813</v>
      </c>
      <c r="F41" t="b">
        <v>1</v>
      </c>
      <c r="G41" s="91" t="s">
        <v>21</v>
      </c>
      <c r="H41" s="91" t="s">
        <v>190</v>
      </c>
      <c r="I41" s="91" t="s">
        <v>278</v>
      </c>
      <c r="J41">
        <v>0</v>
      </c>
      <c r="K41" s="91" t="s">
        <v>191</v>
      </c>
      <c r="L41" t="b">
        <v>0</v>
      </c>
      <c r="M41" t="b">
        <v>0</v>
      </c>
      <c r="N41" t="b">
        <v>0</v>
      </c>
    </row>
    <row r="42" spans="1:14" x14ac:dyDescent="0.25">
      <c r="A42" s="91" t="s">
        <v>188</v>
      </c>
      <c r="B42" t="s">
        <v>231</v>
      </c>
      <c r="C42" t="s">
        <v>277</v>
      </c>
      <c r="D42">
        <v>3111.66</v>
      </c>
      <c r="E42" s="92">
        <v>44292.786064814813</v>
      </c>
      <c r="F42" t="b">
        <v>1</v>
      </c>
      <c r="G42" s="91" t="s">
        <v>22</v>
      </c>
      <c r="H42" s="91" t="s">
        <v>190</v>
      </c>
      <c r="I42" s="91" t="s">
        <v>278</v>
      </c>
      <c r="J42">
        <v>0</v>
      </c>
      <c r="K42" s="91" t="s">
        <v>191</v>
      </c>
      <c r="L42" t="b">
        <v>0</v>
      </c>
      <c r="M42" t="b">
        <v>0</v>
      </c>
      <c r="N42" t="b">
        <v>0</v>
      </c>
    </row>
    <row r="43" spans="1:14" x14ac:dyDescent="0.25">
      <c r="A43" s="91" t="s">
        <v>188</v>
      </c>
      <c r="B43" t="s">
        <v>232</v>
      </c>
      <c r="C43" t="s">
        <v>277</v>
      </c>
      <c r="D43">
        <v>8.4700000000000006</v>
      </c>
      <c r="E43" s="92">
        <v>44292.786064814813</v>
      </c>
      <c r="F43" t="b">
        <v>1</v>
      </c>
      <c r="G43" s="91" t="s">
        <v>23</v>
      </c>
      <c r="H43" s="91" t="s">
        <v>190</v>
      </c>
      <c r="I43" s="91" t="s">
        <v>278</v>
      </c>
      <c r="J43">
        <v>0</v>
      </c>
      <c r="K43" s="91" t="s">
        <v>191</v>
      </c>
      <c r="L43" t="b">
        <v>0</v>
      </c>
      <c r="M43" t="b">
        <v>0</v>
      </c>
      <c r="N43" t="b">
        <v>0</v>
      </c>
    </row>
    <row r="44" spans="1:14" x14ac:dyDescent="0.25">
      <c r="A44" s="91" t="s">
        <v>188</v>
      </c>
      <c r="B44" t="s">
        <v>233</v>
      </c>
      <c r="C44" t="s">
        <v>277</v>
      </c>
      <c r="D44">
        <v>33274.667500000003</v>
      </c>
      <c r="E44" s="92">
        <v>44292.786064814813</v>
      </c>
      <c r="F44" t="b">
        <v>1</v>
      </c>
      <c r="G44" s="91" t="s">
        <v>24</v>
      </c>
      <c r="H44" s="91" t="s">
        <v>190</v>
      </c>
      <c r="I44" s="91" t="s">
        <v>278</v>
      </c>
      <c r="J44">
        <v>0</v>
      </c>
      <c r="K44" s="91" t="s">
        <v>191</v>
      </c>
      <c r="L44" t="b">
        <v>0</v>
      </c>
      <c r="M44" t="b">
        <v>0</v>
      </c>
      <c r="N44" t="b">
        <v>0</v>
      </c>
    </row>
    <row r="45" spans="1:14" x14ac:dyDescent="0.25">
      <c r="A45" s="91" t="s">
        <v>188</v>
      </c>
      <c r="B45" t="s">
        <v>234</v>
      </c>
      <c r="C45" t="s">
        <v>277</v>
      </c>
      <c r="D45">
        <v>3263.92</v>
      </c>
      <c r="E45" s="92">
        <v>44292.786064814813</v>
      </c>
      <c r="F45" t="b">
        <v>1</v>
      </c>
      <c r="G45" s="91" t="s">
        <v>25</v>
      </c>
      <c r="H45" s="91" t="s">
        <v>190</v>
      </c>
      <c r="I45" s="91" t="s">
        <v>278</v>
      </c>
      <c r="J45">
        <v>0</v>
      </c>
      <c r="K45" s="91" t="s">
        <v>191</v>
      </c>
      <c r="L45" t="b">
        <v>0</v>
      </c>
      <c r="M45" t="b">
        <v>0</v>
      </c>
      <c r="N45" t="b">
        <v>0</v>
      </c>
    </row>
    <row r="46" spans="1:14" x14ac:dyDescent="0.25">
      <c r="A46" s="91" t="s">
        <v>188</v>
      </c>
      <c r="B46" t="s">
        <v>235</v>
      </c>
      <c r="C46" t="s">
        <v>277</v>
      </c>
      <c r="D46">
        <v>6603.07</v>
      </c>
      <c r="E46" s="92">
        <v>44292.786064814813</v>
      </c>
      <c r="F46" t="b">
        <v>1</v>
      </c>
      <c r="G46" s="91" t="s">
        <v>26</v>
      </c>
      <c r="H46" s="91" t="s">
        <v>190</v>
      </c>
      <c r="I46" s="91" t="s">
        <v>278</v>
      </c>
      <c r="J46">
        <v>0</v>
      </c>
      <c r="K46" s="91" t="s">
        <v>191</v>
      </c>
      <c r="L46" t="b">
        <v>0</v>
      </c>
      <c r="M46" t="b">
        <v>0</v>
      </c>
      <c r="N46" t="b">
        <v>0</v>
      </c>
    </row>
    <row r="47" spans="1:14" x14ac:dyDescent="0.25">
      <c r="A47" s="91" t="s">
        <v>188</v>
      </c>
      <c r="B47" t="s">
        <v>236</v>
      </c>
      <c r="C47" t="s">
        <v>277</v>
      </c>
      <c r="D47">
        <v>1040.99</v>
      </c>
      <c r="E47" s="92">
        <v>44292.786064814813</v>
      </c>
      <c r="F47" t="b">
        <v>1</v>
      </c>
      <c r="G47" s="91" t="s">
        <v>27</v>
      </c>
      <c r="H47" s="91" t="s">
        <v>190</v>
      </c>
      <c r="I47" s="91" t="s">
        <v>278</v>
      </c>
      <c r="J47">
        <v>0</v>
      </c>
      <c r="K47" s="91" t="s">
        <v>191</v>
      </c>
      <c r="L47" t="b">
        <v>0</v>
      </c>
      <c r="M47" t="b">
        <v>0</v>
      </c>
      <c r="N47" t="b">
        <v>0</v>
      </c>
    </row>
    <row r="48" spans="1:14" x14ac:dyDescent="0.25">
      <c r="A48" s="91" t="s">
        <v>188</v>
      </c>
      <c r="B48" t="s">
        <v>237</v>
      </c>
      <c r="C48" t="s">
        <v>277</v>
      </c>
      <c r="D48">
        <v>4253.96</v>
      </c>
      <c r="E48" s="92">
        <v>44292.786064814813</v>
      </c>
      <c r="F48" t="b">
        <v>1</v>
      </c>
      <c r="G48" s="91" t="s">
        <v>28</v>
      </c>
      <c r="H48" s="91" t="s">
        <v>190</v>
      </c>
      <c r="I48" s="91" t="s">
        <v>278</v>
      </c>
      <c r="J48">
        <v>0</v>
      </c>
      <c r="K48" s="91" t="s">
        <v>191</v>
      </c>
      <c r="L48" t="b">
        <v>0</v>
      </c>
      <c r="M48" t="b">
        <v>0</v>
      </c>
      <c r="N48" t="b">
        <v>0</v>
      </c>
    </row>
    <row r="49" spans="1:14" x14ac:dyDescent="0.25">
      <c r="A49" s="91" t="s">
        <v>188</v>
      </c>
      <c r="B49" t="s">
        <v>258</v>
      </c>
      <c r="C49" t="s">
        <v>277</v>
      </c>
      <c r="D49">
        <v>352.74</v>
      </c>
      <c r="E49" s="92">
        <v>44292.786064814813</v>
      </c>
      <c r="F49" t="b">
        <v>1</v>
      </c>
      <c r="G49" s="91" t="s">
        <v>29</v>
      </c>
      <c r="H49" s="91" t="s">
        <v>190</v>
      </c>
      <c r="I49" s="91" t="s">
        <v>278</v>
      </c>
      <c r="J49">
        <v>0</v>
      </c>
      <c r="K49" s="91" t="s">
        <v>191</v>
      </c>
      <c r="L49" t="b">
        <v>0</v>
      </c>
      <c r="M49" t="b">
        <v>0</v>
      </c>
      <c r="N49" t="b">
        <v>0</v>
      </c>
    </row>
    <row r="50" spans="1:14" x14ac:dyDescent="0.25">
      <c r="A50" s="91" t="s">
        <v>188</v>
      </c>
      <c r="B50" t="s">
        <v>238</v>
      </c>
      <c r="C50" t="s">
        <v>277</v>
      </c>
      <c r="D50">
        <v>8243.9500000000007</v>
      </c>
      <c r="E50" s="92">
        <v>44292.786064814813</v>
      </c>
      <c r="F50" t="b">
        <v>1</v>
      </c>
      <c r="G50" s="91" t="s">
        <v>30</v>
      </c>
      <c r="H50" s="91" t="s">
        <v>190</v>
      </c>
      <c r="I50" s="91" t="s">
        <v>278</v>
      </c>
      <c r="J50">
        <v>0</v>
      </c>
      <c r="K50" s="91" t="s">
        <v>191</v>
      </c>
      <c r="L50" t="b">
        <v>0</v>
      </c>
      <c r="M50" t="b">
        <v>0</v>
      </c>
      <c r="N50" t="b">
        <v>0</v>
      </c>
    </row>
    <row r="51" spans="1:14" x14ac:dyDescent="0.25">
      <c r="A51" s="91" t="s">
        <v>188</v>
      </c>
      <c r="B51" t="s">
        <v>239</v>
      </c>
      <c r="C51" t="s">
        <v>277</v>
      </c>
      <c r="D51">
        <v>3443.76</v>
      </c>
      <c r="E51" s="92">
        <v>44292.786064814813</v>
      </c>
      <c r="F51" t="b">
        <v>1</v>
      </c>
      <c r="G51" s="91" t="s">
        <v>31</v>
      </c>
      <c r="H51" s="91" t="s">
        <v>190</v>
      </c>
      <c r="I51" s="91" t="s">
        <v>278</v>
      </c>
      <c r="J51">
        <v>0</v>
      </c>
      <c r="K51" s="91" t="s">
        <v>191</v>
      </c>
      <c r="L51" t="b">
        <v>0</v>
      </c>
      <c r="M51" t="b">
        <v>0</v>
      </c>
      <c r="N51" t="b">
        <v>0</v>
      </c>
    </row>
    <row r="52" spans="1:14" x14ac:dyDescent="0.25">
      <c r="A52" s="91" t="s">
        <v>188</v>
      </c>
      <c r="B52" t="s">
        <v>240</v>
      </c>
      <c r="C52" t="s">
        <v>277</v>
      </c>
      <c r="D52">
        <v>408.65</v>
      </c>
      <c r="E52" s="92">
        <v>44292.786064814813</v>
      </c>
      <c r="F52" t="b">
        <v>1</v>
      </c>
      <c r="G52" s="91" t="s">
        <v>32</v>
      </c>
      <c r="H52" s="91" t="s">
        <v>190</v>
      </c>
      <c r="I52" s="91" t="s">
        <v>278</v>
      </c>
      <c r="J52">
        <v>0</v>
      </c>
      <c r="K52" s="91" t="s">
        <v>191</v>
      </c>
      <c r="L52" t="b">
        <v>0</v>
      </c>
      <c r="M52" t="b">
        <v>0</v>
      </c>
      <c r="N52" t="b">
        <v>0</v>
      </c>
    </row>
    <row r="53" spans="1:14" x14ac:dyDescent="0.25">
      <c r="A53" s="91" t="s">
        <v>188</v>
      </c>
      <c r="B53" t="s">
        <v>241</v>
      </c>
      <c r="C53" t="s">
        <v>277</v>
      </c>
      <c r="D53">
        <v>2312.86</v>
      </c>
      <c r="E53" s="92">
        <v>44292.786064814813</v>
      </c>
      <c r="F53" t="b">
        <v>1</v>
      </c>
      <c r="G53" s="91" t="s">
        <v>33</v>
      </c>
      <c r="H53" s="91" t="s">
        <v>190</v>
      </c>
      <c r="I53" s="91" t="s">
        <v>278</v>
      </c>
      <c r="J53">
        <v>0</v>
      </c>
      <c r="K53" s="91" t="s">
        <v>191</v>
      </c>
      <c r="L53" t="b">
        <v>0</v>
      </c>
      <c r="M53" t="b">
        <v>0</v>
      </c>
      <c r="N53" t="b">
        <v>0</v>
      </c>
    </row>
    <row r="54" spans="1:14" x14ac:dyDescent="0.25">
      <c r="A54" s="91" t="s">
        <v>188</v>
      </c>
      <c r="B54" t="s">
        <v>242</v>
      </c>
      <c r="C54" t="s">
        <v>277</v>
      </c>
      <c r="D54">
        <v>161.41</v>
      </c>
      <c r="E54" s="92">
        <v>44292.786064814813</v>
      </c>
      <c r="F54" t="b">
        <v>1</v>
      </c>
      <c r="G54" s="91" t="s">
        <v>34</v>
      </c>
      <c r="H54" s="91" t="s">
        <v>190</v>
      </c>
      <c r="I54" s="91" t="s">
        <v>278</v>
      </c>
      <c r="J54">
        <v>0</v>
      </c>
      <c r="K54" s="91" t="s">
        <v>191</v>
      </c>
      <c r="L54" t="b">
        <v>0</v>
      </c>
      <c r="M54" t="b">
        <v>0</v>
      </c>
      <c r="N54" t="b">
        <v>0</v>
      </c>
    </row>
    <row r="55" spans="1:14" x14ac:dyDescent="0.25">
      <c r="A55" s="91" t="s">
        <v>188</v>
      </c>
      <c r="B55" t="s">
        <v>243</v>
      </c>
      <c r="C55" t="s">
        <v>277</v>
      </c>
      <c r="D55">
        <v>58411.4375</v>
      </c>
      <c r="E55" s="92">
        <v>44292.786064814813</v>
      </c>
      <c r="F55" t="b">
        <v>1</v>
      </c>
      <c r="G55" s="91" t="s">
        <v>35</v>
      </c>
      <c r="H55" s="91" t="s">
        <v>190</v>
      </c>
      <c r="I55" s="91" t="s">
        <v>278</v>
      </c>
      <c r="J55">
        <v>0</v>
      </c>
      <c r="K55" s="91" t="s">
        <v>191</v>
      </c>
      <c r="L55" t="b">
        <v>0</v>
      </c>
      <c r="M55" t="b">
        <v>0</v>
      </c>
      <c r="N55" t="b">
        <v>0</v>
      </c>
    </row>
    <row r="56" spans="1:14" x14ac:dyDescent="0.25">
      <c r="A56" s="91" t="s">
        <v>188</v>
      </c>
      <c r="B56" t="s">
        <v>244</v>
      </c>
      <c r="C56" t="s">
        <v>277</v>
      </c>
      <c r="D56">
        <v>4.92</v>
      </c>
      <c r="E56" s="92">
        <v>44292.786064814813</v>
      </c>
      <c r="F56" t="b">
        <v>1</v>
      </c>
      <c r="G56" s="91" t="s">
        <v>9</v>
      </c>
      <c r="H56" s="91" t="s">
        <v>190</v>
      </c>
      <c r="I56" s="91" t="s">
        <v>278</v>
      </c>
      <c r="J56">
        <v>0</v>
      </c>
      <c r="K56" s="91" t="s">
        <v>191</v>
      </c>
      <c r="L56" t="b">
        <v>0</v>
      </c>
      <c r="M56" t="b">
        <v>0</v>
      </c>
      <c r="N56" t="b">
        <v>0</v>
      </c>
    </row>
    <row r="57" spans="1:14" x14ac:dyDescent="0.25">
      <c r="A57" s="91" t="s">
        <v>188</v>
      </c>
      <c r="B57" t="s">
        <v>259</v>
      </c>
      <c r="C57" t="s">
        <v>277</v>
      </c>
      <c r="E57" s="92">
        <v>44292.786064814813</v>
      </c>
      <c r="F57" t="b">
        <v>1</v>
      </c>
      <c r="G57" s="91" t="s">
        <v>155</v>
      </c>
      <c r="H57" s="91" t="s">
        <v>190</v>
      </c>
      <c r="I57" s="91" t="s">
        <v>278</v>
      </c>
      <c r="J57">
        <v>0</v>
      </c>
      <c r="K57" s="91" t="s">
        <v>191</v>
      </c>
      <c r="L57" t="b">
        <v>0</v>
      </c>
      <c r="M57" t="b">
        <v>0</v>
      </c>
      <c r="N57" t="b">
        <v>0</v>
      </c>
    </row>
    <row r="58" spans="1:14" x14ac:dyDescent="0.25">
      <c r="A58" s="91" t="s">
        <v>188</v>
      </c>
      <c r="B58" t="s">
        <v>260</v>
      </c>
      <c r="C58" t="s">
        <v>277</v>
      </c>
      <c r="D58">
        <v>5.52</v>
      </c>
      <c r="E58" s="92">
        <v>44292.786064814813</v>
      </c>
      <c r="F58" t="b">
        <v>1</v>
      </c>
      <c r="G58" s="91" t="s">
        <v>10</v>
      </c>
      <c r="H58" s="91" t="s">
        <v>190</v>
      </c>
      <c r="I58" s="91" t="s">
        <v>278</v>
      </c>
      <c r="J58">
        <v>0</v>
      </c>
      <c r="K58" s="91" t="s">
        <v>191</v>
      </c>
      <c r="L58" t="b">
        <v>0</v>
      </c>
      <c r="M58" t="b">
        <v>0</v>
      </c>
      <c r="N58" t="b">
        <v>0</v>
      </c>
    </row>
    <row r="59" spans="1:14" x14ac:dyDescent="0.25">
      <c r="A59" s="91" t="s">
        <v>188</v>
      </c>
      <c r="B59" t="s">
        <v>261</v>
      </c>
      <c r="C59" t="s">
        <v>277</v>
      </c>
      <c r="E59" s="92">
        <v>44292.786064814813</v>
      </c>
      <c r="F59" t="b">
        <v>1</v>
      </c>
      <c r="G59" s="91" t="s">
        <v>156</v>
      </c>
      <c r="H59" s="91" t="s">
        <v>190</v>
      </c>
      <c r="I59" s="91" t="s">
        <v>278</v>
      </c>
      <c r="J59">
        <v>0</v>
      </c>
      <c r="K59" s="91" t="s">
        <v>191</v>
      </c>
      <c r="L59" t="b">
        <v>0</v>
      </c>
      <c r="M59" t="b">
        <v>0</v>
      </c>
      <c r="N59" t="b">
        <v>0</v>
      </c>
    </row>
    <row r="60" spans="1:14" x14ac:dyDescent="0.25">
      <c r="A60" s="91" t="s">
        <v>188</v>
      </c>
      <c r="B60" t="s">
        <v>262</v>
      </c>
      <c r="C60" t="s">
        <v>277</v>
      </c>
      <c r="D60">
        <v>6.24</v>
      </c>
      <c r="E60" s="92">
        <v>44292.786064814813</v>
      </c>
      <c r="F60" t="b">
        <v>1</v>
      </c>
      <c r="G60" s="91" t="s">
        <v>11</v>
      </c>
      <c r="H60" s="91" t="s">
        <v>190</v>
      </c>
      <c r="I60" s="91" t="s">
        <v>278</v>
      </c>
      <c r="J60">
        <v>0</v>
      </c>
      <c r="K60" s="91" t="s">
        <v>191</v>
      </c>
      <c r="L60" t="b">
        <v>0</v>
      </c>
      <c r="M60" t="b">
        <v>0</v>
      </c>
      <c r="N60" t="b">
        <v>0</v>
      </c>
    </row>
    <row r="61" spans="1:14" x14ac:dyDescent="0.25">
      <c r="A61" s="91" t="s">
        <v>188</v>
      </c>
      <c r="B61" t="s">
        <v>263</v>
      </c>
      <c r="C61" t="s">
        <v>277</v>
      </c>
      <c r="E61" s="92">
        <v>44292.786064814813</v>
      </c>
      <c r="F61" t="b">
        <v>1</v>
      </c>
      <c r="G61" s="91" t="s">
        <v>154</v>
      </c>
      <c r="H61" s="91" t="s">
        <v>190</v>
      </c>
      <c r="I61" s="91" t="s">
        <v>278</v>
      </c>
      <c r="J61">
        <v>0</v>
      </c>
      <c r="K61" s="91" t="s">
        <v>191</v>
      </c>
      <c r="L61" t="b">
        <v>0</v>
      </c>
      <c r="M61" t="b">
        <v>0</v>
      </c>
      <c r="N61" t="b">
        <v>0</v>
      </c>
    </row>
    <row r="62" spans="1:14" x14ac:dyDescent="0.25">
      <c r="A62" s="91" t="s">
        <v>188</v>
      </c>
      <c r="B62" t="s">
        <v>264</v>
      </c>
      <c r="C62" t="s">
        <v>277</v>
      </c>
      <c r="D62">
        <v>6.36</v>
      </c>
      <c r="E62" s="92">
        <v>44292.786064814813</v>
      </c>
      <c r="F62" t="b">
        <v>1</v>
      </c>
      <c r="G62" s="91" t="s">
        <v>12</v>
      </c>
      <c r="H62" s="91" t="s">
        <v>190</v>
      </c>
      <c r="I62" s="91" t="s">
        <v>278</v>
      </c>
      <c r="J62">
        <v>0</v>
      </c>
      <c r="K62" s="91" t="s">
        <v>191</v>
      </c>
      <c r="L62" t="b">
        <v>0</v>
      </c>
      <c r="M62" t="b">
        <v>0</v>
      </c>
      <c r="N62" t="b">
        <v>0</v>
      </c>
    </row>
    <row r="63" spans="1:14" x14ac:dyDescent="0.25">
      <c r="A63" s="91" t="s">
        <v>188</v>
      </c>
      <c r="B63" t="s">
        <v>265</v>
      </c>
      <c r="C63" t="s">
        <v>277</v>
      </c>
      <c r="E63" s="92">
        <v>44292.786064814813</v>
      </c>
      <c r="F63" t="b">
        <v>1</v>
      </c>
      <c r="G63" s="91" t="s">
        <v>157</v>
      </c>
      <c r="H63" s="91" t="s">
        <v>190</v>
      </c>
      <c r="I63" s="91" t="s">
        <v>278</v>
      </c>
      <c r="J63">
        <v>0</v>
      </c>
      <c r="K63" s="91" t="s">
        <v>191</v>
      </c>
      <c r="L63" t="b">
        <v>0</v>
      </c>
      <c r="M63" t="b">
        <v>0</v>
      </c>
      <c r="N63" t="b">
        <v>0</v>
      </c>
    </row>
    <row r="64" spans="1:14" x14ac:dyDescent="0.25">
      <c r="A64" s="91" t="s">
        <v>188</v>
      </c>
      <c r="B64" t="s">
        <v>266</v>
      </c>
      <c r="C64" t="s">
        <v>279</v>
      </c>
      <c r="D64">
        <v>3457.317464008273</v>
      </c>
      <c r="E64" s="92">
        <v>44292.786064814813</v>
      </c>
      <c r="F64" t="b">
        <v>1</v>
      </c>
      <c r="G64" s="91" t="s">
        <v>245</v>
      </c>
      <c r="H64" s="91" t="s">
        <v>267</v>
      </c>
      <c r="I64" s="91" t="s">
        <v>278</v>
      </c>
      <c r="J64">
        <v>0</v>
      </c>
      <c r="K64" s="91" t="s">
        <v>191</v>
      </c>
      <c r="L64" t="b">
        <v>0</v>
      </c>
      <c r="M64" t="b">
        <v>0</v>
      </c>
      <c r="N64" t="b">
        <v>0</v>
      </c>
    </row>
    <row r="65" spans="1:14" x14ac:dyDescent="0.25">
      <c r="A65" s="91" t="s">
        <v>188</v>
      </c>
      <c r="B65" t="s">
        <v>268</v>
      </c>
      <c r="C65" t="s">
        <v>279</v>
      </c>
      <c r="D65">
        <v>2657.0280359917274</v>
      </c>
      <c r="E65" s="92">
        <v>44292.786064814813</v>
      </c>
      <c r="F65" t="b">
        <v>1</v>
      </c>
      <c r="G65" s="91" t="s">
        <v>246</v>
      </c>
      <c r="H65" s="91" t="s">
        <v>267</v>
      </c>
      <c r="I65" s="91" t="s">
        <v>278</v>
      </c>
      <c r="J65">
        <v>0</v>
      </c>
      <c r="K65" s="91" t="s">
        <v>191</v>
      </c>
      <c r="L65" t="b">
        <v>0</v>
      </c>
      <c r="M65" t="b">
        <v>0</v>
      </c>
      <c r="N65" t="b">
        <v>0</v>
      </c>
    </row>
    <row r="66" spans="1:14" x14ac:dyDescent="0.25">
      <c r="A66" s="91" t="s">
        <v>188</v>
      </c>
      <c r="B66" t="s">
        <v>269</v>
      </c>
      <c r="C66" t="s">
        <v>279</v>
      </c>
      <c r="D66">
        <v>30733.954310414865</v>
      </c>
      <c r="E66" s="92">
        <v>44292.786064814813</v>
      </c>
      <c r="F66" t="b">
        <v>1</v>
      </c>
      <c r="G66" s="91" t="s">
        <v>252</v>
      </c>
      <c r="H66" s="91" t="s">
        <v>267</v>
      </c>
      <c r="I66" s="91" t="s">
        <v>278</v>
      </c>
      <c r="J66">
        <v>0</v>
      </c>
      <c r="K66" s="91" t="s">
        <v>191</v>
      </c>
      <c r="L66" t="b">
        <v>0</v>
      </c>
      <c r="M66" t="b">
        <v>0</v>
      </c>
      <c r="N66" t="b">
        <v>0</v>
      </c>
    </row>
    <row r="67" spans="1:14" x14ac:dyDescent="0.25">
      <c r="A67" s="91" t="s">
        <v>188</v>
      </c>
      <c r="B67" t="s">
        <v>270</v>
      </c>
      <c r="C67" t="s">
        <v>279</v>
      </c>
      <c r="D67">
        <v>17940.689972974</v>
      </c>
      <c r="E67" s="92">
        <v>44292.786064814813</v>
      </c>
      <c r="F67" t="b">
        <v>1</v>
      </c>
      <c r="G67" s="91" t="s">
        <v>253</v>
      </c>
      <c r="H67" s="91" t="s">
        <v>267</v>
      </c>
      <c r="I67" s="91" t="s">
        <v>278</v>
      </c>
      <c r="J67">
        <v>0</v>
      </c>
      <c r="K67" s="91" t="s">
        <v>191</v>
      </c>
      <c r="L67" t="b">
        <v>0</v>
      </c>
      <c r="M67" t="b">
        <v>0</v>
      </c>
      <c r="N67" t="b">
        <v>0</v>
      </c>
    </row>
    <row r="68" spans="1:14" x14ac:dyDescent="0.25">
      <c r="A68" s="91" t="s">
        <v>188</v>
      </c>
      <c r="B68" t="s">
        <v>271</v>
      </c>
      <c r="C68" t="s">
        <v>279</v>
      </c>
      <c r="D68">
        <v>12793.264337440865</v>
      </c>
      <c r="E68" s="92">
        <v>44292.786064814813</v>
      </c>
      <c r="F68" t="b">
        <v>1</v>
      </c>
      <c r="G68" s="91" t="s">
        <v>254</v>
      </c>
      <c r="H68" s="91" t="s">
        <v>267</v>
      </c>
      <c r="I68" s="91" t="s">
        <v>278</v>
      </c>
      <c r="J68">
        <v>0</v>
      </c>
      <c r="K68" s="91" t="s">
        <v>191</v>
      </c>
      <c r="L68" t="b">
        <v>0</v>
      </c>
      <c r="M68" t="b">
        <v>0</v>
      </c>
      <c r="N68" t="b">
        <v>0</v>
      </c>
    </row>
    <row r="69" spans="1:14" x14ac:dyDescent="0.25">
      <c r="A69" s="91" t="s">
        <v>188</v>
      </c>
      <c r="B69" t="s">
        <v>272</v>
      </c>
      <c r="C69" t="s">
        <v>279</v>
      </c>
      <c r="D69">
        <v>4358.3605202462541</v>
      </c>
      <c r="E69" s="92">
        <v>44292.786064814813</v>
      </c>
      <c r="F69" t="b">
        <v>1</v>
      </c>
      <c r="G69" s="91" t="s">
        <v>255</v>
      </c>
      <c r="H69" s="91" t="s">
        <v>267</v>
      </c>
      <c r="I69" s="91" t="s">
        <v>278</v>
      </c>
      <c r="J69">
        <v>0</v>
      </c>
      <c r="K69" s="91" t="s">
        <v>191</v>
      </c>
      <c r="L69" t="b">
        <v>0</v>
      </c>
      <c r="M69" t="b">
        <v>0</v>
      </c>
      <c r="N69" t="b">
        <v>0</v>
      </c>
    </row>
    <row r="70" spans="1:14" x14ac:dyDescent="0.25">
      <c r="A70" s="91" t="s">
        <v>188</v>
      </c>
      <c r="B70" t="s">
        <v>273</v>
      </c>
      <c r="C70" t="s">
        <v>279</v>
      </c>
      <c r="D70">
        <v>14.47016933888805</v>
      </c>
      <c r="E70" s="92">
        <v>44292.786064814813</v>
      </c>
      <c r="F70" t="b">
        <v>1</v>
      </c>
      <c r="G70" s="91" t="s">
        <v>256</v>
      </c>
      <c r="H70" s="91" t="s">
        <v>267</v>
      </c>
      <c r="I70" s="91" t="s">
        <v>278</v>
      </c>
      <c r="J70">
        <v>0</v>
      </c>
      <c r="K70" s="91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2021-04-06T23:03:11Z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