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iaa\Downloads\"/>
    </mc:Choice>
  </mc:AlternateContent>
  <bookViews>
    <workbookView xWindow="-120" yWindow="-120" windowWidth="29040" windowHeight="15840"/>
  </bookViews>
  <sheets>
    <sheet name="REMOD 3er piso agust (OPC 1)" sheetId="1" r:id="rId1"/>
    <sheet name="REMOD 3er piso agust (OPC 2)" sheetId="7" r:id="rId2"/>
  </sheets>
  <definedNames>
    <definedName name="_xlnm.Print_Area" localSheetId="0">'REMOD 3er piso agust (OPC 1)'!$B$9:$G$36</definedName>
    <definedName name="_xlnm.Print_Area" localSheetId="1">'REMOD 3er piso agust (OPC 2)'!$B$8:$G$34</definedName>
    <definedName name="Z_F4F3DAA5_EDA8_4381_8234_C4BACF3DF0D6_.wvu.PrintArea" localSheetId="0" hidden="1">'REMOD 3er piso agust (OPC 1)'!$B$9:$G$36</definedName>
    <definedName name="Z_F4F3DAA5_EDA8_4381_8234_C4BACF3DF0D6_.wvu.PrintArea" localSheetId="1" hidden="1">'REMOD 3er piso agust (OPC 2)'!$B$8:$G$34</definedName>
  </definedNames>
  <calcPr calcId="162913" fullPrecision="0"/>
  <customWorkbookViews>
    <customWorkbookView name="Elvana Depablos P - Vista personalizada" guid="{F4F3DAA5-EDA8-4381-8234-C4BACF3DF0D6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5" i="1" l="1"/>
  <c r="G93" i="1" l="1"/>
  <c r="G76" i="1"/>
  <c r="G71" i="7"/>
  <c r="G70" i="7"/>
  <c r="G142" i="7" l="1"/>
  <c r="G143" i="7"/>
  <c r="G47" i="1"/>
  <c r="E87" i="1"/>
  <c r="G87" i="1" s="1"/>
  <c r="G84" i="1"/>
  <c r="G83" i="1"/>
  <c r="G45" i="7"/>
  <c r="G42" i="7"/>
  <c r="G78" i="7"/>
  <c r="G79" i="7"/>
  <c r="G80" i="7"/>
  <c r="G81" i="7"/>
  <c r="G82" i="7"/>
  <c r="G52" i="7"/>
  <c r="G53" i="7"/>
  <c r="G88" i="1"/>
  <c r="G89" i="1"/>
  <c r="G71" i="1"/>
  <c r="G110" i="1"/>
  <c r="G104" i="7"/>
  <c r="G86" i="7"/>
  <c r="G162" i="7"/>
  <c r="G151" i="7"/>
  <c r="G150" i="7"/>
  <c r="G157" i="1"/>
  <c r="G156" i="1"/>
  <c r="G44" i="1" l="1"/>
  <c r="G167" i="1"/>
  <c r="G164" i="1"/>
  <c r="G163" i="1"/>
  <c r="G160" i="1"/>
  <c r="G161" i="7" l="1"/>
  <c r="G149" i="7"/>
  <c r="G148" i="7"/>
  <c r="G147" i="7"/>
  <c r="G146" i="7"/>
  <c r="G145" i="7"/>
  <c r="G137" i="7"/>
  <c r="G136" i="7"/>
  <c r="G135" i="7"/>
  <c r="G134" i="7"/>
  <c r="G132" i="7"/>
  <c r="G131" i="7"/>
  <c r="G130" i="7"/>
  <c r="G129" i="7"/>
  <c r="G128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3" i="7"/>
  <c r="G73" i="7"/>
  <c r="G72" i="7"/>
  <c r="G69" i="7"/>
  <c r="G68" i="7"/>
  <c r="G59" i="7"/>
  <c r="G58" i="7"/>
  <c r="G57" i="7"/>
  <c r="G56" i="7"/>
  <c r="G55" i="7"/>
  <c r="G54" i="7"/>
  <c r="G29" i="7"/>
  <c r="G28" i="7"/>
  <c r="G27" i="7"/>
  <c r="G26" i="7"/>
  <c r="G24" i="7"/>
  <c r="G23" i="7"/>
  <c r="G22" i="7"/>
  <c r="G21" i="7"/>
  <c r="G20" i="7"/>
  <c r="G19" i="7"/>
  <c r="G18" i="7"/>
  <c r="G31" i="1"/>
  <c r="G30" i="1"/>
  <c r="G155" i="1"/>
  <c r="G154" i="1"/>
  <c r="G153" i="1"/>
  <c r="G152" i="1"/>
  <c r="G151" i="1"/>
  <c r="G143" i="1"/>
  <c r="G142" i="1"/>
  <c r="G141" i="1"/>
  <c r="G140" i="1"/>
  <c r="G139" i="1"/>
  <c r="G137" i="1"/>
  <c r="G136" i="1"/>
  <c r="G135" i="1"/>
  <c r="G134" i="1"/>
  <c r="G126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9" i="1"/>
  <c r="G16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61" i="1"/>
  <c r="G60" i="1"/>
  <c r="G59" i="1"/>
  <c r="G58" i="1"/>
  <c r="G62" i="7"/>
  <c r="G61" i="7"/>
  <c r="E86" i="1"/>
  <c r="G101" i="7" l="1"/>
  <c r="G100" i="7"/>
  <c r="E78" i="1" l="1"/>
  <c r="G147" i="1"/>
  <c r="G146" i="1"/>
  <c r="G132" i="1"/>
  <c r="G131" i="1"/>
  <c r="G130" i="1"/>
  <c r="G129" i="1"/>
  <c r="G128" i="1"/>
  <c r="G141" i="7"/>
  <c r="G140" i="7"/>
  <c r="G126" i="7"/>
  <c r="G125" i="7"/>
  <c r="G124" i="7"/>
  <c r="G123" i="7"/>
  <c r="G122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5" i="7"/>
  <c r="G78" i="1" l="1"/>
  <c r="G77" i="1"/>
  <c r="G75" i="1"/>
  <c r="G73" i="1"/>
  <c r="G57" i="1"/>
  <c r="G56" i="1"/>
  <c r="G55" i="1"/>
  <c r="G53" i="1"/>
  <c r="G66" i="7"/>
  <c r="G65" i="7"/>
  <c r="G64" i="7"/>
  <c r="G63" i="7"/>
  <c r="E26" i="1"/>
  <c r="G158" i="7" l="1"/>
  <c r="G157" i="7"/>
  <c r="G154" i="7"/>
  <c r="G77" i="7"/>
  <c r="G75" i="7"/>
  <c r="G51" i="7"/>
  <c r="G49" i="7"/>
  <c r="G48" i="7"/>
  <c r="G47" i="7"/>
  <c r="G44" i="7"/>
  <c r="G43" i="7"/>
  <c r="G41" i="7"/>
  <c r="G40" i="7"/>
  <c r="G37" i="7"/>
  <c r="G36" i="7"/>
  <c r="G35" i="7"/>
  <c r="G33" i="7"/>
  <c r="G32" i="7"/>
  <c r="G31" i="7"/>
  <c r="G25" i="7"/>
  <c r="G17" i="7"/>
  <c r="G15" i="7"/>
  <c r="G13" i="7"/>
  <c r="G12" i="7"/>
  <c r="G163" i="7" l="1"/>
  <c r="G165" i="7" s="1"/>
  <c r="G86" i="1"/>
  <c r="G164" i="7" l="1"/>
  <c r="G166" i="7" s="1"/>
  <c r="G167" i="7" s="1"/>
  <c r="G168" i="7" s="1"/>
  <c r="G85" i="1"/>
  <c r="G26" i="1"/>
  <c r="G67" i="1"/>
  <c r="G66" i="1"/>
  <c r="G14" i="1" l="1"/>
  <c r="G16" i="1"/>
  <c r="G18" i="1"/>
  <c r="G19" i="1"/>
  <c r="G20" i="1"/>
  <c r="G21" i="1"/>
  <c r="G22" i="1"/>
  <c r="G23" i="1"/>
  <c r="G24" i="1"/>
  <c r="G25" i="1"/>
  <c r="G27" i="1"/>
  <c r="G28" i="1"/>
  <c r="G29" i="1"/>
  <c r="G33" i="1"/>
  <c r="G34" i="1"/>
  <c r="G35" i="1"/>
  <c r="G37" i="1"/>
  <c r="G38" i="1"/>
  <c r="G39" i="1"/>
  <c r="G42" i="1"/>
  <c r="G43" i="1"/>
  <c r="G45" i="1"/>
  <c r="G46" i="1"/>
  <c r="G49" i="1"/>
  <c r="G50" i="1"/>
  <c r="G51" i="1"/>
  <c r="G68" i="1"/>
  <c r="G63" i="1"/>
  <c r="G69" i="1"/>
  <c r="G70" i="1"/>
  <c r="G64" i="1"/>
  <c r="G65" i="1"/>
  <c r="G80" i="1"/>
  <c r="G82" i="1"/>
  <c r="G13" i="1"/>
  <c r="G169" i="1" l="1"/>
  <c r="G170" i="1" l="1"/>
  <c r="G171" i="1"/>
  <c r="G172" i="1" l="1"/>
  <c r="G173" i="1" l="1"/>
  <c r="G174" i="1" s="1"/>
</calcChain>
</file>

<file path=xl/sharedStrings.xml><?xml version="1.0" encoding="utf-8"?>
<sst xmlns="http://schemas.openxmlformats.org/spreadsheetml/2006/main" count="914" uniqueCount="341">
  <si>
    <t>GL</t>
  </si>
  <si>
    <t>Item</t>
  </si>
  <si>
    <t>Partidas</t>
  </si>
  <si>
    <t>Unid.</t>
  </si>
  <si>
    <t xml:space="preserve">Cant. </t>
  </si>
  <si>
    <t>Prec. Unit.</t>
  </si>
  <si>
    <t>Prec. Total</t>
  </si>
  <si>
    <t>Cuadro de Precios</t>
  </si>
  <si>
    <t>OBRAS PRELIMINARES</t>
  </si>
  <si>
    <t>Subtotal Costo Directo</t>
  </si>
  <si>
    <t>Gastos Generales</t>
  </si>
  <si>
    <t>%</t>
  </si>
  <si>
    <t>Utilidades</t>
  </si>
  <si>
    <t>TOTAL NETO</t>
  </si>
  <si>
    <t>IVA</t>
  </si>
  <si>
    <t>TOTAL</t>
  </si>
  <si>
    <t>ARQUITECTURA</t>
  </si>
  <si>
    <t>BANCO CENTRAL DE CHILE</t>
  </si>
  <si>
    <t>1.1</t>
  </si>
  <si>
    <t>1.2</t>
  </si>
  <si>
    <t>1.3</t>
  </si>
  <si>
    <t>1.4</t>
  </si>
  <si>
    <t>2.1</t>
  </si>
  <si>
    <t>2.2</t>
  </si>
  <si>
    <t>1.3.1</t>
  </si>
  <si>
    <t>1.3.2</t>
  </si>
  <si>
    <t>1.3.3</t>
  </si>
  <si>
    <t>1.3.4</t>
  </si>
  <si>
    <t>2.2.1</t>
  </si>
  <si>
    <t>2.2.2</t>
  </si>
  <si>
    <t>2.2.3</t>
  </si>
  <si>
    <t>3.1</t>
  </si>
  <si>
    <t>1.3.5</t>
  </si>
  <si>
    <t>1.3.6</t>
  </si>
  <si>
    <t>1.3.7</t>
  </si>
  <si>
    <t>UN</t>
  </si>
  <si>
    <t>ML</t>
  </si>
  <si>
    <t>4.1.1</t>
  </si>
  <si>
    <t>Instalación de faenas</t>
  </si>
  <si>
    <t>Instalación de Faena en Container u otra dependencia que el Banco determine</t>
  </si>
  <si>
    <t>Traslados de cierros provisorios  dependencia que el Banco determine.</t>
  </si>
  <si>
    <t>Cierres provisorios</t>
  </si>
  <si>
    <t xml:space="preserve">Cierre provisorio de madera </t>
  </si>
  <si>
    <t>Demoliciones y retiros</t>
  </si>
  <si>
    <t>Demolición de muro de volcometal</t>
  </si>
  <si>
    <t>Retiro de mobiliario  (escritorios, gabinetes, mesas de reunione, ETC)</t>
  </si>
  <si>
    <t>Retiro de puertas</t>
  </si>
  <si>
    <t>Retiro de alfombra en palmeta</t>
  </si>
  <si>
    <t xml:space="preserve">Retiro a botadero </t>
  </si>
  <si>
    <t>Retiro  Bandejas Legrand</t>
  </si>
  <si>
    <t>Retiro de Red electrica</t>
  </si>
  <si>
    <t>0.4</t>
  </si>
  <si>
    <t>Niveles y trazados</t>
  </si>
  <si>
    <t xml:space="preserve">Niveles y trazado de cielos falsos </t>
  </si>
  <si>
    <t xml:space="preserve">Niveles y trazado de pisos </t>
  </si>
  <si>
    <t>0.5</t>
  </si>
  <si>
    <t>Protecciones</t>
  </si>
  <si>
    <t xml:space="preserve">Protección de piso </t>
  </si>
  <si>
    <t>Protección ascensores</t>
  </si>
  <si>
    <t>Protección de estaciones de trabajo</t>
  </si>
  <si>
    <t>1.0</t>
  </si>
  <si>
    <t>Tabiques Vidriados</t>
  </si>
  <si>
    <t>Construcción de tabique vidriado de 1,35 m</t>
  </si>
  <si>
    <t>Revestimiento muros</t>
  </si>
  <si>
    <t>Enlucido de muros de obra</t>
  </si>
  <si>
    <t>Empaste de muros</t>
  </si>
  <si>
    <t xml:space="preserve">Pintado con esmalte al Muros </t>
  </si>
  <si>
    <t>Pintado con esmalte al Cielos (cenefas y partes duras)</t>
  </si>
  <si>
    <t>Revestimiento pisos</t>
  </si>
  <si>
    <t>Reparación de losa de hormigón</t>
  </si>
  <si>
    <t>Cielos</t>
  </si>
  <si>
    <t>Corrección de cielo americano por construcción de tabiquería hasta cielo</t>
  </si>
  <si>
    <t xml:space="preserve">Reinstalación de cielo retirado </t>
  </si>
  <si>
    <t>1.5</t>
  </si>
  <si>
    <t>Puertas</t>
  </si>
  <si>
    <t>Topes de puertas.</t>
  </si>
  <si>
    <t>1.6</t>
  </si>
  <si>
    <t xml:space="preserve">Bajadas </t>
  </si>
  <si>
    <t xml:space="preserve">Bajadas de electricidad Perfil de Aluminio color titanio, de 40X40 </t>
  </si>
  <si>
    <t>INSTALACIONES</t>
  </si>
  <si>
    <t>Normalizacion rack de comunicaciones</t>
  </si>
  <si>
    <t xml:space="preserve">Certificaciones de puntos </t>
  </si>
  <si>
    <t>SEÑALETICA DURANTE LA OBRA</t>
  </si>
  <si>
    <t>Señalética provisoria</t>
  </si>
  <si>
    <t>Suministro, instalación y mantenimiento de señalética de delimitación de obra</t>
  </si>
  <si>
    <t>ASEO</t>
  </si>
  <si>
    <t>Aseo</t>
  </si>
  <si>
    <t>Aseo final de entrega de obra</t>
  </si>
  <si>
    <t>Aseo final de espacio para acopio de escombros en patio Morandé</t>
  </si>
  <si>
    <t>OTROS</t>
  </si>
  <si>
    <t>As-Built</t>
  </si>
  <si>
    <t>Entrega de planos As-Built en formato .dwg</t>
  </si>
  <si>
    <t>0.1.1</t>
  </si>
  <si>
    <t>0.1.2</t>
  </si>
  <si>
    <t>0.2.1</t>
  </si>
  <si>
    <t>0.3.1</t>
  </si>
  <si>
    <t>0.3.2</t>
  </si>
  <si>
    <t>0.3.3</t>
  </si>
  <si>
    <t>0.3.4</t>
  </si>
  <si>
    <t>0.3.5</t>
  </si>
  <si>
    <t>0.3.6</t>
  </si>
  <si>
    <t>0.3.8</t>
  </si>
  <si>
    <t>0.3.9</t>
  </si>
  <si>
    <t>0.4.1</t>
  </si>
  <si>
    <t>0.4.2</t>
  </si>
  <si>
    <t>0.4.3</t>
  </si>
  <si>
    <t>0.5.1</t>
  </si>
  <si>
    <t>0.5.2</t>
  </si>
  <si>
    <t>0.5.3</t>
  </si>
  <si>
    <t>1.1.2</t>
  </si>
  <si>
    <t>1.1.3</t>
  </si>
  <si>
    <t>1.1.4</t>
  </si>
  <si>
    <t>1.2.1</t>
  </si>
  <si>
    <t>1.2.2</t>
  </si>
  <si>
    <t>1.2.3</t>
  </si>
  <si>
    <t>1.4.1</t>
  </si>
  <si>
    <t>1.4.2</t>
  </si>
  <si>
    <t>1.4.3</t>
  </si>
  <si>
    <t>1.5.1</t>
  </si>
  <si>
    <t>1.5.2</t>
  </si>
  <si>
    <t>1.6.1</t>
  </si>
  <si>
    <t>2.1.2</t>
  </si>
  <si>
    <t>2.1.3</t>
  </si>
  <si>
    <t>2.1.5</t>
  </si>
  <si>
    <t>2.1.6</t>
  </si>
  <si>
    <t>2.1.7</t>
  </si>
  <si>
    <t>2.1.10</t>
  </si>
  <si>
    <t>2.1.13</t>
  </si>
  <si>
    <t>2.1.14</t>
  </si>
  <si>
    <t>2.2.5</t>
  </si>
  <si>
    <t>2.2.6</t>
  </si>
  <si>
    <t>2.2.7</t>
  </si>
  <si>
    <t>2.2.8</t>
  </si>
  <si>
    <t>2.2.9</t>
  </si>
  <si>
    <t>2.2.10</t>
  </si>
  <si>
    <t>3.1.1</t>
  </si>
  <si>
    <t>5.1.1</t>
  </si>
  <si>
    <t>M2</t>
  </si>
  <si>
    <t>MTS</t>
  </si>
  <si>
    <t>1.5.3</t>
  </si>
  <si>
    <t>Suministro de alfombra</t>
  </si>
  <si>
    <t>Instalación de alfombra</t>
  </si>
  <si>
    <t>Retiro de papel film</t>
  </si>
  <si>
    <t>1.3.8</t>
  </si>
  <si>
    <t>1.3.9</t>
  </si>
  <si>
    <t>Retiro de paneles divisorios 1.65m</t>
  </si>
  <si>
    <t>0.3.10</t>
  </si>
  <si>
    <t>0.3.11</t>
  </si>
  <si>
    <t>0.3.12</t>
  </si>
  <si>
    <t>Demolición de piso de baldosa/cerámica</t>
  </si>
  <si>
    <t>0.3.13</t>
  </si>
  <si>
    <t>Constucción de tabique de piso a cielo</t>
  </si>
  <si>
    <t>Retiro de luminarias</t>
  </si>
  <si>
    <t>Reinstalacion de puerta de aluminio</t>
  </si>
  <si>
    <t>Viga falsa en metalcom y volcanita sobre aluminio</t>
  </si>
  <si>
    <t>1.7</t>
  </si>
  <si>
    <t>Clima</t>
  </si>
  <si>
    <t>independizacion de ducto A/C</t>
  </si>
  <si>
    <t>Reubicación de rejilla de A/C</t>
  </si>
  <si>
    <t>Retiro de cielo americano (estructura soportante y palmetas)</t>
  </si>
  <si>
    <t>1.4.4</t>
  </si>
  <si>
    <t xml:space="preserve">Suministro de palmetas de cielo nuevo </t>
  </si>
  <si>
    <t>1.5.4</t>
  </si>
  <si>
    <t>1.7.1</t>
  </si>
  <si>
    <t>1.7.2</t>
  </si>
  <si>
    <t>1.7.3</t>
  </si>
  <si>
    <t>Gl</t>
  </si>
  <si>
    <t>5.1.2</t>
  </si>
  <si>
    <t>Retiro de cableado existentes, cabledo en desuso, bandejas, etc.</t>
  </si>
  <si>
    <t>Reubicación de Rack 1 (Gabinete, equipos, ups, considera todo lo del cuarto)</t>
  </si>
  <si>
    <t>ITEMIZADO PROYECTO REMODELACIÓN PISO 3 AGUSTINAS</t>
  </si>
  <si>
    <t xml:space="preserve">Empaste de cielos  </t>
  </si>
  <si>
    <t xml:space="preserve">Reparacion de cielos (parche de yeso) </t>
  </si>
  <si>
    <t xml:space="preserve">Demolición de vigas falsa </t>
  </si>
  <si>
    <t xml:space="preserve">Trazado de tabiques </t>
  </si>
  <si>
    <t>0.3.16</t>
  </si>
  <si>
    <t>Reinstalacion de Tabique Piso Cielo</t>
  </si>
  <si>
    <t>1.7.4</t>
  </si>
  <si>
    <t>SEGURIDAD ELECTRONICA</t>
  </si>
  <si>
    <t/>
  </si>
  <si>
    <t>REUBICACION SENSOR DE HUMO EXISTENTE</t>
  </si>
  <si>
    <t>CABLEADO SISTEMA DETECCION INCENDIO</t>
  </si>
  <si>
    <t>3.1.2</t>
  </si>
  <si>
    <t>6.1.1</t>
  </si>
  <si>
    <t>6.1.2</t>
  </si>
  <si>
    <t>2.2.11</t>
  </si>
  <si>
    <t>2.2.12</t>
  </si>
  <si>
    <t>2.1.1</t>
  </si>
  <si>
    <t>2.1.4</t>
  </si>
  <si>
    <t>2.1.8</t>
  </si>
  <si>
    <t>2.1.9</t>
  </si>
  <si>
    <t>2.1.11</t>
  </si>
  <si>
    <t>2.1.12</t>
  </si>
  <si>
    <t>Reubicacion de Equipos de Iluminación (Retiro y Montaje)</t>
  </si>
  <si>
    <t>2.2.4</t>
  </si>
  <si>
    <t xml:space="preserve">Instalacion de palmetas de cielo nuevo </t>
  </si>
  <si>
    <t>Retiro de mobiliario  (escritorios, gabinetes, mesas de reuniones, ETC)</t>
  </si>
  <si>
    <t>Retiro de paneles modulares divisorios 1.65m</t>
  </si>
  <si>
    <t>REUBICACION  DE SIRENA EXISTENTE</t>
  </si>
  <si>
    <t>colocación de cubrejuntas de PVC</t>
  </si>
  <si>
    <t>Suministro de cubrejuntas de PVC</t>
  </si>
  <si>
    <t>Colocación de guardapolvos de MDF</t>
  </si>
  <si>
    <t>instalación de puerta vidriada</t>
  </si>
  <si>
    <t>Suministro de puerta vidriada</t>
  </si>
  <si>
    <t>Instalación FOCO PARA RIEL LED CREE COB 28W 3000K (Sport riel foco)</t>
  </si>
  <si>
    <t>1.1.1</t>
  </si>
  <si>
    <t>1.5.5</t>
  </si>
  <si>
    <t>2.2.13</t>
  </si>
  <si>
    <t>2.2.14</t>
  </si>
  <si>
    <t>2.2.15</t>
  </si>
  <si>
    <t>Electricidad (Suministro)</t>
  </si>
  <si>
    <t>Equipos para tableros electricos (protecciones, barras, cableado, etc) (reutilizar gabinetes)</t>
  </si>
  <si>
    <t>Enchufes  Triple Normales 10A/16A (Montaje BPC)</t>
  </si>
  <si>
    <t>Enchufes Triple Normales 10A/16A (Montaje DLP)</t>
  </si>
  <si>
    <t>Enchufes Triple Computacion 10A/16A(Montaje DLP)</t>
  </si>
  <si>
    <t>Cable 2,5mm2 H07Z1-U (Fase, neutro, tierra)</t>
  </si>
  <si>
    <t>Cable 4mm2 H07Z1-U (Fase, neutro, tierra)</t>
  </si>
  <si>
    <t>Cable 6mm2 H07Z1-U (Fase, neutro, tierra)</t>
  </si>
  <si>
    <t>Cable 1,5mm2 H07Z1-U (Fase, neutro, tierra)</t>
  </si>
  <si>
    <t>Interruptor Doble Efecto 9/15 (Caja, tap, fijacion,etc)</t>
  </si>
  <si>
    <t>Interruptor Triple Efecto 9/32 (Caja, tap, fijacion,etc)</t>
  </si>
  <si>
    <t>Tuberia Metalica Emt 3/4" (incluye accesorios)</t>
  </si>
  <si>
    <t>Bandeja DLP (MURO Y ESCRITORIO) Legrand (incluye accesorios)</t>
  </si>
  <si>
    <t>Caja Estanca Galvanizada IP 65 100X100X65MM</t>
  </si>
  <si>
    <t>Canaleta piso electrica gris BPC 150X50mm</t>
  </si>
  <si>
    <t>Electricidad (Montaje)</t>
  </si>
  <si>
    <t>2.3</t>
  </si>
  <si>
    <t>Comunicaciones CORRIENTES DEBILES (suministro)</t>
  </si>
  <si>
    <t>2.3.1</t>
  </si>
  <si>
    <t>2.3.2</t>
  </si>
  <si>
    <t>2.3.3</t>
  </si>
  <si>
    <t>2.3.4</t>
  </si>
  <si>
    <t>Patch Panel 48P cat 6</t>
  </si>
  <si>
    <t>2.3.5</t>
  </si>
  <si>
    <t>2.3.6</t>
  </si>
  <si>
    <t>Rotulos para puntos de datos</t>
  </si>
  <si>
    <t>2.4</t>
  </si>
  <si>
    <t>Comunicaciones CORRIENTES DEBILES (Montaje)</t>
  </si>
  <si>
    <t>2.4.1</t>
  </si>
  <si>
    <t>2.4.2</t>
  </si>
  <si>
    <t>2.4.3</t>
  </si>
  <si>
    <t>2.4.4</t>
  </si>
  <si>
    <t>2.4.5</t>
  </si>
  <si>
    <t>2.4.6</t>
  </si>
  <si>
    <t>2.4.8</t>
  </si>
  <si>
    <t>2.4.9</t>
  </si>
  <si>
    <t>2.4.10</t>
  </si>
  <si>
    <t>Seguridad electrónica (Suministro)</t>
  </si>
  <si>
    <t>SENSORES DE HUMO</t>
  </si>
  <si>
    <t>3.2</t>
  </si>
  <si>
    <t>Seguridad electrónica (Montaje)</t>
  </si>
  <si>
    <t>3.2.1</t>
  </si>
  <si>
    <t>3.2.2</t>
  </si>
  <si>
    <t>Reubicación cámaras de video vigilancia</t>
  </si>
  <si>
    <t>3.2.3</t>
  </si>
  <si>
    <t>3.2.4</t>
  </si>
  <si>
    <t>3.2.5</t>
  </si>
  <si>
    <t>3.2.6</t>
  </si>
  <si>
    <t>FOCO PARA RIEL LED CREE COB 28W 3000K (Sport riel foco)</t>
  </si>
  <si>
    <t>1.4.5</t>
  </si>
  <si>
    <t>1.4.6</t>
  </si>
  <si>
    <t>1.4.7</t>
  </si>
  <si>
    <t>1.4.8</t>
  </si>
  <si>
    <t>Modulos Rj45 hembra Cat 6 + Face plate (montaje en BPC Y DLP)</t>
  </si>
  <si>
    <t>Cable User Cord cat 6 1,8 mts, color gris</t>
  </si>
  <si>
    <t>Cable UTP CAT 6A. 550MHz (siemon, gigatrue o similar)</t>
  </si>
  <si>
    <t xml:space="preserve">Cable UTP CAT 6 . Punto nuevo </t>
  </si>
  <si>
    <t xml:space="preserve">Cable UTP CAT 6  . Punto nuevo </t>
  </si>
  <si>
    <t>SUMISTRO PANEL CIRCULAR EMBUTIDO LED 30W, 3000°K</t>
  </si>
  <si>
    <t>SUMISTRO PANEL EMBUTIDO LED 40W, 3000°k</t>
  </si>
  <si>
    <t>2.1.15</t>
  </si>
  <si>
    <t>2.1.17</t>
  </si>
  <si>
    <t>2.2.16</t>
  </si>
  <si>
    <t>Instalación de  PANEL CIRCULAR EMBUTIDO LED 30W, 3000°K</t>
  </si>
  <si>
    <t>Instalación de  PANEL EMBUTIDO LED 40W, 3000°k</t>
  </si>
  <si>
    <t>NO CONSIDERA RETIRO DE CIELO AMERICANO.</t>
  </si>
  <si>
    <t xml:space="preserve">OPCIÓN 2 - </t>
  </si>
  <si>
    <t>CONSIDERA CAMBIO DE ILUMINACIÓN POR PANELES LED</t>
  </si>
  <si>
    <t xml:space="preserve">OPCIÓN 1 - </t>
  </si>
  <si>
    <t xml:space="preserve">CONSIDERA RETIRO DE CIELO AMERICANO </t>
  </si>
  <si>
    <t>CONSIDERA CAMBIO DE SISTEMA DE ILUMINACIÓN CON RIEL Y FOCOS DIRECCIONABLES LED</t>
  </si>
  <si>
    <t>CONSIDERA CAMBIO DE DUCTERÍA</t>
  </si>
  <si>
    <t>Retiro de ductos existentes</t>
  </si>
  <si>
    <t>0.3.14</t>
  </si>
  <si>
    <t>0.3.17</t>
  </si>
  <si>
    <t>2.1.16</t>
  </si>
  <si>
    <t>2.2.17</t>
  </si>
  <si>
    <t>2.2.18</t>
  </si>
  <si>
    <t>Reubicacion de Equipos de Iluminación Montaje</t>
  </si>
  <si>
    <t>Retiro de Equipos de Iluminación</t>
  </si>
  <si>
    <t>Retiro de equipos casette</t>
  </si>
  <si>
    <t>Un</t>
  </si>
  <si>
    <t>1.7.5</t>
  </si>
  <si>
    <t>Reubicación de termostato</t>
  </si>
  <si>
    <t>Restauración de cornisas de yeso por retiro de tabiques</t>
  </si>
  <si>
    <t>1.4.9</t>
  </si>
  <si>
    <t>Documentación necesaria para posterior regularización de TE1</t>
  </si>
  <si>
    <t>Construcción de tabique vidriado de 1,65 m</t>
  </si>
  <si>
    <t>Construcción de tabique acústico de volcometal de piso a cielo</t>
  </si>
  <si>
    <t>1.1.5</t>
  </si>
  <si>
    <t>Suministro Equipos de emergencia 2x8W</t>
  </si>
  <si>
    <t>Suministro Señaléticas tipo Led 8W, 220V</t>
  </si>
  <si>
    <t>Instalación Equipos de emergencia 2x8W</t>
  </si>
  <si>
    <t>Instalación  Señaléticas tipo Led 8W, 220V</t>
  </si>
  <si>
    <t>XX</t>
  </si>
  <si>
    <t>Nivelacion de losa de hormigón</t>
  </si>
  <si>
    <t>Nivelación de losa de hormigón</t>
  </si>
  <si>
    <t>Gabinete eléctrico nuevo 2000x800mm</t>
  </si>
  <si>
    <t>Rejilla nueva A/C 200x200mm</t>
  </si>
  <si>
    <t>Rejilla nueva A/C 250x250mm</t>
  </si>
  <si>
    <t>1.7.6</t>
  </si>
  <si>
    <t>3.1.3</t>
  </si>
  <si>
    <t>3.1.4</t>
  </si>
  <si>
    <t>3.2.7</t>
  </si>
  <si>
    <t>3.2.8</t>
  </si>
  <si>
    <t>Construcción de tabique vidriado de 1,80 m</t>
  </si>
  <si>
    <t>1.7.7</t>
  </si>
  <si>
    <t>Reinstalación de cielo americano</t>
  </si>
  <si>
    <t>Retiro de palmetas de cielo americano</t>
  </si>
  <si>
    <t xml:space="preserve">Retiro de tabiques vidriados de piso a cielo </t>
  </si>
  <si>
    <t>Instalación Ductos climaveneta (Perimetro de sección x Largo)</t>
  </si>
  <si>
    <t>Suministro Ductos climaveneta (Perimetro de sección x Largo)</t>
  </si>
  <si>
    <t>Suministro Alfombra</t>
  </si>
  <si>
    <t>Suministro cubrejuntas de PVC</t>
  </si>
  <si>
    <t>Instalación Alfombra</t>
  </si>
  <si>
    <t>Instalación Cubrejuntas de PVC</t>
  </si>
  <si>
    <t>InstalaciónGuardapolvos de MDF</t>
  </si>
  <si>
    <t>1.3.10</t>
  </si>
  <si>
    <t>Instalación de piso vinílico  en palmetas</t>
  </si>
  <si>
    <t>Instalación Piso vinílico en palmetas</t>
  </si>
  <si>
    <t xml:space="preserve">ENTREGAR APUS DE PARTIDAS RESALTADAS </t>
  </si>
  <si>
    <t xml:space="preserve">ENTREGAR APU DE PARTIDAS RESALTADAS </t>
  </si>
  <si>
    <t>1.5.6</t>
  </si>
  <si>
    <t>Puerta Baño ( puerta de placarol)</t>
  </si>
  <si>
    <t>Cable Pach Cord cat 6 1 mts, color gris</t>
  </si>
  <si>
    <t>Suministro Guardapolvos de MDF similar al Existente</t>
  </si>
  <si>
    <t>Suministro de guardapolvos de MDF Similar al existente</t>
  </si>
  <si>
    <t>2.4.12</t>
  </si>
  <si>
    <t>2.4.14</t>
  </si>
  <si>
    <t>2.4.16</t>
  </si>
  <si>
    <t>Remarcador eléctrico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</si>
</sst>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&quot;$&quot;#,##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Fill="1"/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9" fillId="0" borderId="0" xfId="0" applyFont="1"/>
    <xf numFmtId="14" fontId="3" fillId="0" borderId="0" xfId="0" applyNumberFormat="1" applyFont="1"/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3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9" xfId="0" applyNumberFormat="1" applyFont="1" applyFill="1" applyBorder="1" applyAlignment="1" applyProtection="1">
      <alignment horizontal="center" vertical="center"/>
      <protection locked="0"/>
    </xf>
    <xf numFmtId="3" fontId="6" fillId="0" borderId="9" xfId="3" applyNumberFormat="1" applyFont="1" applyFill="1" applyBorder="1" applyAlignment="1" applyProtection="1">
      <alignment horizontal="center" vertical="center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11" xfId="0" applyNumberFormat="1" applyFont="1" applyFill="1" applyBorder="1" applyAlignment="1" applyProtection="1">
      <alignment horizontal="center" vertical="center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6" xfId="0" applyNumberFormat="1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/>
    <xf numFmtId="0" fontId="3" fillId="0" borderId="0" xfId="0" applyFont="1" applyFill="1"/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3" fillId="4" borderId="0" xfId="0" applyFont="1" applyFill="1"/>
    <xf numFmtId="42" fontId="3" fillId="0" borderId="0" xfId="2" applyFont="1" applyAlignment="1">
      <alignment horizontal="center"/>
    </xf>
    <xf numFmtId="42" fontId="1" fillId="0" borderId="1" xfId="2" applyFont="1" applyBorder="1" applyAlignment="1">
      <alignment horizontal="center" vertical="center"/>
    </xf>
    <xf numFmtId="42" fontId="8" fillId="2" borderId="1" xfId="2" applyFont="1" applyFill="1" applyBorder="1" applyAlignment="1">
      <alignment horizontal="center" vertical="center"/>
    </xf>
    <xf numFmtId="42" fontId="0" fillId="3" borderId="1" xfId="2" applyFont="1" applyFill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4" borderId="1" xfId="2" applyFont="1" applyFill="1" applyBorder="1" applyAlignment="1">
      <alignment horizontal="center" vertical="center"/>
    </xf>
    <xf numFmtId="42" fontId="7" fillId="0" borderId="9" xfId="2" applyFont="1" applyFill="1" applyBorder="1" applyAlignment="1" applyProtection="1">
      <alignment horizontal="center" vertical="center"/>
      <protection locked="0"/>
    </xf>
    <xf numFmtId="42" fontId="5" fillId="0" borderId="1" xfId="2" applyFont="1" applyFill="1" applyBorder="1" applyAlignment="1" applyProtection="1">
      <alignment horizontal="center" vertical="center"/>
      <protection locked="0"/>
    </xf>
    <xf numFmtId="42" fontId="7" fillId="0" borderId="1" xfId="2" applyFont="1" applyFill="1" applyBorder="1" applyAlignment="1" applyProtection="1">
      <alignment horizontal="center" vertical="center"/>
      <protection locked="0"/>
    </xf>
    <xf numFmtId="42" fontId="3" fillId="0" borderId="1" xfId="2" applyFont="1" applyFill="1" applyBorder="1" applyAlignment="1" applyProtection="1">
      <alignment horizontal="center"/>
      <protection locked="0"/>
    </xf>
    <xf numFmtId="42" fontId="7" fillId="0" borderId="6" xfId="2" applyFont="1" applyFill="1" applyBorder="1" applyAlignment="1" applyProtection="1">
      <alignment horizontal="center" vertical="center"/>
      <protection locked="0"/>
    </xf>
    <xf numFmtId="42" fontId="0" fillId="0" borderId="1" xfId="0" applyNumberFormat="1" applyFont="1" applyFill="1" applyBorder="1" applyAlignment="1">
      <alignment horizontal="center" vertical="center"/>
    </xf>
    <xf numFmtId="42" fontId="0" fillId="0" borderId="1" xfId="0" applyNumberFormat="1" applyFill="1" applyBorder="1" applyAlignment="1">
      <alignment horizontal="center" vertical="center"/>
    </xf>
    <xf numFmtId="0" fontId="3" fillId="4" borderId="1" xfId="0" quotePrefix="1" applyFont="1" applyFill="1" applyBorder="1" applyAlignment="1" applyProtection="1">
      <alignment horizontal="center" vertical="center"/>
      <protection hidden="1"/>
    </xf>
    <xf numFmtId="166" fontId="3" fillId="4" borderId="1" xfId="0" quotePrefix="1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Fill="1" applyBorder="1" applyAlignment="1">
      <alignment vertical="top" wrapText="1"/>
    </xf>
    <xf numFmtId="42" fontId="3" fillId="0" borderId="1" xfId="2" applyFont="1" applyFill="1" applyBorder="1" applyAlignment="1"/>
    <xf numFmtId="42" fontId="3" fillId="0" borderId="5" xfId="2" applyFont="1" applyFill="1" applyBorder="1" applyAlignment="1"/>
    <xf numFmtId="42" fontId="3" fillId="0" borderId="3" xfId="2" applyFont="1" applyFill="1" applyBorder="1" applyAlignment="1"/>
    <xf numFmtId="42" fontId="3" fillId="0" borderId="1" xfId="2" applyFont="1" applyFill="1" applyBorder="1" applyAlignment="1">
      <alignment horizontal="center"/>
    </xf>
    <xf numFmtId="164" fontId="3" fillId="0" borderId="0" xfId="0" applyNumberFormat="1" applyFont="1"/>
    <xf numFmtId="0" fontId="9" fillId="5" borderId="0" xfId="0" applyFont="1" applyFill="1"/>
    <xf numFmtId="0" fontId="12" fillId="0" borderId="0" xfId="0" applyFont="1"/>
    <xf numFmtId="0" fontId="3" fillId="5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42" fontId="3" fillId="5" borderId="0" xfId="2" applyFont="1" applyFill="1" applyAlignment="1">
      <alignment horizontal="center"/>
    </xf>
    <xf numFmtId="0" fontId="3" fillId="0" borderId="1" xfId="0" quotePrefix="1" applyFont="1" applyFill="1" applyBorder="1" applyAlignment="1" applyProtection="1">
      <alignment horizontal="center" vertical="center"/>
      <protection hidden="1"/>
    </xf>
    <xf numFmtId="166" fontId="3" fillId="0" borderId="1" xfId="0" quotePrefix="1" applyNumberFormat="1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42" fontId="0" fillId="6" borderId="1" xfId="2" applyFont="1" applyFill="1" applyBorder="1" applyAlignment="1">
      <alignment horizontal="center" vertical="center"/>
    </xf>
    <xf numFmtId="42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0" fontId="3" fillId="6" borderId="1" xfId="0" quotePrefix="1" applyFont="1" applyFill="1" applyBorder="1" applyAlignment="1" applyProtection="1">
      <alignment horizontal="center" vertical="center"/>
      <protection hidden="1"/>
    </xf>
    <xf numFmtId="166" fontId="3" fillId="6" borderId="1" xfId="0" quotePrefix="1" applyNumberFormat="1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 wrapText="1"/>
    </xf>
    <xf numFmtId="0" fontId="3" fillId="5" borderId="1" xfId="0" quotePrefix="1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</cellXfs>
  <cellStyles count="14">
    <cellStyle name="Moneda" xfId="1" builtinId="4"/>
    <cellStyle name="Moneda [0]" xfId="2" builtinId="7"/>
    <cellStyle name="Moneda [0] 2" xfId="8"/>
    <cellStyle name="Moneda 10" xfId="13"/>
    <cellStyle name="Moneda 2" xfId="5"/>
    <cellStyle name="Moneda 3" xfId="4"/>
    <cellStyle name="Moneda 4" xfId="6"/>
    <cellStyle name="Moneda 5" xfId="7"/>
    <cellStyle name="Moneda 6" xfId="9"/>
    <cellStyle name="Moneda 7" xfId="10"/>
    <cellStyle name="Moneda 8" xfId="11"/>
    <cellStyle name="Moneda 9" xfId="1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133524</xdr:colOff>
      <xdr:row>1</xdr:row>
      <xdr:rowOff>55969</xdr:rowOff>
    </xdr:from>
    <xdr:to>
      <xdr:col>0</xdr:col>
      <xdr:colOff>889689</xdr:colOff>
      <xdr:row>4</xdr:row>
      <xdr:rowOff>144315</xdr:rowOff>
    </xdr:to>
    <xdr:pic>
      <xdr:nvPicPr>
        <xdr:cNvPr id="2" name="Imagen 1" descr="Resultado de imagen para logo banco centr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10" t="15798" r="29315" b="20033"/>
        <a:stretch/>
      </xdr:blipFill>
      <xdr:spPr bwMode="auto">
        <a:xfrm>
          <a:off x="133524" y="220492"/>
          <a:ext cx="756165" cy="68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81947</xdr:rowOff>
    </xdr:from>
    <xdr:to>
      <xdr:col>1</xdr:col>
      <xdr:colOff>2824</xdr:colOff>
      <xdr:row>4</xdr:row>
      <xdr:rowOff>162653</xdr:rowOff>
    </xdr:to>
    <xdr:pic>
      <xdr:nvPicPr>
        <xdr:cNvPr id="2" name="Imagen 1" descr="Resultado de imagen para logo banco centr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10" t="15798" r="29315" b="20033"/>
        <a:stretch/>
      </xdr:blipFill>
      <xdr:spPr bwMode="auto">
        <a:xfrm>
          <a:off x="199159" y="246470"/>
          <a:ext cx="756165" cy="685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174"/>
  <sheetViews>
    <sheetView tabSelected="1" topLeftCell="A151" zoomScale="85" zoomScaleNormal="85" workbookViewId="0">
      <selection activeCell="C123" sqref="C123"/>
    </sheetView>
  </sheetViews>
  <sheetFormatPr baseColWidth="10" defaultColWidth="11.453125" defaultRowHeight="13" x14ac:dyDescent="0.3"/>
  <cols>
    <col min="1" max="1" width="14.54296875" style="1" customWidth="1"/>
    <col min="2" max="2" width="9.54296875" style="1" customWidth="1"/>
    <col min="3" max="3" width="74.26953125" style="1" customWidth="1"/>
    <col min="4" max="4" width="7.26953125" style="3" bestFit="1" customWidth="1"/>
    <col min="5" max="5" width="6.1796875" style="4" customWidth="1"/>
    <col min="6" max="6" width="12" style="45" bestFit="1" customWidth="1"/>
    <col min="7" max="7" width="13.26953125" style="3" bestFit="1" customWidth="1"/>
    <col min="8" max="8" width="12.453125" style="1" bestFit="1" customWidth="1"/>
    <col min="9" max="9" width="11.453125" style="1"/>
    <col min="10" max="10" width="34.26953125" style="1" bestFit="1" customWidth="1"/>
    <col min="11" max="11" width="23.1796875" style="1" customWidth="1"/>
    <col min="12" max="16384" width="11.453125" style="1"/>
  </cols>
  <sheetData>
    <row r="3" spans="2:63" ht="18.5" x14ac:dyDescent="0.45">
      <c r="B3" s="10" t="s">
        <v>170</v>
      </c>
      <c r="I3" s="80"/>
      <c r="J3" s="1" t="s">
        <v>330</v>
      </c>
    </row>
    <row r="4" spans="2:63" ht="14.5" x14ac:dyDescent="0.35">
      <c r="B4" s="9" t="s">
        <v>17</v>
      </c>
    </row>
    <row r="5" spans="2:63" ht="18.5" x14ac:dyDescent="0.45">
      <c r="B5" s="66" t="s">
        <v>278</v>
      </c>
      <c r="C5" s="66" t="s">
        <v>279</v>
      </c>
      <c r="D5" s="68"/>
      <c r="E5" s="69"/>
      <c r="F5" s="70"/>
      <c r="G5" s="68"/>
    </row>
    <row r="6" spans="2:63" ht="18.5" x14ac:dyDescent="0.45">
      <c r="B6" s="67"/>
      <c r="C6" s="66" t="s">
        <v>280</v>
      </c>
      <c r="D6" s="68"/>
      <c r="E6" s="69"/>
      <c r="F6" s="70"/>
      <c r="G6" s="68"/>
    </row>
    <row r="7" spans="2:63" s="23" customFormat="1" ht="18.5" x14ac:dyDescent="0.45">
      <c r="B7" s="67"/>
      <c r="C7" s="66" t="s">
        <v>281</v>
      </c>
      <c r="D7" s="68"/>
      <c r="E7" s="69"/>
      <c r="F7" s="70"/>
      <c r="G7" s="68"/>
    </row>
    <row r="8" spans="2:63" s="23" customFormat="1" x14ac:dyDescent="0.3">
      <c r="D8" s="3"/>
      <c r="E8" s="4"/>
      <c r="F8" s="45"/>
      <c r="G8" s="3"/>
    </row>
    <row r="9" spans="2:63" ht="15.5" x14ac:dyDescent="0.3">
      <c r="B9" s="84" t="s">
        <v>7</v>
      </c>
      <c r="C9" s="85"/>
      <c r="D9" s="85"/>
      <c r="E9" s="85"/>
      <c r="F9" s="85"/>
      <c r="G9" s="86"/>
    </row>
    <row r="10" spans="2:63" x14ac:dyDescent="0.3">
      <c r="B10" s="2" t="s">
        <v>1</v>
      </c>
      <c r="C10" s="2" t="s">
        <v>2</v>
      </c>
      <c r="D10" s="2" t="s">
        <v>3</v>
      </c>
      <c r="E10" s="2" t="s">
        <v>4</v>
      </c>
      <c r="F10" s="46" t="s">
        <v>5</v>
      </c>
      <c r="G10" s="2" t="s">
        <v>6</v>
      </c>
    </row>
    <row r="11" spans="2:63" ht="14.5" x14ac:dyDescent="0.3">
      <c r="B11" s="27">
        <v>0</v>
      </c>
      <c r="C11" s="28" t="s">
        <v>8</v>
      </c>
      <c r="D11" s="27"/>
      <c r="E11" s="27"/>
      <c r="F11" s="47"/>
      <c r="G11" s="27"/>
    </row>
    <row r="12" spans="2:63" ht="14.5" x14ac:dyDescent="0.3">
      <c r="B12" s="29">
        <v>0.1</v>
      </c>
      <c r="C12" s="30" t="s">
        <v>38</v>
      </c>
      <c r="D12" s="29"/>
      <c r="E12" s="29"/>
      <c r="F12" s="48"/>
      <c r="G12" s="29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</row>
    <row r="13" spans="2:63" ht="14.5" x14ac:dyDescent="0.3">
      <c r="B13" s="31" t="s">
        <v>92</v>
      </c>
      <c r="C13" s="32" t="s">
        <v>39</v>
      </c>
      <c r="D13" s="31" t="s">
        <v>0</v>
      </c>
      <c r="E13" s="31">
        <v>1</v>
      </c>
      <c r="F13" s="49"/>
      <c r="G13" s="56">
        <f>F13*E13</f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</row>
    <row r="14" spans="2:63" ht="14.5" x14ac:dyDescent="0.3">
      <c r="B14" s="31" t="s">
        <v>93</v>
      </c>
      <c r="C14" s="33" t="s">
        <v>40</v>
      </c>
      <c r="D14" s="31" t="s">
        <v>0</v>
      </c>
      <c r="E14" s="31">
        <v>1</v>
      </c>
      <c r="F14" s="49"/>
      <c r="G14" s="56">
        <f t="shared" ref="G14:G84" si="0">F14*E14</f>
        <v>0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</row>
    <row r="15" spans="2:63" ht="14.5" x14ac:dyDescent="0.3">
      <c r="B15" s="29">
        <v>0.2</v>
      </c>
      <c r="C15" s="30" t="s">
        <v>41</v>
      </c>
      <c r="D15" s="29"/>
      <c r="E15" s="29"/>
      <c r="F15" s="48"/>
      <c r="G15" s="48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</row>
    <row r="16" spans="2:63" ht="14.5" x14ac:dyDescent="0.3">
      <c r="B16" s="34" t="s">
        <v>94</v>
      </c>
      <c r="C16" s="32" t="s">
        <v>42</v>
      </c>
      <c r="D16" s="34" t="s">
        <v>36</v>
      </c>
      <c r="E16" s="34">
        <v>50</v>
      </c>
      <c r="F16" s="49"/>
      <c r="G16" s="56">
        <f t="shared" si="0"/>
        <v>0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</row>
    <row r="17" spans="2:63" ht="14.5" x14ac:dyDescent="0.3">
      <c r="B17" s="29">
        <v>0.3</v>
      </c>
      <c r="C17" s="30" t="s">
        <v>43</v>
      </c>
      <c r="D17" s="29"/>
      <c r="E17" s="29"/>
      <c r="F17" s="48"/>
      <c r="G17" s="48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</row>
    <row r="18" spans="2:63" ht="14.5" x14ac:dyDescent="0.3">
      <c r="B18" s="34" t="s">
        <v>95</v>
      </c>
      <c r="C18" s="32" t="s">
        <v>44</v>
      </c>
      <c r="D18" s="34" t="s">
        <v>137</v>
      </c>
      <c r="E18" s="34">
        <v>100</v>
      </c>
      <c r="F18" s="49"/>
      <c r="G18" s="56">
        <f t="shared" si="0"/>
        <v>0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</row>
    <row r="19" spans="2:63" ht="14.5" x14ac:dyDescent="0.3">
      <c r="B19" s="35" t="s">
        <v>96</v>
      </c>
      <c r="C19" s="32" t="s">
        <v>149</v>
      </c>
      <c r="D19" s="34" t="s">
        <v>137</v>
      </c>
      <c r="E19" s="34">
        <v>55</v>
      </c>
      <c r="F19" s="49"/>
      <c r="G19" s="56">
        <f t="shared" si="0"/>
        <v>0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</row>
    <row r="20" spans="2:63" s="23" customFormat="1" ht="14.5" x14ac:dyDescent="0.3">
      <c r="B20" s="34" t="s">
        <v>97</v>
      </c>
      <c r="C20" s="33" t="s">
        <v>197</v>
      </c>
      <c r="D20" s="34" t="s">
        <v>36</v>
      </c>
      <c r="E20" s="34">
        <v>100</v>
      </c>
      <c r="F20" s="50"/>
      <c r="G20" s="56">
        <f t="shared" si="0"/>
        <v>0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</row>
    <row r="21" spans="2:63" ht="14.5" x14ac:dyDescent="0.3">
      <c r="B21" s="35" t="s">
        <v>98</v>
      </c>
      <c r="C21" s="33" t="s">
        <v>319</v>
      </c>
      <c r="D21" s="34" t="s">
        <v>36</v>
      </c>
      <c r="E21" s="34">
        <v>50</v>
      </c>
      <c r="F21" s="50"/>
      <c r="G21" s="56">
        <f t="shared" si="0"/>
        <v>0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</row>
    <row r="22" spans="2:63" ht="14.5" x14ac:dyDescent="0.3">
      <c r="B22" s="34" t="s">
        <v>99</v>
      </c>
      <c r="C22" s="32" t="s">
        <v>45</v>
      </c>
      <c r="D22" s="34" t="s">
        <v>35</v>
      </c>
      <c r="E22" s="34">
        <v>80</v>
      </c>
      <c r="F22" s="49"/>
      <c r="G22" s="56">
        <f t="shared" si="0"/>
        <v>0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</row>
    <row r="23" spans="2:63" s="23" customFormat="1" ht="14.5" x14ac:dyDescent="0.3">
      <c r="B23" s="35" t="s">
        <v>100</v>
      </c>
      <c r="C23" s="32" t="s">
        <v>46</v>
      </c>
      <c r="D23" s="34" t="s">
        <v>35</v>
      </c>
      <c r="E23" s="34">
        <v>10</v>
      </c>
      <c r="F23" s="50"/>
      <c r="G23" s="56">
        <f t="shared" si="0"/>
        <v>0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</row>
    <row r="24" spans="2:63" s="23" customFormat="1" ht="14.5" x14ac:dyDescent="0.3">
      <c r="B24" s="35" t="s">
        <v>101</v>
      </c>
      <c r="C24" s="43" t="s">
        <v>142</v>
      </c>
      <c r="D24" s="34" t="s">
        <v>36</v>
      </c>
      <c r="E24" s="34">
        <v>50</v>
      </c>
      <c r="F24" s="50"/>
      <c r="G24" s="56">
        <f t="shared" si="0"/>
        <v>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</row>
    <row r="25" spans="2:63" ht="13" customHeight="1" x14ac:dyDescent="0.3">
      <c r="B25" s="34" t="s">
        <v>102</v>
      </c>
      <c r="C25" s="32" t="s">
        <v>47</v>
      </c>
      <c r="D25" s="34" t="s">
        <v>137</v>
      </c>
      <c r="E25" s="34">
        <v>400</v>
      </c>
      <c r="F25" s="49"/>
      <c r="G25" s="56">
        <f t="shared" si="0"/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</row>
    <row r="26" spans="2:63" ht="14.5" x14ac:dyDescent="0.3">
      <c r="B26" s="34" t="s">
        <v>147</v>
      </c>
      <c r="C26" s="32" t="s">
        <v>173</v>
      </c>
      <c r="D26" s="34" t="s">
        <v>137</v>
      </c>
      <c r="E26" s="34">
        <f>270-(35*2)-39-51</f>
        <v>110</v>
      </c>
      <c r="F26" s="49"/>
      <c r="G26" s="56">
        <f t="shared" si="0"/>
        <v>0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</row>
    <row r="27" spans="2:63" ht="14.5" x14ac:dyDescent="0.3">
      <c r="B27" s="34" t="s">
        <v>148</v>
      </c>
      <c r="C27" s="32" t="s">
        <v>49</v>
      </c>
      <c r="D27" s="34" t="s">
        <v>36</v>
      </c>
      <c r="E27" s="34">
        <v>500</v>
      </c>
      <c r="F27" s="49"/>
      <c r="G27" s="56">
        <f t="shared" si="0"/>
        <v>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</row>
    <row r="28" spans="2:63" ht="14.5" x14ac:dyDescent="0.3">
      <c r="B28" s="34" t="s">
        <v>150</v>
      </c>
      <c r="C28" s="32" t="s">
        <v>50</v>
      </c>
      <c r="D28" s="34" t="s">
        <v>0</v>
      </c>
      <c r="E28" s="34">
        <v>1</v>
      </c>
      <c r="F28" s="49"/>
      <c r="G28" s="56">
        <f t="shared" si="0"/>
        <v>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</row>
    <row r="29" spans="2:63" ht="14.5" x14ac:dyDescent="0.3">
      <c r="B29" s="34" t="s">
        <v>283</v>
      </c>
      <c r="C29" s="32" t="s">
        <v>152</v>
      </c>
      <c r="D29" s="34" t="s">
        <v>35</v>
      </c>
      <c r="E29" s="34">
        <v>18</v>
      </c>
      <c r="F29" s="49"/>
      <c r="G29" s="56">
        <f t="shared" si="0"/>
        <v>0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</row>
    <row r="30" spans="2:63" s="23" customFormat="1" ht="14.5" x14ac:dyDescent="0.3">
      <c r="B30" s="34" t="s">
        <v>175</v>
      </c>
      <c r="C30" s="32" t="s">
        <v>282</v>
      </c>
      <c r="D30" s="34" t="s">
        <v>36</v>
      </c>
      <c r="E30" s="34">
        <v>30</v>
      </c>
      <c r="F30" s="49"/>
      <c r="G30" s="56">
        <f t="shared" si="0"/>
        <v>0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</row>
    <row r="31" spans="2:63" ht="14.5" x14ac:dyDescent="0.3">
      <c r="B31" s="34" t="s">
        <v>284</v>
      </c>
      <c r="C31" s="32" t="s">
        <v>48</v>
      </c>
      <c r="D31" s="34" t="s">
        <v>0</v>
      </c>
      <c r="E31" s="34">
        <v>1</v>
      </c>
      <c r="F31" s="49"/>
      <c r="G31" s="56">
        <f t="shared" si="0"/>
        <v>0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</row>
    <row r="32" spans="2:63" ht="14.5" x14ac:dyDescent="0.3">
      <c r="B32" s="29" t="s">
        <v>51</v>
      </c>
      <c r="C32" s="30" t="s">
        <v>52</v>
      </c>
      <c r="D32" s="29"/>
      <c r="E32" s="29"/>
      <c r="F32" s="48"/>
      <c r="G32" s="48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</row>
    <row r="33" spans="2:63" ht="14.5" x14ac:dyDescent="0.3">
      <c r="B33" s="34" t="s">
        <v>103</v>
      </c>
      <c r="C33" s="32" t="s">
        <v>174</v>
      </c>
      <c r="D33" s="34" t="s">
        <v>0</v>
      </c>
      <c r="E33" s="34">
        <v>1</v>
      </c>
      <c r="F33" s="49"/>
      <c r="G33" s="56">
        <f t="shared" si="0"/>
        <v>0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</row>
    <row r="34" spans="2:63" ht="14.5" x14ac:dyDescent="0.3">
      <c r="B34" s="34" t="s">
        <v>104</v>
      </c>
      <c r="C34" s="32" t="s">
        <v>53</v>
      </c>
      <c r="D34" s="34" t="s">
        <v>0</v>
      </c>
      <c r="E34" s="34">
        <v>1</v>
      </c>
      <c r="F34" s="49"/>
      <c r="G34" s="56">
        <f t="shared" si="0"/>
        <v>0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</row>
    <row r="35" spans="2:63" s="5" customFormat="1" ht="14.5" x14ac:dyDescent="0.3">
      <c r="B35" s="34" t="s">
        <v>105</v>
      </c>
      <c r="C35" s="32" t="s">
        <v>54</v>
      </c>
      <c r="D35" s="34" t="s">
        <v>0</v>
      </c>
      <c r="E35" s="34">
        <v>1</v>
      </c>
      <c r="F35" s="49"/>
      <c r="G35" s="56">
        <f t="shared" si="0"/>
        <v>0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2:63" s="5" customFormat="1" ht="14.5" x14ac:dyDescent="0.3">
      <c r="B36" s="29" t="s">
        <v>55</v>
      </c>
      <c r="C36" s="30" t="s">
        <v>56</v>
      </c>
      <c r="D36" s="29"/>
      <c r="E36" s="29"/>
      <c r="F36" s="48"/>
      <c r="G36" s="48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</row>
    <row r="37" spans="2:63" s="5" customFormat="1" ht="14.5" x14ac:dyDescent="0.3">
      <c r="B37" s="31" t="s">
        <v>106</v>
      </c>
      <c r="C37" s="32" t="s">
        <v>57</v>
      </c>
      <c r="D37" s="31" t="s">
        <v>137</v>
      </c>
      <c r="E37" s="31">
        <v>200</v>
      </c>
      <c r="F37" s="49"/>
      <c r="G37" s="56">
        <f t="shared" si="0"/>
        <v>0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</row>
    <row r="38" spans="2:63" s="5" customFormat="1" ht="14.5" x14ac:dyDescent="0.3">
      <c r="B38" s="31" t="s">
        <v>107</v>
      </c>
      <c r="C38" s="32" t="s">
        <v>58</v>
      </c>
      <c r="D38" s="31" t="s">
        <v>35</v>
      </c>
      <c r="E38" s="31">
        <v>1</v>
      </c>
      <c r="F38" s="49"/>
      <c r="G38" s="56">
        <f t="shared" si="0"/>
        <v>0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</row>
    <row r="39" spans="2:63" s="5" customFormat="1" ht="14.5" x14ac:dyDescent="0.3">
      <c r="B39" s="31" t="s">
        <v>108</v>
      </c>
      <c r="C39" s="32" t="s">
        <v>59</v>
      </c>
      <c r="D39" s="31" t="s">
        <v>35</v>
      </c>
      <c r="E39" s="31">
        <v>50</v>
      </c>
      <c r="F39" s="49"/>
      <c r="G39" s="56">
        <f t="shared" si="0"/>
        <v>0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</row>
    <row r="40" spans="2:63" s="5" customFormat="1" ht="14.5" x14ac:dyDescent="0.3">
      <c r="B40" s="27" t="s">
        <v>60</v>
      </c>
      <c r="C40" s="28" t="s">
        <v>16</v>
      </c>
      <c r="D40" s="27"/>
      <c r="E40" s="27"/>
      <c r="F40" s="47"/>
      <c r="G40" s="4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</row>
    <row r="41" spans="2:63" s="24" customFormat="1" ht="14.5" x14ac:dyDescent="0.3">
      <c r="B41" s="36" t="s">
        <v>18</v>
      </c>
      <c r="C41" s="30" t="s">
        <v>61</v>
      </c>
      <c r="D41" s="36"/>
      <c r="E41" s="36"/>
      <c r="F41" s="48"/>
      <c r="G41" s="48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</row>
    <row r="42" spans="2:63" s="26" customFormat="1" ht="14.5" x14ac:dyDescent="0.3">
      <c r="B42" s="37" t="s">
        <v>205</v>
      </c>
      <c r="C42" s="38" t="s">
        <v>62</v>
      </c>
      <c r="D42" s="37" t="s">
        <v>36</v>
      </c>
      <c r="E42" s="37">
        <v>10</v>
      </c>
      <c r="F42" s="49"/>
      <c r="G42" s="56">
        <f t="shared" si="0"/>
        <v>0</v>
      </c>
    </row>
    <row r="43" spans="2:63" s="24" customFormat="1" ht="14.5" x14ac:dyDescent="0.3">
      <c r="B43" s="37" t="s">
        <v>109</v>
      </c>
      <c r="C43" s="38" t="s">
        <v>297</v>
      </c>
      <c r="D43" s="37" t="s">
        <v>36</v>
      </c>
      <c r="E43" s="37">
        <v>40</v>
      </c>
      <c r="F43" s="49"/>
      <c r="G43" s="56">
        <f t="shared" si="0"/>
        <v>0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</row>
    <row r="44" spans="2:63" s="26" customFormat="1" ht="14.5" x14ac:dyDescent="0.3">
      <c r="B44" s="73" t="s">
        <v>109</v>
      </c>
      <c r="C44" s="74" t="s">
        <v>315</v>
      </c>
      <c r="D44" s="73" t="s">
        <v>36</v>
      </c>
      <c r="E44" s="73">
        <v>50</v>
      </c>
      <c r="F44" s="75"/>
      <c r="G44" s="76">
        <f t="shared" ref="G44" si="1">F44*E44</f>
        <v>0</v>
      </c>
    </row>
    <row r="45" spans="2:63" s="26" customFormat="1" ht="14.5" x14ac:dyDescent="0.3">
      <c r="B45" s="37" t="s">
        <v>110</v>
      </c>
      <c r="C45" s="43" t="s">
        <v>176</v>
      </c>
      <c r="D45" s="37" t="s">
        <v>36</v>
      </c>
      <c r="E45" s="37">
        <v>20</v>
      </c>
      <c r="F45" s="49"/>
      <c r="G45" s="56">
        <f t="shared" si="0"/>
        <v>0</v>
      </c>
    </row>
    <row r="46" spans="2:63" s="24" customFormat="1" ht="14.5" x14ac:dyDescent="0.3">
      <c r="B46" s="37" t="s">
        <v>111</v>
      </c>
      <c r="C46" s="74" t="s">
        <v>151</v>
      </c>
      <c r="D46" s="37" t="s">
        <v>36</v>
      </c>
      <c r="E46" s="37">
        <v>20</v>
      </c>
      <c r="F46" s="49"/>
      <c r="G46" s="56">
        <f>F46*E46</f>
        <v>0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</row>
    <row r="47" spans="2:63" s="24" customFormat="1" ht="14.5" x14ac:dyDescent="0.3">
      <c r="B47" s="37" t="s">
        <v>299</v>
      </c>
      <c r="C47" s="32" t="s">
        <v>298</v>
      </c>
      <c r="D47" s="37" t="s">
        <v>36</v>
      </c>
      <c r="E47" s="37">
        <v>20</v>
      </c>
      <c r="F47" s="49"/>
      <c r="G47" s="56">
        <f t="shared" si="0"/>
        <v>0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</row>
    <row r="48" spans="2:63" s="26" customFormat="1" ht="14.5" x14ac:dyDescent="0.3">
      <c r="B48" s="36" t="s">
        <v>19</v>
      </c>
      <c r="C48" s="30" t="s">
        <v>63</v>
      </c>
      <c r="D48" s="36"/>
      <c r="E48" s="36"/>
      <c r="F48" s="48"/>
      <c r="G48" s="48"/>
      <c r="L48" s="23"/>
      <c r="M48" s="23"/>
    </row>
    <row r="49" spans="1:63" s="24" customFormat="1" ht="14.5" x14ac:dyDescent="0.3">
      <c r="B49" s="37" t="s">
        <v>112</v>
      </c>
      <c r="C49" s="39" t="s">
        <v>64</v>
      </c>
      <c r="D49" s="37" t="s">
        <v>137</v>
      </c>
      <c r="E49" s="37">
        <v>100</v>
      </c>
      <c r="F49" s="49"/>
      <c r="G49" s="56">
        <f t="shared" si="0"/>
        <v>0</v>
      </c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</row>
    <row r="50" spans="1:63" s="24" customFormat="1" ht="14.5" x14ac:dyDescent="0.3">
      <c r="B50" s="37" t="s">
        <v>113</v>
      </c>
      <c r="C50" s="39" t="s">
        <v>65</v>
      </c>
      <c r="D50" s="37" t="s">
        <v>137</v>
      </c>
      <c r="E50" s="37">
        <v>100</v>
      </c>
      <c r="F50" s="49"/>
      <c r="G50" s="56">
        <f t="shared" si="0"/>
        <v>0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</row>
    <row r="51" spans="1:63" s="5" customFormat="1" ht="14.5" x14ac:dyDescent="0.3">
      <c r="B51" s="37" t="s">
        <v>114</v>
      </c>
      <c r="C51" s="39" t="s">
        <v>66</v>
      </c>
      <c r="D51" s="37" t="s">
        <v>137</v>
      </c>
      <c r="E51" s="37">
        <v>200</v>
      </c>
      <c r="F51" s="49"/>
      <c r="G51" s="56">
        <f t="shared" si="0"/>
        <v>0</v>
      </c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</row>
    <row r="52" spans="1:63" s="5" customFormat="1" ht="14.5" x14ac:dyDescent="0.3">
      <c r="B52" s="36" t="s">
        <v>20</v>
      </c>
      <c r="C52" s="30" t="s">
        <v>68</v>
      </c>
      <c r="D52" s="36"/>
      <c r="E52" s="36"/>
      <c r="F52" s="48"/>
      <c r="G52" s="48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</row>
    <row r="53" spans="1:63" s="26" customFormat="1" ht="14.5" x14ac:dyDescent="0.3">
      <c r="B53" s="37" t="s">
        <v>24</v>
      </c>
      <c r="C53" s="32" t="s">
        <v>69</v>
      </c>
      <c r="D53" s="37" t="s">
        <v>137</v>
      </c>
      <c r="E53" s="37">
        <v>50</v>
      </c>
      <c r="F53" s="49"/>
      <c r="G53" s="56">
        <f>F53*E53</f>
        <v>0</v>
      </c>
    </row>
    <row r="54" spans="1:63" s="26" customFormat="1" ht="14.5" x14ac:dyDescent="0.3">
      <c r="B54" s="37" t="s">
        <v>25</v>
      </c>
      <c r="C54" s="32" t="s">
        <v>306</v>
      </c>
      <c r="D54" s="37" t="s">
        <v>137</v>
      </c>
      <c r="E54" s="81">
        <v>120</v>
      </c>
      <c r="F54" s="49"/>
      <c r="G54" s="56"/>
    </row>
    <row r="55" spans="1:63" s="26" customFormat="1" ht="14.5" x14ac:dyDescent="0.3">
      <c r="B55" s="37" t="s">
        <v>26</v>
      </c>
      <c r="C55" s="32" t="s">
        <v>322</v>
      </c>
      <c r="D55" s="37" t="s">
        <v>137</v>
      </c>
      <c r="E55" s="37">
        <v>280</v>
      </c>
      <c r="F55" s="49"/>
      <c r="G55" s="56">
        <f t="shared" ref="G55" si="2">F55*E55</f>
        <v>0</v>
      </c>
    </row>
    <row r="56" spans="1:63" s="5" customFormat="1" ht="14.5" x14ac:dyDescent="0.3">
      <c r="B56" s="37" t="s">
        <v>27</v>
      </c>
      <c r="C56" s="32" t="s">
        <v>323</v>
      </c>
      <c r="D56" s="37" t="s">
        <v>36</v>
      </c>
      <c r="E56" s="37">
        <v>100</v>
      </c>
      <c r="F56" s="49"/>
      <c r="G56" s="56">
        <f>F56*E56</f>
        <v>0</v>
      </c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</row>
    <row r="57" spans="1:63" s="26" customFormat="1" ht="14.5" x14ac:dyDescent="0.3">
      <c r="B57" s="37" t="s">
        <v>32</v>
      </c>
      <c r="C57" s="32" t="s">
        <v>335</v>
      </c>
      <c r="D57" s="37" t="s">
        <v>36</v>
      </c>
      <c r="E57" s="37">
        <v>100</v>
      </c>
      <c r="F57" s="49"/>
      <c r="G57" s="56">
        <f>F57*E57</f>
        <v>0</v>
      </c>
    </row>
    <row r="58" spans="1:63" s="5" customFormat="1" ht="14.5" x14ac:dyDescent="0.3">
      <c r="B58" s="37" t="s">
        <v>34</v>
      </c>
      <c r="C58" s="32" t="s">
        <v>324</v>
      </c>
      <c r="D58" s="37" t="s">
        <v>137</v>
      </c>
      <c r="E58" s="37">
        <v>280</v>
      </c>
      <c r="F58" s="49"/>
      <c r="G58" s="56">
        <f t="shared" ref="G58:G61" si="3">F58*E58</f>
        <v>0</v>
      </c>
      <c r="H58" s="26"/>
      <c r="I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</row>
    <row r="59" spans="1:63" s="5" customFormat="1" ht="14.5" x14ac:dyDescent="0.3">
      <c r="B59" s="37" t="s">
        <v>143</v>
      </c>
      <c r="C59" s="32" t="s">
        <v>325</v>
      </c>
      <c r="D59" s="37" t="s">
        <v>36</v>
      </c>
      <c r="E59" s="37">
        <v>100</v>
      </c>
      <c r="F59" s="49"/>
      <c r="G59" s="56">
        <f t="shared" si="3"/>
        <v>0</v>
      </c>
      <c r="H59" s="26"/>
      <c r="I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</row>
    <row r="60" spans="1:63" s="5" customFormat="1" ht="14.5" x14ac:dyDescent="0.3">
      <c r="B60" s="37" t="s">
        <v>144</v>
      </c>
      <c r="C60" s="32" t="s">
        <v>326</v>
      </c>
      <c r="D60" s="37" t="s">
        <v>36</v>
      </c>
      <c r="E60" s="37">
        <v>100</v>
      </c>
      <c r="F60" s="49"/>
      <c r="G60" s="56">
        <f t="shared" si="3"/>
        <v>0</v>
      </c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</row>
    <row r="61" spans="1:63" s="26" customFormat="1" ht="14.5" x14ac:dyDescent="0.3">
      <c r="A61" s="24"/>
      <c r="B61" s="73" t="s">
        <v>327</v>
      </c>
      <c r="C61" s="77" t="s">
        <v>329</v>
      </c>
      <c r="D61" s="73" t="s">
        <v>137</v>
      </c>
      <c r="E61" s="73">
        <v>120</v>
      </c>
      <c r="F61" s="75"/>
      <c r="G61" s="76">
        <f t="shared" si="3"/>
        <v>0</v>
      </c>
    </row>
    <row r="62" spans="1:63" s="26" customFormat="1" ht="14.5" x14ac:dyDescent="0.3">
      <c r="A62" s="5"/>
      <c r="B62" s="36" t="s">
        <v>21</v>
      </c>
      <c r="C62" s="30" t="s">
        <v>70</v>
      </c>
      <c r="D62" s="36"/>
      <c r="E62" s="36"/>
      <c r="F62" s="48"/>
      <c r="G62" s="48"/>
    </row>
    <row r="63" spans="1:63" s="24" customFormat="1" ht="14.5" x14ac:dyDescent="0.3">
      <c r="A63" s="5"/>
      <c r="B63" s="37" t="s">
        <v>115</v>
      </c>
      <c r="C63" s="38" t="s">
        <v>71</v>
      </c>
      <c r="D63" s="37" t="s">
        <v>137</v>
      </c>
      <c r="E63" s="37">
        <v>50</v>
      </c>
      <c r="F63" s="49"/>
      <c r="G63" s="56">
        <f t="shared" si="0"/>
        <v>0</v>
      </c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</row>
    <row r="64" spans="1:63" s="26" customFormat="1" ht="14.5" x14ac:dyDescent="0.3">
      <c r="B64" s="37" t="s">
        <v>116</v>
      </c>
      <c r="C64" s="38" t="s">
        <v>72</v>
      </c>
      <c r="D64" s="37" t="s">
        <v>137</v>
      </c>
      <c r="E64" s="37">
        <v>50</v>
      </c>
      <c r="F64" s="49"/>
      <c r="G64" s="56">
        <f>F64*E64</f>
        <v>0</v>
      </c>
    </row>
    <row r="65" spans="1:63" s="26" customFormat="1" ht="14.5" x14ac:dyDescent="0.3">
      <c r="B65" s="37" t="s">
        <v>117</v>
      </c>
      <c r="C65" s="38" t="s">
        <v>159</v>
      </c>
      <c r="D65" s="37" t="s">
        <v>137</v>
      </c>
      <c r="E65" s="37">
        <v>116</v>
      </c>
      <c r="F65" s="49"/>
      <c r="G65" s="56">
        <f>F65*E65</f>
        <v>0</v>
      </c>
    </row>
    <row r="66" spans="1:63" s="26" customFormat="1" ht="14.5" x14ac:dyDescent="0.3">
      <c r="B66" s="37" t="s">
        <v>160</v>
      </c>
      <c r="C66" s="39" t="s">
        <v>171</v>
      </c>
      <c r="D66" s="37" t="s">
        <v>137</v>
      </c>
      <c r="E66" s="37">
        <v>150</v>
      </c>
      <c r="F66" s="49"/>
      <c r="G66" s="56">
        <f t="shared" ref="G66:G67" si="4">F66*E66</f>
        <v>0</v>
      </c>
    </row>
    <row r="67" spans="1:63" s="24" customFormat="1" ht="14.5" x14ac:dyDescent="0.3">
      <c r="B67" s="37" t="s">
        <v>259</v>
      </c>
      <c r="C67" s="39" t="s">
        <v>172</v>
      </c>
      <c r="D67" s="37" t="s">
        <v>137</v>
      </c>
      <c r="E67" s="37">
        <v>50</v>
      </c>
      <c r="F67" s="49"/>
      <c r="G67" s="56">
        <f t="shared" si="4"/>
        <v>0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</row>
    <row r="68" spans="1:63" s="26" customFormat="1" ht="14.5" x14ac:dyDescent="0.3">
      <c r="A68" s="5"/>
      <c r="B68" s="37" t="s">
        <v>260</v>
      </c>
      <c r="C68" s="39" t="s">
        <v>67</v>
      </c>
      <c r="D68" s="37" t="s">
        <v>137</v>
      </c>
      <c r="E68" s="37">
        <v>250</v>
      </c>
      <c r="F68" s="49"/>
      <c r="G68" s="56">
        <f>F68*E68</f>
        <v>0</v>
      </c>
    </row>
    <row r="69" spans="1:63" s="26" customFormat="1" ht="14.5" x14ac:dyDescent="0.3">
      <c r="B69" s="37" t="s">
        <v>261</v>
      </c>
      <c r="C69" s="38" t="s">
        <v>161</v>
      </c>
      <c r="D69" s="37" t="s">
        <v>137</v>
      </c>
      <c r="E69" s="81">
        <v>70</v>
      </c>
      <c r="F69" s="49"/>
      <c r="G69" s="56">
        <f t="shared" si="0"/>
        <v>0</v>
      </c>
    </row>
    <row r="70" spans="1:63" s="5" customFormat="1" ht="14.5" x14ac:dyDescent="0.3">
      <c r="A70" s="26"/>
      <c r="B70" s="37" t="s">
        <v>262</v>
      </c>
      <c r="C70" s="38" t="s">
        <v>195</v>
      </c>
      <c r="D70" s="37" t="s">
        <v>137</v>
      </c>
      <c r="E70" s="81">
        <v>70</v>
      </c>
      <c r="F70" s="49"/>
      <c r="G70" s="56">
        <f t="shared" si="0"/>
        <v>0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</row>
    <row r="71" spans="1:63" s="5" customFormat="1" ht="14.5" x14ac:dyDescent="0.3">
      <c r="A71" s="26"/>
      <c r="B71" s="37" t="s">
        <v>295</v>
      </c>
      <c r="C71" s="38" t="s">
        <v>294</v>
      </c>
      <c r="D71" s="37" t="s">
        <v>36</v>
      </c>
      <c r="E71" s="37">
        <v>50</v>
      </c>
      <c r="F71" s="49"/>
      <c r="G71" s="56">
        <f t="shared" si="0"/>
        <v>0</v>
      </c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</row>
    <row r="72" spans="1:63" s="26" customFormat="1" ht="14.5" x14ac:dyDescent="0.3">
      <c r="B72" s="36" t="s">
        <v>73</v>
      </c>
      <c r="C72" s="30" t="s">
        <v>74</v>
      </c>
      <c r="D72" s="36"/>
      <c r="E72" s="36"/>
      <c r="F72" s="48"/>
      <c r="G72" s="48"/>
    </row>
    <row r="73" spans="1:63" s="5" customFormat="1" ht="14.5" x14ac:dyDescent="0.3">
      <c r="A73" s="26"/>
      <c r="B73" s="37" t="s">
        <v>118</v>
      </c>
      <c r="C73" s="32" t="s">
        <v>203</v>
      </c>
      <c r="D73" s="37" t="s">
        <v>35</v>
      </c>
      <c r="E73" s="37">
        <v>1</v>
      </c>
      <c r="F73" s="49"/>
      <c r="G73" s="56">
        <f t="shared" ref="G73:G78" si="5">F73*E73</f>
        <v>0</v>
      </c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</row>
    <row r="74" spans="1:63" s="26" customFormat="1" ht="14.5" x14ac:dyDescent="0.3">
      <c r="B74" s="40" t="s">
        <v>119</v>
      </c>
      <c r="C74" s="32" t="s">
        <v>202</v>
      </c>
      <c r="D74" s="37" t="s">
        <v>35</v>
      </c>
      <c r="E74" s="37">
        <v>1</v>
      </c>
      <c r="F74" s="49"/>
      <c r="G74" s="56"/>
    </row>
    <row r="75" spans="1:63" s="26" customFormat="1" ht="14.5" x14ac:dyDescent="0.3">
      <c r="B75" s="37" t="s">
        <v>139</v>
      </c>
      <c r="C75" s="33" t="s">
        <v>75</v>
      </c>
      <c r="D75" s="40" t="s">
        <v>35</v>
      </c>
      <c r="E75" s="40">
        <v>6</v>
      </c>
      <c r="F75" s="50"/>
      <c r="G75" s="56">
        <f t="shared" si="5"/>
        <v>0</v>
      </c>
    </row>
    <row r="76" spans="1:63" s="26" customFormat="1" ht="14.5" x14ac:dyDescent="0.3">
      <c r="B76" s="40" t="s">
        <v>162</v>
      </c>
      <c r="C76" s="82" t="s">
        <v>333</v>
      </c>
      <c r="D76" s="40" t="s">
        <v>35</v>
      </c>
      <c r="E76" s="40">
        <v>1</v>
      </c>
      <c r="F76" s="50"/>
      <c r="G76" s="56">
        <f t="shared" si="5"/>
        <v>0</v>
      </c>
    </row>
    <row r="77" spans="1:63" s="26" customFormat="1" ht="14.5" x14ac:dyDescent="0.3">
      <c r="B77" s="37" t="s">
        <v>206</v>
      </c>
      <c r="C77" s="33" t="s">
        <v>153</v>
      </c>
      <c r="D77" s="40" t="s">
        <v>35</v>
      </c>
      <c r="E77" s="40">
        <v>6</v>
      </c>
      <c r="F77" s="50"/>
      <c r="G77" s="56">
        <f t="shared" si="5"/>
        <v>0</v>
      </c>
    </row>
    <row r="78" spans="1:63" s="26" customFormat="1" ht="14.5" x14ac:dyDescent="0.3">
      <c r="A78" s="24"/>
      <c r="B78" s="40" t="s">
        <v>332</v>
      </c>
      <c r="C78" s="33" t="s">
        <v>154</v>
      </c>
      <c r="D78" s="40" t="s">
        <v>137</v>
      </c>
      <c r="E78" s="40">
        <f>20*1.5</f>
        <v>30</v>
      </c>
      <c r="F78" s="50"/>
      <c r="G78" s="56">
        <f t="shared" si="5"/>
        <v>0</v>
      </c>
    </row>
    <row r="79" spans="1:63" s="26" customFormat="1" ht="14.5" x14ac:dyDescent="0.3">
      <c r="B79" s="36" t="s">
        <v>76</v>
      </c>
      <c r="C79" s="30" t="s">
        <v>77</v>
      </c>
      <c r="D79" s="36"/>
      <c r="E79" s="36"/>
      <c r="F79" s="48"/>
      <c r="G79" s="48"/>
    </row>
    <row r="80" spans="1:63" s="26" customFormat="1" ht="14.5" x14ac:dyDescent="0.3">
      <c r="B80" s="40" t="s">
        <v>120</v>
      </c>
      <c r="C80" s="33" t="s">
        <v>78</v>
      </c>
      <c r="D80" s="40" t="s">
        <v>35</v>
      </c>
      <c r="E80" s="40">
        <v>5</v>
      </c>
      <c r="F80" s="50"/>
      <c r="G80" s="56">
        <f t="shared" si="0"/>
        <v>0</v>
      </c>
    </row>
    <row r="81" spans="1:72" s="26" customFormat="1" ht="14.5" x14ac:dyDescent="0.3">
      <c r="B81" s="36" t="s">
        <v>155</v>
      </c>
      <c r="C81" s="30" t="s">
        <v>156</v>
      </c>
      <c r="D81" s="36"/>
      <c r="E81" s="36"/>
      <c r="F81" s="48"/>
      <c r="G81" s="48"/>
    </row>
    <row r="82" spans="1:72" s="26" customFormat="1" ht="14.5" x14ac:dyDescent="0.3">
      <c r="B82" s="40" t="s">
        <v>163</v>
      </c>
      <c r="C82" s="33" t="s">
        <v>157</v>
      </c>
      <c r="D82" s="40" t="s">
        <v>35</v>
      </c>
      <c r="E82" s="40">
        <v>3</v>
      </c>
      <c r="F82" s="50"/>
      <c r="G82" s="56">
        <f t="shared" si="0"/>
        <v>0</v>
      </c>
    </row>
    <row r="83" spans="1:72" s="26" customFormat="1" ht="14.5" x14ac:dyDescent="0.3">
      <c r="B83" s="40" t="s">
        <v>164</v>
      </c>
      <c r="C83" s="33" t="s">
        <v>308</v>
      </c>
      <c r="D83" s="40" t="s">
        <v>35</v>
      </c>
      <c r="E83" s="40">
        <v>30</v>
      </c>
      <c r="F83" s="50"/>
      <c r="G83" s="56">
        <f t="shared" si="0"/>
        <v>0</v>
      </c>
    </row>
    <row r="84" spans="1:72" s="26" customFormat="1" ht="14.5" x14ac:dyDescent="0.3">
      <c r="B84" s="40" t="s">
        <v>165</v>
      </c>
      <c r="C84" s="33" t="s">
        <v>309</v>
      </c>
      <c r="D84" s="40" t="s">
        <v>35</v>
      </c>
      <c r="E84" s="40">
        <v>30</v>
      </c>
      <c r="F84" s="50"/>
      <c r="G84" s="56">
        <f t="shared" si="0"/>
        <v>0</v>
      </c>
    </row>
    <row r="85" spans="1:72" s="26" customFormat="1" ht="14.5" x14ac:dyDescent="0.3">
      <c r="B85" s="40" t="s">
        <v>177</v>
      </c>
      <c r="C85" s="33" t="s">
        <v>158</v>
      </c>
      <c r="D85" s="40" t="s">
        <v>35</v>
      </c>
      <c r="E85" s="40">
        <v>8</v>
      </c>
      <c r="F85" s="50"/>
      <c r="G85" s="56">
        <f t="shared" ref="G85" si="6">F85*E85</f>
        <v>0</v>
      </c>
    </row>
    <row r="86" spans="1:72" s="26" customFormat="1" ht="14.5" x14ac:dyDescent="0.3">
      <c r="A86" s="25"/>
      <c r="B86" s="40" t="s">
        <v>292</v>
      </c>
      <c r="C86" s="33" t="s">
        <v>321</v>
      </c>
      <c r="D86" s="40" t="s">
        <v>137</v>
      </c>
      <c r="E86" s="40">
        <f>14*3.6</f>
        <v>50.4</v>
      </c>
      <c r="F86" s="50"/>
      <c r="G86" s="56">
        <f t="shared" ref="G86:G89" si="7">F86*E86</f>
        <v>0</v>
      </c>
    </row>
    <row r="87" spans="1:72" s="26" customFormat="1" ht="14.5" x14ac:dyDescent="0.3">
      <c r="B87" s="73" t="s">
        <v>292</v>
      </c>
      <c r="C87" s="77" t="s">
        <v>320</v>
      </c>
      <c r="D87" s="73" t="s">
        <v>137</v>
      </c>
      <c r="E87" s="73">
        <f>14*3.6</f>
        <v>50.4</v>
      </c>
      <c r="F87" s="75"/>
      <c r="G87" s="76">
        <f t="shared" ref="G87" si="8">F87*E87</f>
        <v>0</v>
      </c>
    </row>
    <row r="88" spans="1:72" s="44" customFormat="1" ht="14.5" x14ac:dyDescent="0.3">
      <c r="B88" s="40" t="s">
        <v>310</v>
      </c>
      <c r="C88" s="32" t="s">
        <v>290</v>
      </c>
      <c r="D88" s="37" t="s">
        <v>291</v>
      </c>
      <c r="E88" s="37">
        <v>2</v>
      </c>
      <c r="F88" s="49"/>
      <c r="G88" s="56">
        <f t="shared" si="7"/>
        <v>0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</row>
    <row r="89" spans="1:72" s="44" customFormat="1" ht="14.5" x14ac:dyDescent="0.3">
      <c r="B89" s="40" t="s">
        <v>316</v>
      </c>
      <c r="C89" s="32" t="s">
        <v>293</v>
      </c>
      <c r="D89" s="37" t="s">
        <v>291</v>
      </c>
      <c r="E89" s="37">
        <v>3</v>
      </c>
      <c r="F89" s="49"/>
      <c r="G89" s="56">
        <f t="shared" si="7"/>
        <v>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</row>
    <row r="90" spans="1:72" s="44" customFormat="1" ht="14.5" x14ac:dyDescent="0.3">
      <c r="B90" s="27">
        <v>2</v>
      </c>
      <c r="C90" s="28" t="s">
        <v>79</v>
      </c>
      <c r="D90" s="27"/>
      <c r="E90" s="27"/>
      <c r="F90" s="27"/>
      <c r="G90" s="27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</row>
    <row r="91" spans="1:72" s="44" customFormat="1" ht="14.5" x14ac:dyDescent="0.3">
      <c r="B91" s="41" t="s">
        <v>22</v>
      </c>
      <c r="C91" s="42" t="s">
        <v>210</v>
      </c>
      <c r="D91" s="41"/>
      <c r="E91" s="41"/>
      <c r="F91" s="41"/>
      <c r="G91" s="41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</row>
    <row r="92" spans="1:72" s="44" customFormat="1" ht="29" x14ac:dyDescent="0.3">
      <c r="B92" s="71" t="s">
        <v>187</v>
      </c>
      <c r="C92" s="32" t="s">
        <v>211</v>
      </c>
      <c r="D92" s="71" t="s">
        <v>35</v>
      </c>
      <c r="E92" s="71">
        <v>2</v>
      </c>
      <c r="F92" s="72"/>
      <c r="G92" s="56">
        <f t="shared" ref="G92:G126" si="9">F92*E92</f>
        <v>0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</row>
    <row r="93" spans="1:72" s="44" customFormat="1" ht="14.5" x14ac:dyDescent="0.3">
      <c r="B93" s="71" t="s">
        <v>121</v>
      </c>
      <c r="C93" s="32" t="s">
        <v>307</v>
      </c>
      <c r="D93" s="71" t="s">
        <v>35</v>
      </c>
      <c r="E93" s="71">
        <v>1</v>
      </c>
      <c r="F93" s="72"/>
      <c r="G93" s="56">
        <f t="shared" si="9"/>
        <v>0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</row>
    <row r="94" spans="1:72" s="44" customFormat="1" ht="14.5" x14ac:dyDescent="0.3">
      <c r="B94" s="58" t="s">
        <v>122</v>
      </c>
      <c r="C94" s="33" t="s">
        <v>212</v>
      </c>
      <c r="D94" s="58" t="s">
        <v>35</v>
      </c>
      <c r="E94" s="58">
        <v>7</v>
      </c>
      <c r="F94" s="59"/>
      <c r="G94" s="56">
        <f t="shared" si="9"/>
        <v>0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</row>
    <row r="95" spans="1:72" s="44" customFormat="1" ht="14.5" x14ac:dyDescent="0.3">
      <c r="B95" s="58" t="s">
        <v>188</v>
      </c>
      <c r="C95" s="33" t="s">
        <v>213</v>
      </c>
      <c r="D95" s="58" t="s">
        <v>35</v>
      </c>
      <c r="E95" s="58">
        <v>70</v>
      </c>
      <c r="F95" s="59"/>
      <c r="G95" s="56">
        <f t="shared" si="9"/>
        <v>0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</row>
    <row r="96" spans="1:72" s="44" customFormat="1" ht="14.5" x14ac:dyDescent="0.3">
      <c r="B96" s="58" t="s">
        <v>123</v>
      </c>
      <c r="C96" s="33" t="s">
        <v>214</v>
      </c>
      <c r="D96" s="58" t="s">
        <v>35</v>
      </c>
      <c r="E96" s="58">
        <v>54</v>
      </c>
      <c r="F96" s="59"/>
      <c r="G96" s="56">
        <f t="shared" si="9"/>
        <v>0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</row>
    <row r="97" spans="2:72" s="44" customFormat="1" ht="14.5" x14ac:dyDescent="0.3">
      <c r="B97" s="58" t="s">
        <v>124</v>
      </c>
      <c r="C97" s="33" t="s">
        <v>215</v>
      </c>
      <c r="D97" s="58" t="s">
        <v>138</v>
      </c>
      <c r="E97" s="58">
        <v>2000</v>
      </c>
      <c r="F97" s="59"/>
      <c r="G97" s="56">
        <f t="shared" si="9"/>
        <v>0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</row>
    <row r="98" spans="2:72" s="44" customFormat="1" ht="14.5" x14ac:dyDescent="0.3">
      <c r="B98" s="58" t="s">
        <v>125</v>
      </c>
      <c r="C98" s="33" t="s">
        <v>216</v>
      </c>
      <c r="D98" s="58" t="s">
        <v>138</v>
      </c>
      <c r="E98" s="58">
        <v>400</v>
      </c>
      <c r="F98" s="59"/>
      <c r="G98" s="56">
        <f t="shared" si="9"/>
        <v>0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</row>
    <row r="99" spans="2:72" s="44" customFormat="1" ht="14.5" x14ac:dyDescent="0.3">
      <c r="B99" s="58" t="s">
        <v>189</v>
      </c>
      <c r="C99" s="33" t="s">
        <v>217</v>
      </c>
      <c r="D99" s="58" t="s">
        <v>138</v>
      </c>
      <c r="E99" s="58">
        <v>400</v>
      </c>
      <c r="F99" s="59"/>
      <c r="G99" s="56">
        <f t="shared" si="9"/>
        <v>0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</row>
    <row r="100" spans="2:72" s="44" customFormat="1" ht="14.5" x14ac:dyDescent="0.3">
      <c r="B100" s="58" t="s">
        <v>190</v>
      </c>
      <c r="C100" s="33" t="s">
        <v>218</v>
      </c>
      <c r="D100" s="58" t="s">
        <v>138</v>
      </c>
      <c r="E100" s="58">
        <v>1500</v>
      </c>
      <c r="F100" s="59"/>
      <c r="G100" s="56">
        <f t="shared" si="9"/>
        <v>0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</row>
    <row r="101" spans="2:72" s="44" customFormat="1" ht="14.5" x14ac:dyDescent="0.3">
      <c r="B101" s="58" t="s">
        <v>126</v>
      </c>
      <c r="C101" s="33" t="s">
        <v>219</v>
      </c>
      <c r="D101" s="58" t="s">
        <v>35</v>
      </c>
      <c r="E101" s="58">
        <v>3</v>
      </c>
      <c r="F101" s="59"/>
      <c r="G101" s="56">
        <f t="shared" si="9"/>
        <v>0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</row>
    <row r="102" spans="2:72" s="44" customFormat="1" ht="14.5" x14ac:dyDescent="0.3">
      <c r="B102" s="58" t="s">
        <v>191</v>
      </c>
      <c r="C102" s="33" t="s">
        <v>220</v>
      </c>
      <c r="D102" s="58" t="s">
        <v>35</v>
      </c>
      <c r="E102" s="58">
        <v>1</v>
      </c>
      <c r="F102" s="59"/>
      <c r="G102" s="56">
        <f t="shared" si="9"/>
        <v>0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</row>
    <row r="103" spans="2:72" s="44" customFormat="1" ht="14.5" x14ac:dyDescent="0.3">
      <c r="B103" s="58" t="s">
        <v>192</v>
      </c>
      <c r="C103" s="33" t="s">
        <v>221</v>
      </c>
      <c r="D103" s="58" t="s">
        <v>36</v>
      </c>
      <c r="E103" s="58">
        <v>175</v>
      </c>
      <c r="F103" s="59"/>
      <c r="G103" s="56">
        <f t="shared" si="9"/>
        <v>0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</row>
    <row r="104" spans="2:72" s="44" customFormat="1" ht="14.5" x14ac:dyDescent="0.3">
      <c r="B104" s="58" t="s">
        <v>127</v>
      </c>
      <c r="C104" s="33" t="s">
        <v>222</v>
      </c>
      <c r="D104" s="58" t="s">
        <v>36</v>
      </c>
      <c r="E104" s="58">
        <v>150</v>
      </c>
      <c r="F104" s="59"/>
      <c r="G104" s="56">
        <f t="shared" si="9"/>
        <v>0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</row>
    <row r="105" spans="2:72" s="44" customFormat="1" ht="14.5" x14ac:dyDescent="0.3">
      <c r="B105" s="58" t="s">
        <v>128</v>
      </c>
      <c r="C105" s="33" t="s">
        <v>223</v>
      </c>
      <c r="D105" s="58" t="s">
        <v>35</v>
      </c>
      <c r="E105" s="58">
        <v>24</v>
      </c>
      <c r="F105" s="59"/>
      <c r="G105" s="56">
        <f t="shared" si="9"/>
        <v>0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</row>
    <row r="106" spans="2:72" s="44" customFormat="1" ht="14.5" x14ac:dyDescent="0.3">
      <c r="B106" s="58" t="s">
        <v>270</v>
      </c>
      <c r="C106" s="33" t="s">
        <v>224</v>
      </c>
      <c r="D106" s="58" t="s">
        <v>36</v>
      </c>
      <c r="E106" s="58">
        <v>10</v>
      </c>
      <c r="F106" s="59"/>
      <c r="G106" s="56">
        <f t="shared" si="9"/>
        <v>0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</row>
    <row r="107" spans="2:72" s="26" customFormat="1" ht="14.5" x14ac:dyDescent="0.3">
      <c r="B107" s="58" t="s">
        <v>285</v>
      </c>
      <c r="C107" s="33" t="s">
        <v>258</v>
      </c>
      <c r="D107" s="58" t="s">
        <v>35</v>
      </c>
      <c r="E107" s="58">
        <v>86</v>
      </c>
      <c r="F107" s="59"/>
      <c r="G107" s="56">
        <f t="shared" si="9"/>
        <v>0</v>
      </c>
    </row>
    <row r="108" spans="2:72" s="26" customFormat="1" ht="14.5" x14ac:dyDescent="0.3">
      <c r="B108" s="41" t="s">
        <v>23</v>
      </c>
      <c r="C108" s="42" t="s">
        <v>225</v>
      </c>
      <c r="D108" s="41"/>
      <c r="E108" s="41"/>
      <c r="F108" s="41"/>
      <c r="G108" s="41"/>
    </row>
    <row r="109" spans="2:72" s="44" customFormat="1" ht="29" x14ac:dyDescent="0.3">
      <c r="B109" s="71" t="s">
        <v>28</v>
      </c>
      <c r="C109" s="32" t="s">
        <v>211</v>
      </c>
      <c r="D109" s="71" t="s">
        <v>35</v>
      </c>
      <c r="E109" s="71">
        <v>2</v>
      </c>
      <c r="F109" s="72"/>
      <c r="G109" s="56">
        <f t="shared" si="9"/>
        <v>0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</row>
    <row r="110" spans="2:72" s="44" customFormat="1" ht="14.5" x14ac:dyDescent="0.3">
      <c r="B110" s="71" t="s">
        <v>29</v>
      </c>
      <c r="C110" s="32" t="s">
        <v>307</v>
      </c>
      <c r="D110" s="71" t="s">
        <v>35</v>
      </c>
      <c r="E110" s="71">
        <v>1</v>
      </c>
      <c r="F110" s="72"/>
      <c r="G110" s="56">
        <f>E110*F110</f>
        <v>0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</row>
    <row r="111" spans="2:72" s="44" customFormat="1" ht="14.5" x14ac:dyDescent="0.3">
      <c r="B111" s="71" t="s">
        <v>30</v>
      </c>
      <c r="C111" s="32" t="s">
        <v>212</v>
      </c>
      <c r="D111" s="71" t="s">
        <v>35</v>
      </c>
      <c r="E111" s="71">
        <v>7</v>
      </c>
      <c r="F111" s="72"/>
      <c r="G111" s="56">
        <f t="shared" si="9"/>
        <v>0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</row>
    <row r="112" spans="2:72" s="44" customFormat="1" ht="14.5" x14ac:dyDescent="0.3">
      <c r="B112" s="71" t="s">
        <v>194</v>
      </c>
      <c r="C112" s="32" t="s">
        <v>213</v>
      </c>
      <c r="D112" s="71" t="s">
        <v>35</v>
      </c>
      <c r="E112" s="71">
        <v>70</v>
      </c>
      <c r="F112" s="72"/>
      <c r="G112" s="56">
        <f t="shared" si="9"/>
        <v>0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</row>
    <row r="113" spans="2:63" s="44" customFormat="1" ht="14.5" x14ac:dyDescent="0.3">
      <c r="B113" s="58" t="s">
        <v>129</v>
      </c>
      <c r="C113" s="33" t="s">
        <v>214</v>
      </c>
      <c r="D113" s="58" t="s">
        <v>35</v>
      </c>
      <c r="E113" s="58">
        <v>54</v>
      </c>
      <c r="F113" s="59"/>
      <c r="G113" s="56">
        <f t="shared" si="9"/>
        <v>0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</row>
    <row r="114" spans="2:63" s="44" customFormat="1" ht="14.5" x14ac:dyDescent="0.3">
      <c r="B114" s="78" t="s">
        <v>130</v>
      </c>
      <c r="C114" s="77" t="s">
        <v>215</v>
      </c>
      <c r="D114" s="78" t="s">
        <v>138</v>
      </c>
      <c r="E114" s="78">
        <v>2000</v>
      </c>
      <c r="F114" s="79"/>
      <c r="G114" s="76">
        <f t="shared" si="9"/>
        <v>0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</row>
    <row r="115" spans="2:63" s="44" customFormat="1" ht="14.5" x14ac:dyDescent="0.3">
      <c r="B115" s="58" t="s">
        <v>131</v>
      </c>
      <c r="C115" s="33" t="s">
        <v>216</v>
      </c>
      <c r="D115" s="58" t="s">
        <v>138</v>
      </c>
      <c r="E115" s="58">
        <v>400</v>
      </c>
      <c r="F115" s="59"/>
      <c r="G115" s="56">
        <f t="shared" si="9"/>
        <v>0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</row>
    <row r="116" spans="2:63" s="44" customFormat="1" ht="14.5" x14ac:dyDescent="0.3">
      <c r="B116" s="58" t="s">
        <v>132</v>
      </c>
      <c r="C116" s="33" t="s">
        <v>217</v>
      </c>
      <c r="D116" s="58" t="s">
        <v>138</v>
      </c>
      <c r="E116" s="58">
        <v>400</v>
      </c>
      <c r="F116" s="59"/>
      <c r="G116" s="56">
        <f t="shared" si="9"/>
        <v>0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</row>
    <row r="117" spans="2:63" s="44" customFormat="1" ht="14.5" x14ac:dyDescent="0.3">
      <c r="B117" s="58" t="s">
        <v>133</v>
      </c>
      <c r="C117" s="33" t="s">
        <v>218</v>
      </c>
      <c r="D117" s="58" t="s">
        <v>138</v>
      </c>
      <c r="E117" s="58">
        <v>1500</v>
      </c>
      <c r="F117" s="59"/>
      <c r="G117" s="56">
        <f t="shared" si="9"/>
        <v>0</v>
      </c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</row>
    <row r="118" spans="2:63" s="44" customFormat="1" ht="14.5" x14ac:dyDescent="0.3">
      <c r="B118" s="58" t="s">
        <v>134</v>
      </c>
      <c r="C118" s="33" t="s">
        <v>219</v>
      </c>
      <c r="D118" s="58" t="s">
        <v>35</v>
      </c>
      <c r="E118" s="58">
        <v>3</v>
      </c>
      <c r="F118" s="59"/>
      <c r="G118" s="56">
        <f t="shared" si="9"/>
        <v>0</v>
      </c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</row>
    <row r="119" spans="2:63" s="44" customFormat="1" ht="14.5" x14ac:dyDescent="0.3">
      <c r="B119" s="58" t="s">
        <v>185</v>
      </c>
      <c r="C119" s="33" t="s">
        <v>220</v>
      </c>
      <c r="D119" s="58" t="s">
        <v>35</v>
      </c>
      <c r="E119" s="58">
        <v>1</v>
      </c>
      <c r="F119" s="59"/>
      <c r="G119" s="56">
        <f t="shared" si="9"/>
        <v>0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</row>
    <row r="120" spans="2:63" s="44" customFormat="1" ht="14.5" x14ac:dyDescent="0.3">
      <c r="B120" s="58" t="s">
        <v>186</v>
      </c>
      <c r="C120" s="33" t="s">
        <v>221</v>
      </c>
      <c r="D120" s="58" t="s">
        <v>36</v>
      </c>
      <c r="E120" s="58">
        <v>175</v>
      </c>
      <c r="F120" s="59"/>
      <c r="G120" s="56">
        <f t="shared" si="9"/>
        <v>0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</row>
    <row r="121" spans="2:63" s="44" customFormat="1" ht="14.5" x14ac:dyDescent="0.3">
      <c r="B121" s="58" t="s">
        <v>207</v>
      </c>
      <c r="C121" s="33" t="s">
        <v>222</v>
      </c>
      <c r="D121" s="58" t="s">
        <v>36</v>
      </c>
      <c r="E121" s="58">
        <v>150</v>
      </c>
      <c r="F121" s="59"/>
      <c r="G121" s="56">
        <f t="shared" si="9"/>
        <v>0</v>
      </c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</row>
    <row r="122" spans="2:63" s="44" customFormat="1" ht="14.5" x14ac:dyDescent="0.3">
      <c r="B122" s="58" t="s">
        <v>208</v>
      </c>
      <c r="C122" s="33" t="s">
        <v>223</v>
      </c>
      <c r="D122" s="58" t="s">
        <v>35</v>
      </c>
      <c r="E122" s="58">
        <v>24</v>
      </c>
      <c r="F122" s="59"/>
      <c r="G122" s="56">
        <f t="shared" si="9"/>
        <v>0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</row>
    <row r="123" spans="2:63" s="44" customFormat="1" ht="14.5" x14ac:dyDescent="0.3">
      <c r="B123" s="58" t="s">
        <v>209</v>
      </c>
      <c r="C123" s="33" t="s">
        <v>224</v>
      </c>
      <c r="D123" s="58" t="s">
        <v>36</v>
      </c>
      <c r="E123" s="58">
        <v>10</v>
      </c>
      <c r="F123" s="59"/>
      <c r="G123" s="56">
        <f t="shared" si="9"/>
        <v>0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</row>
    <row r="124" spans="2:63" s="44" customFormat="1" ht="14.5" x14ac:dyDescent="0.3">
      <c r="B124" s="58" t="s">
        <v>272</v>
      </c>
      <c r="C124" s="33" t="s">
        <v>193</v>
      </c>
      <c r="D124" s="58" t="s">
        <v>35</v>
      </c>
      <c r="E124" s="58">
        <v>25</v>
      </c>
      <c r="F124" s="59"/>
      <c r="G124" s="56">
        <f t="shared" si="9"/>
        <v>0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</row>
    <row r="125" spans="2:63" s="44" customFormat="1" ht="14.5" x14ac:dyDescent="0.3">
      <c r="B125" s="58" t="s">
        <v>286</v>
      </c>
      <c r="C125" s="82" t="s">
        <v>340</v>
      </c>
      <c r="D125" s="58" t="s">
        <v>35</v>
      </c>
      <c r="E125" s="58">
        <v>3</v>
      </c>
      <c r="F125" s="59"/>
      <c r="G125" s="56">
        <f t="shared" si="9"/>
        <v>0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</row>
    <row r="126" spans="2:63" s="44" customFormat="1" ht="14.5" x14ac:dyDescent="0.3">
      <c r="B126" s="58" t="s">
        <v>287</v>
      </c>
      <c r="C126" s="33" t="s">
        <v>204</v>
      </c>
      <c r="D126" s="58" t="s">
        <v>35</v>
      </c>
      <c r="E126" s="58">
        <v>86</v>
      </c>
      <c r="F126" s="59"/>
      <c r="G126" s="56">
        <f t="shared" si="9"/>
        <v>0</v>
      </c>
      <c r="H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</row>
    <row r="127" spans="2:63" s="44" customFormat="1" ht="14.5" x14ac:dyDescent="0.3">
      <c r="B127" s="41" t="s">
        <v>226</v>
      </c>
      <c r="C127" s="42" t="s">
        <v>227</v>
      </c>
      <c r="D127" s="41"/>
      <c r="E127" s="41"/>
      <c r="F127" s="41"/>
      <c r="G127" s="41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</row>
    <row r="128" spans="2:63" s="44" customFormat="1" ht="14.5" x14ac:dyDescent="0.3">
      <c r="B128" s="58" t="s">
        <v>228</v>
      </c>
      <c r="C128" s="33" t="s">
        <v>265</v>
      </c>
      <c r="D128" s="58" t="s">
        <v>36</v>
      </c>
      <c r="E128" s="58">
        <v>2000</v>
      </c>
      <c r="F128" s="59"/>
      <c r="G128" s="56">
        <f t="shared" ref="G128:G143" si="10">E128*F128</f>
        <v>0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</row>
    <row r="129" spans="1:72" s="44" customFormat="1" ht="14.5" x14ac:dyDescent="0.3">
      <c r="B129" s="58" t="s">
        <v>229</v>
      </c>
      <c r="C129" s="33" t="s">
        <v>263</v>
      </c>
      <c r="D129" s="58" t="s">
        <v>35</v>
      </c>
      <c r="E129" s="58">
        <v>133</v>
      </c>
      <c r="F129" s="59"/>
      <c r="G129" s="56">
        <f t="shared" si="10"/>
        <v>0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</row>
    <row r="130" spans="1:72" s="44" customFormat="1" ht="14.5" x14ac:dyDescent="0.3">
      <c r="B130" s="58" t="s">
        <v>230</v>
      </c>
      <c r="C130" s="33" t="s">
        <v>264</v>
      </c>
      <c r="D130" s="58" t="s">
        <v>35</v>
      </c>
      <c r="E130" s="58">
        <v>133</v>
      </c>
      <c r="F130" s="59"/>
      <c r="G130" s="56">
        <f t="shared" si="10"/>
        <v>0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</row>
    <row r="131" spans="1:72" s="44" customFormat="1" ht="14.5" x14ac:dyDescent="0.3">
      <c r="B131" s="58" t="s">
        <v>231</v>
      </c>
      <c r="C131" s="33" t="s">
        <v>232</v>
      </c>
      <c r="D131" s="58" t="s">
        <v>35</v>
      </c>
      <c r="E131" s="58">
        <v>2</v>
      </c>
      <c r="F131" s="59"/>
      <c r="G131" s="56">
        <f t="shared" si="10"/>
        <v>0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</row>
    <row r="132" spans="1:72" s="44" customFormat="1" ht="14.5" x14ac:dyDescent="0.3">
      <c r="B132" s="58" t="s">
        <v>233</v>
      </c>
      <c r="C132" s="33" t="s">
        <v>235</v>
      </c>
      <c r="D132" s="58" t="s">
        <v>35</v>
      </c>
      <c r="E132" s="58">
        <v>133</v>
      </c>
      <c r="F132" s="59"/>
      <c r="G132" s="56">
        <f t="shared" si="10"/>
        <v>0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</row>
    <row r="133" spans="1:72" s="44" customFormat="1" ht="14.5" x14ac:dyDescent="0.3">
      <c r="B133" s="41" t="s">
        <v>236</v>
      </c>
      <c r="C133" s="42" t="s">
        <v>237</v>
      </c>
      <c r="D133" s="41"/>
      <c r="E133" s="41"/>
      <c r="F133" s="41"/>
      <c r="G133" s="41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</row>
    <row r="134" spans="1:72" s="44" customFormat="1" ht="14.5" x14ac:dyDescent="0.3">
      <c r="B134" s="58" t="s">
        <v>238</v>
      </c>
      <c r="C134" s="33" t="s">
        <v>80</v>
      </c>
      <c r="D134" s="58" t="s">
        <v>0</v>
      </c>
      <c r="E134" s="58">
        <v>1</v>
      </c>
      <c r="F134" s="59"/>
      <c r="G134" s="56">
        <f t="shared" si="10"/>
        <v>0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</row>
    <row r="135" spans="1:72" s="44" customFormat="1" ht="14.5" x14ac:dyDescent="0.3">
      <c r="B135" s="58" t="s">
        <v>239</v>
      </c>
      <c r="C135" s="33" t="s">
        <v>168</v>
      </c>
      <c r="D135" s="58" t="s">
        <v>0</v>
      </c>
      <c r="E135" s="58">
        <v>1</v>
      </c>
      <c r="F135" s="59"/>
      <c r="G135" s="56">
        <f t="shared" si="10"/>
        <v>0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</row>
    <row r="136" spans="1:72" s="44" customFormat="1" ht="14.5" x14ac:dyDescent="0.3">
      <c r="B136" s="78" t="s">
        <v>240</v>
      </c>
      <c r="C136" s="77" t="s">
        <v>267</v>
      </c>
      <c r="D136" s="78" t="s">
        <v>36</v>
      </c>
      <c r="E136" s="78">
        <v>2000</v>
      </c>
      <c r="F136" s="79"/>
      <c r="G136" s="76">
        <f t="shared" si="10"/>
        <v>0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</row>
    <row r="137" spans="1:72" s="44" customFormat="1" ht="14.5" x14ac:dyDescent="0.3">
      <c r="B137" s="58" t="s">
        <v>241</v>
      </c>
      <c r="C137" s="33" t="s">
        <v>263</v>
      </c>
      <c r="D137" s="58" t="s">
        <v>35</v>
      </c>
      <c r="E137" s="58">
        <v>133</v>
      </c>
      <c r="F137" s="59"/>
      <c r="G137" s="56">
        <f t="shared" si="10"/>
        <v>0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</row>
    <row r="138" spans="1:72" s="44" customFormat="1" ht="14.5" x14ac:dyDescent="0.3">
      <c r="B138" s="58" t="s">
        <v>243</v>
      </c>
      <c r="C138" s="82" t="s">
        <v>334</v>
      </c>
      <c r="D138" s="58" t="s">
        <v>35</v>
      </c>
      <c r="E138" s="58">
        <v>133</v>
      </c>
      <c r="F138" s="59"/>
      <c r="G138" s="5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</row>
    <row r="139" spans="1:72" s="26" customFormat="1" ht="14.5" x14ac:dyDescent="0.3">
      <c r="B139" s="58" t="s">
        <v>244</v>
      </c>
      <c r="C139" s="33" t="s">
        <v>264</v>
      </c>
      <c r="D139" s="58" t="s">
        <v>35</v>
      </c>
      <c r="E139" s="58">
        <v>133</v>
      </c>
      <c r="F139" s="59"/>
      <c r="G139" s="56">
        <f t="shared" si="10"/>
        <v>0</v>
      </c>
    </row>
    <row r="140" spans="1:72" s="26" customFormat="1" ht="14.5" x14ac:dyDescent="0.3">
      <c r="B140" s="58" t="s">
        <v>246</v>
      </c>
      <c r="C140" s="33" t="s">
        <v>232</v>
      </c>
      <c r="D140" s="58" t="s">
        <v>35</v>
      </c>
      <c r="E140" s="58">
        <v>2</v>
      </c>
      <c r="F140" s="59"/>
      <c r="G140" s="56">
        <f t="shared" si="10"/>
        <v>0</v>
      </c>
    </row>
    <row r="141" spans="1:72" s="26" customFormat="1" ht="14.5" x14ac:dyDescent="0.3">
      <c r="B141" s="58" t="s">
        <v>337</v>
      </c>
      <c r="C141" s="33" t="s">
        <v>235</v>
      </c>
      <c r="D141" s="58" t="s">
        <v>35</v>
      </c>
      <c r="E141" s="58">
        <v>133</v>
      </c>
      <c r="F141" s="59"/>
      <c r="G141" s="56">
        <f t="shared" si="10"/>
        <v>0</v>
      </c>
    </row>
    <row r="142" spans="1:72" s="26" customFormat="1" ht="14.5" x14ac:dyDescent="0.3">
      <c r="B142" s="58" t="s">
        <v>338</v>
      </c>
      <c r="C142" s="33" t="s">
        <v>81</v>
      </c>
      <c r="D142" s="58" t="s">
        <v>35</v>
      </c>
      <c r="E142" s="58">
        <v>133</v>
      </c>
      <c r="F142" s="59"/>
      <c r="G142" s="56">
        <f t="shared" si="10"/>
        <v>0</v>
      </c>
    </row>
    <row r="143" spans="1:72" s="26" customFormat="1" ht="14.5" x14ac:dyDescent="0.3">
      <c r="A143" s="5"/>
      <c r="B143" s="58" t="s">
        <v>339</v>
      </c>
      <c r="C143" s="33" t="s">
        <v>169</v>
      </c>
      <c r="D143" s="58" t="s">
        <v>0</v>
      </c>
      <c r="E143" s="58">
        <v>1</v>
      </c>
      <c r="F143" s="59"/>
      <c r="G143" s="56">
        <f t="shared" si="10"/>
        <v>0</v>
      </c>
      <c r="H143" s="5"/>
      <c r="I143" s="5"/>
    </row>
    <row r="144" spans="1:72" s="26" customFormat="1" ht="14.5" x14ac:dyDescent="0.3">
      <c r="A144" s="5"/>
      <c r="B144" s="27">
        <v>3</v>
      </c>
      <c r="C144" s="28" t="s">
        <v>178</v>
      </c>
      <c r="D144" s="27" t="s">
        <v>179</v>
      </c>
      <c r="E144" s="27" t="s">
        <v>179</v>
      </c>
      <c r="F144" s="47"/>
      <c r="G144" s="27" t="s">
        <v>179</v>
      </c>
      <c r="H144" s="5"/>
      <c r="I144" s="5"/>
    </row>
    <row r="145" spans="1:72" s="26" customFormat="1" ht="14.5" x14ac:dyDescent="0.3">
      <c r="A145" s="1"/>
      <c r="B145" s="36" t="s">
        <v>31</v>
      </c>
      <c r="C145" s="30" t="s">
        <v>247</v>
      </c>
      <c r="D145" s="36"/>
      <c r="E145" s="36"/>
      <c r="F145" s="48"/>
      <c r="G145" s="36"/>
      <c r="H145" s="1"/>
      <c r="I145" s="1"/>
    </row>
    <row r="146" spans="1:72" s="5" customFormat="1" ht="14.5" x14ac:dyDescent="0.3">
      <c r="A146" s="23"/>
      <c r="B146" s="71" t="s">
        <v>135</v>
      </c>
      <c r="C146" s="32" t="s">
        <v>248</v>
      </c>
      <c r="D146" s="71" t="s">
        <v>35</v>
      </c>
      <c r="E146" s="71">
        <v>2</v>
      </c>
      <c r="F146" s="61"/>
      <c r="G146" s="62">
        <f t="shared" ref="G146:G147" si="11">E146*F146</f>
        <v>0</v>
      </c>
      <c r="H146" s="23"/>
      <c r="I146" s="23"/>
    </row>
    <row r="147" spans="1:72" s="5" customFormat="1" ht="14.5" x14ac:dyDescent="0.3">
      <c r="A147" s="23"/>
      <c r="B147" s="71" t="s">
        <v>182</v>
      </c>
      <c r="C147" s="32" t="s">
        <v>181</v>
      </c>
      <c r="D147" s="71" t="s">
        <v>36</v>
      </c>
      <c r="E147" s="71">
        <v>50</v>
      </c>
      <c r="F147" s="61"/>
      <c r="G147" s="62">
        <f t="shared" si="11"/>
        <v>0</v>
      </c>
      <c r="H147" s="23"/>
      <c r="I147" s="23"/>
    </row>
    <row r="148" spans="1:72" s="26" customFormat="1" ht="13.5" customHeight="1" x14ac:dyDescent="0.3">
      <c r="A148" s="23"/>
      <c r="B148" s="71" t="s">
        <v>311</v>
      </c>
      <c r="C148" s="32" t="s">
        <v>300</v>
      </c>
      <c r="D148" s="71" t="s">
        <v>35</v>
      </c>
      <c r="E148" s="71">
        <v>2</v>
      </c>
      <c r="F148" s="61"/>
      <c r="G148" s="63"/>
      <c r="H148" s="23"/>
      <c r="I148" s="23"/>
    </row>
    <row r="149" spans="1:72" s="26" customFormat="1" ht="13.5" customHeight="1" x14ac:dyDescent="0.3">
      <c r="A149" s="23"/>
      <c r="B149" s="71" t="s">
        <v>312</v>
      </c>
      <c r="C149" s="32" t="s">
        <v>301</v>
      </c>
      <c r="D149" s="71" t="s">
        <v>35</v>
      </c>
      <c r="E149" s="71">
        <v>2</v>
      </c>
      <c r="F149" s="61"/>
      <c r="G149" s="63"/>
      <c r="H149" s="23"/>
      <c r="I149" s="23"/>
    </row>
    <row r="150" spans="1:72" s="26" customFormat="1" ht="13.5" customHeight="1" x14ac:dyDescent="0.3">
      <c r="A150" s="23"/>
      <c r="B150" s="36" t="s">
        <v>249</v>
      </c>
      <c r="C150" s="30" t="s">
        <v>250</v>
      </c>
      <c r="D150" s="36"/>
      <c r="E150" s="36"/>
      <c r="F150" s="48"/>
      <c r="G150" s="36"/>
      <c r="H150" s="23"/>
      <c r="I150" s="23"/>
    </row>
    <row r="151" spans="1:72" s="23" customFormat="1" ht="13.5" customHeight="1" x14ac:dyDescent="0.3">
      <c r="B151" s="58" t="s">
        <v>251</v>
      </c>
      <c r="C151" s="33" t="s">
        <v>253</v>
      </c>
      <c r="D151" s="58" t="s">
        <v>35</v>
      </c>
      <c r="E151" s="58">
        <v>6</v>
      </c>
      <c r="F151" s="61"/>
      <c r="G151" s="63">
        <f t="shared" ref="G151:G157" si="12">E151*F151</f>
        <v>0</v>
      </c>
    </row>
    <row r="152" spans="1:72" s="23" customFormat="1" ht="13.5" customHeight="1" x14ac:dyDescent="0.3">
      <c r="B152" s="58" t="s">
        <v>252</v>
      </c>
      <c r="C152" s="33" t="s">
        <v>248</v>
      </c>
      <c r="D152" s="58" t="s">
        <v>35</v>
      </c>
      <c r="E152" s="58">
        <v>3</v>
      </c>
      <c r="F152" s="61"/>
      <c r="G152" s="63">
        <f t="shared" si="12"/>
        <v>0</v>
      </c>
    </row>
    <row r="153" spans="1:72" s="23" customFormat="1" ht="13.5" customHeight="1" x14ac:dyDescent="0.3">
      <c r="B153" s="58" t="s">
        <v>254</v>
      </c>
      <c r="C153" s="33" t="s">
        <v>180</v>
      </c>
      <c r="D153" s="58" t="s">
        <v>35</v>
      </c>
      <c r="E153" s="58">
        <v>10</v>
      </c>
      <c r="F153" s="61"/>
      <c r="G153" s="63">
        <f t="shared" si="12"/>
        <v>0</v>
      </c>
    </row>
    <row r="154" spans="1:72" s="23" customFormat="1" ht="13.5" customHeight="1" x14ac:dyDescent="0.3">
      <c r="A154" s="1"/>
      <c r="B154" s="71" t="s">
        <v>255</v>
      </c>
      <c r="C154" s="32" t="s">
        <v>198</v>
      </c>
      <c r="D154" s="71" t="s">
        <v>35</v>
      </c>
      <c r="E154" s="71">
        <v>1</v>
      </c>
      <c r="F154" s="61"/>
      <c r="G154" s="63">
        <f t="shared" si="12"/>
        <v>0</v>
      </c>
      <c r="H154" s="1"/>
      <c r="I154" s="1"/>
    </row>
    <row r="155" spans="1:72" s="23" customFormat="1" ht="11.5" customHeight="1" x14ac:dyDescent="0.3">
      <c r="A155" s="1"/>
      <c r="B155" s="71" t="s">
        <v>256</v>
      </c>
      <c r="C155" s="32" t="s">
        <v>181</v>
      </c>
      <c r="D155" s="71" t="s">
        <v>36</v>
      </c>
      <c r="E155" s="71">
        <v>50</v>
      </c>
      <c r="F155" s="61"/>
      <c r="G155" s="63">
        <f t="shared" si="12"/>
        <v>0</v>
      </c>
      <c r="H155" s="1"/>
      <c r="I155" s="1"/>
    </row>
    <row r="156" spans="1:72" s="23" customFormat="1" ht="11.5" customHeight="1" x14ac:dyDescent="0.3">
      <c r="A156" s="1"/>
      <c r="B156" s="71" t="s">
        <v>257</v>
      </c>
      <c r="C156" s="32" t="s">
        <v>302</v>
      </c>
      <c r="D156" s="71" t="s">
        <v>35</v>
      </c>
      <c r="E156" s="71">
        <v>2</v>
      </c>
      <c r="F156" s="61"/>
      <c r="G156" s="63">
        <f t="shared" si="12"/>
        <v>0</v>
      </c>
      <c r="H156" s="1"/>
      <c r="I156" s="1"/>
    </row>
    <row r="157" spans="1:72" s="23" customFormat="1" ht="11.5" customHeight="1" x14ac:dyDescent="0.3">
      <c r="B157" s="71" t="s">
        <v>313</v>
      </c>
      <c r="C157" s="32" t="s">
        <v>303</v>
      </c>
      <c r="D157" s="71" t="s">
        <v>35</v>
      </c>
      <c r="E157" s="71">
        <v>2</v>
      </c>
      <c r="F157" s="61"/>
      <c r="G157" s="63">
        <f t="shared" si="12"/>
        <v>0</v>
      </c>
    </row>
    <row r="158" spans="1:72" s="23" customFormat="1" ht="11.5" customHeight="1" x14ac:dyDescent="0.3">
      <c r="B158" s="27">
        <v>4</v>
      </c>
      <c r="C158" s="28" t="s">
        <v>82</v>
      </c>
      <c r="D158" s="27" t="s">
        <v>0</v>
      </c>
      <c r="E158" s="27"/>
      <c r="F158" s="47"/>
      <c r="G158" s="27"/>
    </row>
    <row r="159" spans="1:72" s="44" customFormat="1" ht="14.5" x14ac:dyDescent="0.3">
      <c r="B159" s="36">
        <v>4.0999999999999996</v>
      </c>
      <c r="C159" s="30" t="s">
        <v>83</v>
      </c>
      <c r="D159" s="36" t="s">
        <v>166</v>
      </c>
      <c r="E159" s="36"/>
      <c r="F159" s="48"/>
      <c r="G159" s="3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</row>
    <row r="160" spans="1:72" s="26" customFormat="1" ht="14.5" x14ac:dyDescent="0.3">
      <c r="B160" s="37" t="s">
        <v>37</v>
      </c>
      <c r="C160" s="32" t="s">
        <v>84</v>
      </c>
      <c r="D160" s="37" t="s">
        <v>0</v>
      </c>
      <c r="E160" s="37">
        <v>1</v>
      </c>
      <c r="F160" s="49"/>
      <c r="G160" s="57">
        <f>F160*E160</f>
        <v>0</v>
      </c>
    </row>
    <row r="161" spans="1:8" s="26" customFormat="1" ht="14.5" x14ac:dyDescent="0.3">
      <c r="B161" s="27">
        <v>5</v>
      </c>
      <c r="C161" s="28" t="s">
        <v>85</v>
      </c>
      <c r="D161" s="27" t="s">
        <v>35</v>
      </c>
      <c r="E161" s="27"/>
      <c r="F161" s="47"/>
      <c r="G161" s="27"/>
    </row>
    <row r="162" spans="1:8" s="26" customFormat="1" ht="14.5" x14ac:dyDescent="0.3">
      <c r="B162" s="36">
        <v>5.0999999999999996</v>
      </c>
      <c r="C162" s="30" t="s">
        <v>86</v>
      </c>
      <c r="D162" s="36"/>
      <c r="E162" s="36"/>
      <c r="F162" s="48"/>
      <c r="G162" s="36"/>
    </row>
    <row r="163" spans="1:8" s="26" customFormat="1" ht="14.5" x14ac:dyDescent="0.3">
      <c r="B163" s="37" t="s">
        <v>136</v>
      </c>
      <c r="C163" s="32" t="s">
        <v>87</v>
      </c>
      <c r="D163" s="37" t="s">
        <v>0</v>
      </c>
      <c r="E163" s="37">
        <v>1</v>
      </c>
      <c r="F163" s="49"/>
      <c r="G163" s="57">
        <f>F163*E163</f>
        <v>0</v>
      </c>
    </row>
    <row r="164" spans="1:8" s="26" customFormat="1" ht="14.5" x14ac:dyDescent="0.3">
      <c r="B164" s="37" t="s">
        <v>167</v>
      </c>
      <c r="C164" s="32" t="s">
        <v>88</v>
      </c>
      <c r="D164" s="37" t="s">
        <v>0</v>
      </c>
      <c r="E164" s="37">
        <v>1</v>
      </c>
      <c r="F164" s="49"/>
      <c r="G164" s="57">
        <f>F164*E164</f>
        <v>0</v>
      </c>
    </row>
    <row r="165" spans="1:8" s="26" customFormat="1" ht="14.5" x14ac:dyDescent="0.3">
      <c r="B165" s="27">
        <v>6</v>
      </c>
      <c r="C165" s="28" t="s">
        <v>89</v>
      </c>
      <c r="D165" s="27"/>
      <c r="E165" s="27"/>
      <c r="F165" s="47"/>
      <c r="G165" s="27"/>
    </row>
    <row r="166" spans="1:8" s="26" customFormat="1" ht="14.5" x14ac:dyDescent="0.3">
      <c r="B166" s="36">
        <v>6.1</v>
      </c>
      <c r="C166" s="30" t="s">
        <v>90</v>
      </c>
      <c r="D166" s="36"/>
      <c r="E166" s="36"/>
      <c r="F166" s="48"/>
      <c r="G166" s="36"/>
    </row>
    <row r="167" spans="1:8" s="26" customFormat="1" ht="14.5" x14ac:dyDescent="0.3">
      <c r="A167" s="23"/>
      <c r="B167" s="37" t="s">
        <v>183</v>
      </c>
      <c r="C167" s="43" t="s">
        <v>91</v>
      </c>
      <c r="D167" s="37" t="s">
        <v>0</v>
      </c>
      <c r="E167" s="37">
        <v>1</v>
      </c>
      <c r="F167" s="49"/>
      <c r="G167" s="57">
        <f t="shared" ref="G167" si="13">F167*E167</f>
        <v>0</v>
      </c>
    </row>
    <row r="168" spans="1:8" s="26" customFormat="1" ht="15" thickBot="1" x14ac:dyDescent="0.35">
      <c r="A168" s="23"/>
      <c r="B168" s="37" t="s">
        <v>184</v>
      </c>
      <c r="C168" s="33" t="s">
        <v>296</v>
      </c>
      <c r="D168" s="58" t="s">
        <v>0</v>
      </c>
      <c r="E168" s="58">
        <v>1</v>
      </c>
      <c r="F168" s="59"/>
      <c r="G168" s="56">
        <f>F168*E168</f>
        <v>0</v>
      </c>
    </row>
    <row r="169" spans="1:8" s="26" customFormat="1" x14ac:dyDescent="0.3">
      <c r="B169" s="12"/>
      <c r="C169" s="13" t="s">
        <v>9</v>
      </c>
      <c r="D169" s="14"/>
      <c r="E169" s="15"/>
      <c r="F169" s="51"/>
      <c r="G169" s="16">
        <f>SUM(G11:G155)</f>
        <v>0</v>
      </c>
    </row>
    <row r="170" spans="1:8" x14ac:dyDescent="0.3">
      <c r="B170" s="17"/>
      <c r="C170" s="6" t="s">
        <v>10</v>
      </c>
      <c r="D170" s="8" t="s">
        <v>304</v>
      </c>
      <c r="E170" s="7" t="s">
        <v>11</v>
      </c>
      <c r="F170" s="52"/>
      <c r="G170" s="18" t="e">
        <f>D170*G169</f>
        <v>#VALUE!</v>
      </c>
    </row>
    <row r="171" spans="1:8" ht="14.25" customHeight="1" x14ac:dyDescent="0.3">
      <c r="B171" s="17"/>
      <c r="C171" s="6" t="s">
        <v>12</v>
      </c>
      <c r="D171" s="8" t="s">
        <v>304</v>
      </c>
      <c r="E171" s="7" t="s">
        <v>11</v>
      </c>
      <c r="F171" s="52"/>
      <c r="G171" s="18" t="e">
        <f>D171*G169</f>
        <v>#VALUE!</v>
      </c>
    </row>
    <row r="172" spans="1:8" x14ac:dyDescent="0.3">
      <c r="B172" s="17"/>
      <c r="C172" s="6" t="s">
        <v>13</v>
      </c>
      <c r="D172" s="7"/>
      <c r="E172" s="7"/>
      <c r="F172" s="53"/>
      <c r="G172" s="18" t="e">
        <f>SUM(G169:G171)</f>
        <v>#VALUE!</v>
      </c>
    </row>
    <row r="173" spans="1:8" x14ac:dyDescent="0.3">
      <c r="B173" s="17"/>
      <c r="C173" s="6" t="s">
        <v>14</v>
      </c>
      <c r="D173" s="8">
        <v>0.19</v>
      </c>
      <c r="E173" s="7" t="s">
        <v>11</v>
      </c>
      <c r="F173" s="54"/>
      <c r="G173" s="18" t="e">
        <f>D173*G172</f>
        <v>#VALUE!</v>
      </c>
    </row>
    <row r="174" spans="1:8" ht="13.5" thickBot="1" x14ac:dyDescent="0.35">
      <c r="B174" s="19"/>
      <c r="C174" s="20" t="s">
        <v>15</v>
      </c>
      <c r="D174" s="21"/>
      <c r="E174" s="21"/>
      <c r="F174" s="55"/>
      <c r="G174" s="22" t="e">
        <f>G172+G173</f>
        <v>#VALUE!</v>
      </c>
      <c r="H174" s="65"/>
    </row>
  </sheetData>
  <customSheetViews>
    <customSheetView guid="{F4F3DAA5-EDA8-4381-8234-C4BACF3DF0D6}" scale="115" printArea="1" topLeftCell="A4">
      <selection activeCell="D17" sqref="D17"/>
      <pageMargins left="0.7" right="0.7" top="0.75" bottom="0.75" header="0.3" footer="0.3"/>
      <pageSetup paperSize="9" scale="98" orientation="portrait" horizontalDpi="1200" verticalDpi="1200" r:id="rId1"/>
    </customSheetView>
  </customSheetViews>
  <mergeCells count="1">
    <mergeCell ref="B9:G9"/>
  </mergeCells>
  <phoneticPr fontId="11" type="noConversion"/>
  <pageMargins left="0.7" right="0.7" top="0.75" bottom="0.75" header="0.3" footer="0.3"/>
  <pageSetup paperSize="9" scale="98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L174"/>
  <sheetViews>
    <sheetView zoomScale="85" zoomScaleNormal="85" workbookViewId="0">
      <selection activeCell="E78" sqref="E78:E79"/>
    </sheetView>
  </sheetViews>
  <sheetFormatPr baseColWidth="10" defaultColWidth="11.453125" defaultRowHeight="13" x14ac:dyDescent="0.3"/>
  <cols>
    <col min="1" max="1" width="11.26953125" style="23" customWidth="1"/>
    <col min="2" max="2" width="9.7265625" style="23" customWidth="1"/>
    <col min="3" max="3" width="68.7265625" style="23" customWidth="1"/>
    <col min="4" max="4" width="7.26953125" style="3" bestFit="1" customWidth="1"/>
    <col min="5" max="5" width="6.1796875" style="4" customWidth="1"/>
    <col min="6" max="6" width="12" style="45" bestFit="1" customWidth="1"/>
    <col min="7" max="7" width="13.26953125" style="3" bestFit="1" customWidth="1"/>
    <col min="8" max="10" width="11.453125" style="23"/>
    <col min="11" max="11" width="23.1796875" style="23" customWidth="1"/>
    <col min="12" max="16384" width="11.453125" style="23"/>
  </cols>
  <sheetData>
    <row r="3" spans="2:7" ht="18.5" x14ac:dyDescent="0.45">
      <c r="B3" s="10" t="s">
        <v>170</v>
      </c>
    </row>
    <row r="4" spans="2:7" ht="14.5" x14ac:dyDescent="0.35">
      <c r="B4" s="9" t="s">
        <v>17</v>
      </c>
    </row>
    <row r="5" spans="2:7" ht="18.5" x14ac:dyDescent="0.45">
      <c r="B5" s="66" t="s">
        <v>276</v>
      </c>
      <c r="C5" s="66" t="s">
        <v>275</v>
      </c>
    </row>
    <row r="6" spans="2:7" ht="18.5" x14ac:dyDescent="0.45">
      <c r="C6" s="66" t="s">
        <v>277</v>
      </c>
      <c r="E6" s="80"/>
      <c r="F6" s="23" t="s">
        <v>331</v>
      </c>
    </row>
    <row r="8" spans="2:7" ht="15.5" x14ac:dyDescent="0.3">
      <c r="B8" s="84" t="s">
        <v>7</v>
      </c>
      <c r="C8" s="85"/>
      <c r="D8" s="85"/>
      <c r="E8" s="85"/>
      <c r="F8" s="85"/>
      <c r="G8" s="86"/>
    </row>
    <row r="9" spans="2:7" x14ac:dyDescent="0.3">
      <c r="B9" s="2" t="s">
        <v>1</v>
      </c>
      <c r="C9" s="2" t="s">
        <v>2</v>
      </c>
      <c r="D9" s="2" t="s">
        <v>3</v>
      </c>
      <c r="E9" s="2" t="s">
        <v>4</v>
      </c>
      <c r="F9" s="46" t="s">
        <v>5</v>
      </c>
      <c r="G9" s="2" t="s">
        <v>6</v>
      </c>
    </row>
    <row r="10" spans="2:7" ht="14.5" x14ac:dyDescent="0.3">
      <c r="B10" s="27">
        <v>0</v>
      </c>
      <c r="C10" s="28" t="s">
        <v>8</v>
      </c>
      <c r="D10" s="27"/>
      <c r="E10" s="27"/>
      <c r="F10" s="47"/>
      <c r="G10" s="27"/>
    </row>
    <row r="11" spans="2:7" ht="14.5" x14ac:dyDescent="0.3">
      <c r="B11" s="29">
        <v>0.1</v>
      </c>
      <c r="C11" s="30" t="s">
        <v>38</v>
      </c>
      <c r="D11" s="29"/>
      <c r="E11" s="29"/>
      <c r="F11" s="48"/>
      <c r="G11" s="29"/>
    </row>
    <row r="12" spans="2:7" ht="14.5" x14ac:dyDescent="0.3">
      <c r="B12" s="31" t="s">
        <v>92</v>
      </c>
      <c r="C12" s="32" t="s">
        <v>39</v>
      </c>
      <c r="D12" s="31" t="s">
        <v>0</v>
      </c>
      <c r="E12" s="31">
        <v>1</v>
      </c>
      <c r="F12" s="49"/>
      <c r="G12" s="56">
        <f>F12*E12</f>
        <v>0</v>
      </c>
    </row>
    <row r="13" spans="2:7" ht="14.5" x14ac:dyDescent="0.3">
      <c r="B13" s="31" t="s">
        <v>93</v>
      </c>
      <c r="C13" s="33" t="s">
        <v>40</v>
      </c>
      <c r="D13" s="31" t="s">
        <v>0</v>
      </c>
      <c r="E13" s="31">
        <v>1</v>
      </c>
      <c r="F13" s="49"/>
      <c r="G13" s="56">
        <f t="shared" ref="G13:G78" si="0">F13*E13</f>
        <v>0</v>
      </c>
    </row>
    <row r="14" spans="2:7" ht="14.5" x14ac:dyDescent="0.3">
      <c r="B14" s="29">
        <v>0.2</v>
      </c>
      <c r="C14" s="30" t="s">
        <v>41</v>
      </c>
      <c r="D14" s="29"/>
      <c r="E14" s="29"/>
      <c r="F14" s="48"/>
      <c r="G14" s="48"/>
    </row>
    <row r="15" spans="2:7" ht="14.5" x14ac:dyDescent="0.3">
      <c r="B15" s="34" t="s">
        <v>94</v>
      </c>
      <c r="C15" s="32" t="s">
        <v>42</v>
      </c>
      <c r="D15" s="34" t="s">
        <v>36</v>
      </c>
      <c r="E15" s="34">
        <v>50</v>
      </c>
      <c r="F15" s="49"/>
      <c r="G15" s="56">
        <f t="shared" si="0"/>
        <v>0</v>
      </c>
    </row>
    <row r="16" spans="2:7" ht="14.5" x14ac:dyDescent="0.3">
      <c r="B16" s="29">
        <v>0.3</v>
      </c>
      <c r="C16" s="30" t="s">
        <v>43</v>
      </c>
      <c r="D16" s="29"/>
      <c r="E16" s="29"/>
      <c r="F16" s="48"/>
      <c r="G16" s="48"/>
    </row>
    <row r="17" spans="2:116" ht="14.5" x14ac:dyDescent="0.3">
      <c r="B17" s="34" t="s">
        <v>95</v>
      </c>
      <c r="C17" s="32" t="s">
        <v>44</v>
      </c>
      <c r="D17" s="34" t="s">
        <v>137</v>
      </c>
      <c r="E17" s="34">
        <v>100</v>
      </c>
      <c r="F17" s="49"/>
      <c r="G17" s="56">
        <f t="shared" si="0"/>
        <v>0</v>
      </c>
      <c r="J17" s="11"/>
    </row>
    <row r="18" spans="2:116" ht="14.5" x14ac:dyDescent="0.3">
      <c r="B18" s="35" t="s">
        <v>96</v>
      </c>
      <c r="C18" s="32" t="s">
        <v>149</v>
      </c>
      <c r="D18" s="34" t="s">
        <v>137</v>
      </c>
      <c r="E18" s="34">
        <v>55</v>
      </c>
      <c r="F18" s="49"/>
      <c r="G18" s="56">
        <f t="shared" si="0"/>
        <v>0</v>
      </c>
    </row>
    <row r="19" spans="2:116" ht="14.5" x14ac:dyDescent="0.3">
      <c r="B19" s="34" t="s">
        <v>97</v>
      </c>
      <c r="C19" s="33" t="s">
        <v>145</v>
      </c>
      <c r="D19" s="34" t="s">
        <v>36</v>
      </c>
      <c r="E19" s="34">
        <v>100</v>
      </c>
      <c r="F19" s="50"/>
      <c r="G19" s="56">
        <f t="shared" si="0"/>
        <v>0</v>
      </c>
    </row>
    <row r="20" spans="2:116" ht="14.5" x14ac:dyDescent="0.3">
      <c r="B20" s="35" t="s">
        <v>98</v>
      </c>
      <c r="C20" s="33" t="s">
        <v>319</v>
      </c>
      <c r="D20" s="34" t="s">
        <v>36</v>
      </c>
      <c r="E20" s="34">
        <v>50</v>
      </c>
      <c r="F20" s="50"/>
      <c r="G20" s="56">
        <f t="shared" si="0"/>
        <v>0</v>
      </c>
    </row>
    <row r="21" spans="2:116" ht="14.5" x14ac:dyDescent="0.3">
      <c r="B21" s="34" t="s">
        <v>99</v>
      </c>
      <c r="C21" s="32" t="s">
        <v>196</v>
      </c>
      <c r="D21" s="34" t="s">
        <v>35</v>
      </c>
      <c r="E21" s="34">
        <v>80</v>
      </c>
      <c r="F21" s="49"/>
      <c r="G21" s="56">
        <f t="shared" si="0"/>
        <v>0</v>
      </c>
    </row>
    <row r="22" spans="2:116" ht="14.5" x14ac:dyDescent="0.3">
      <c r="B22" s="35" t="s">
        <v>100</v>
      </c>
      <c r="C22" s="32" t="s">
        <v>46</v>
      </c>
      <c r="D22" s="34" t="s">
        <v>35</v>
      </c>
      <c r="E22" s="34">
        <v>10</v>
      </c>
      <c r="F22" s="50"/>
      <c r="G22" s="56">
        <f t="shared" si="0"/>
        <v>0</v>
      </c>
    </row>
    <row r="23" spans="2:116" ht="14.5" x14ac:dyDescent="0.3">
      <c r="B23" s="35" t="s">
        <v>101</v>
      </c>
      <c r="C23" s="43" t="s">
        <v>142</v>
      </c>
      <c r="D23" s="34" t="s">
        <v>36</v>
      </c>
      <c r="E23" s="34">
        <v>50</v>
      </c>
      <c r="F23" s="50"/>
      <c r="G23" s="56">
        <f t="shared" si="0"/>
        <v>0</v>
      </c>
    </row>
    <row r="24" spans="2:116" ht="13" customHeight="1" x14ac:dyDescent="0.3">
      <c r="B24" s="34" t="s">
        <v>102</v>
      </c>
      <c r="C24" s="32" t="s">
        <v>47</v>
      </c>
      <c r="D24" s="34" t="s">
        <v>137</v>
      </c>
      <c r="E24" s="34">
        <v>400</v>
      </c>
      <c r="F24" s="49"/>
      <c r="G24" s="56">
        <f t="shared" si="0"/>
        <v>0</v>
      </c>
    </row>
    <row r="25" spans="2:116" ht="14.5" x14ac:dyDescent="0.3">
      <c r="B25" s="35" t="s">
        <v>146</v>
      </c>
      <c r="C25" s="32" t="s">
        <v>318</v>
      </c>
      <c r="D25" s="34" t="s">
        <v>137</v>
      </c>
      <c r="E25" s="34">
        <v>85</v>
      </c>
      <c r="F25" s="50"/>
      <c r="G25" s="56">
        <f t="shared" si="0"/>
        <v>0</v>
      </c>
    </row>
    <row r="26" spans="2:116" ht="14.5" x14ac:dyDescent="0.3">
      <c r="B26" s="34" t="s">
        <v>147</v>
      </c>
      <c r="C26" s="32" t="s">
        <v>49</v>
      </c>
      <c r="D26" s="34" t="s">
        <v>36</v>
      </c>
      <c r="E26" s="34">
        <v>500</v>
      </c>
      <c r="F26" s="50"/>
      <c r="G26" s="56">
        <f t="shared" si="0"/>
        <v>0</v>
      </c>
    </row>
    <row r="27" spans="2:116" ht="14.5" x14ac:dyDescent="0.3">
      <c r="B27" s="35" t="s">
        <v>148</v>
      </c>
      <c r="C27" s="32" t="s">
        <v>50</v>
      </c>
      <c r="D27" s="34" t="s">
        <v>0</v>
      </c>
      <c r="E27" s="34">
        <v>1</v>
      </c>
      <c r="F27" s="49"/>
      <c r="G27" s="56">
        <f t="shared" si="0"/>
        <v>0</v>
      </c>
    </row>
    <row r="28" spans="2:116" ht="14.5" x14ac:dyDescent="0.3">
      <c r="B28" s="34" t="s">
        <v>150</v>
      </c>
      <c r="C28" s="32" t="s">
        <v>48</v>
      </c>
      <c r="D28" s="34" t="s">
        <v>0</v>
      </c>
      <c r="E28" s="34">
        <v>1</v>
      </c>
      <c r="F28" s="49"/>
      <c r="G28" s="56">
        <f t="shared" si="0"/>
        <v>0</v>
      </c>
    </row>
    <row r="29" spans="2:116" ht="14.5" x14ac:dyDescent="0.3">
      <c r="B29" s="35" t="s">
        <v>283</v>
      </c>
      <c r="C29" s="33" t="s">
        <v>289</v>
      </c>
      <c r="D29" s="58" t="s">
        <v>35</v>
      </c>
      <c r="E29" s="58">
        <v>20</v>
      </c>
      <c r="F29" s="59"/>
      <c r="G29" s="56">
        <f t="shared" si="0"/>
        <v>0</v>
      </c>
    </row>
    <row r="30" spans="2:116" s="44" customFormat="1" ht="14.5" x14ac:dyDescent="0.3">
      <c r="B30" s="29" t="s">
        <v>51</v>
      </c>
      <c r="C30" s="30" t="s">
        <v>52</v>
      </c>
      <c r="D30" s="29"/>
      <c r="E30" s="29"/>
      <c r="F30" s="48"/>
      <c r="G30" s="48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</row>
    <row r="31" spans="2:116" ht="14.5" x14ac:dyDescent="0.3">
      <c r="B31" s="34" t="s">
        <v>103</v>
      </c>
      <c r="C31" s="32" t="s">
        <v>174</v>
      </c>
      <c r="D31" s="34" t="s">
        <v>0</v>
      </c>
      <c r="E31" s="34">
        <v>1</v>
      </c>
      <c r="F31" s="49"/>
      <c r="G31" s="56">
        <f t="shared" si="0"/>
        <v>0</v>
      </c>
    </row>
    <row r="32" spans="2:116" ht="14.5" x14ac:dyDescent="0.3">
      <c r="B32" s="34" t="s">
        <v>104</v>
      </c>
      <c r="C32" s="32" t="s">
        <v>53</v>
      </c>
      <c r="D32" s="34" t="s">
        <v>0</v>
      </c>
      <c r="E32" s="34">
        <v>1</v>
      </c>
      <c r="F32" s="49"/>
      <c r="G32" s="56">
        <f t="shared" si="0"/>
        <v>0</v>
      </c>
    </row>
    <row r="33" spans="2:13" ht="14.5" x14ac:dyDescent="0.3">
      <c r="B33" s="34" t="s">
        <v>105</v>
      </c>
      <c r="C33" s="32" t="s">
        <v>54</v>
      </c>
      <c r="D33" s="34" t="s">
        <v>0</v>
      </c>
      <c r="E33" s="34">
        <v>1</v>
      </c>
      <c r="F33" s="49"/>
      <c r="G33" s="56">
        <f t="shared" si="0"/>
        <v>0</v>
      </c>
    </row>
    <row r="34" spans="2:13" ht="14.5" x14ac:dyDescent="0.3">
      <c r="B34" s="29" t="s">
        <v>55</v>
      </c>
      <c r="C34" s="30" t="s">
        <v>56</v>
      </c>
      <c r="D34" s="29"/>
      <c r="E34" s="29"/>
      <c r="F34" s="48"/>
      <c r="G34" s="48"/>
    </row>
    <row r="35" spans="2:13" s="26" customFormat="1" ht="14.5" x14ac:dyDescent="0.3">
      <c r="B35" s="31" t="s">
        <v>106</v>
      </c>
      <c r="C35" s="32" t="s">
        <v>57</v>
      </c>
      <c r="D35" s="31" t="s">
        <v>137</v>
      </c>
      <c r="E35" s="31">
        <v>200</v>
      </c>
      <c r="F35" s="49"/>
      <c r="G35" s="56">
        <f t="shared" si="0"/>
        <v>0</v>
      </c>
      <c r="L35" s="23"/>
      <c r="M35" s="23"/>
    </row>
    <row r="36" spans="2:13" s="26" customFormat="1" ht="14.5" x14ac:dyDescent="0.3">
      <c r="B36" s="31" t="s">
        <v>107</v>
      </c>
      <c r="C36" s="32" t="s">
        <v>58</v>
      </c>
      <c r="D36" s="31" t="s">
        <v>35</v>
      </c>
      <c r="E36" s="31">
        <v>1</v>
      </c>
      <c r="F36" s="49"/>
      <c r="G36" s="56">
        <f t="shared" si="0"/>
        <v>0</v>
      </c>
      <c r="L36" s="23"/>
      <c r="M36" s="23"/>
    </row>
    <row r="37" spans="2:13" s="26" customFormat="1" ht="14.5" x14ac:dyDescent="0.3">
      <c r="B37" s="31" t="s">
        <v>108</v>
      </c>
      <c r="C37" s="32" t="s">
        <v>59</v>
      </c>
      <c r="D37" s="31" t="s">
        <v>35</v>
      </c>
      <c r="E37" s="31">
        <v>50</v>
      </c>
      <c r="F37" s="49"/>
      <c r="G37" s="56">
        <f t="shared" si="0"/>
        <v>0</v>
      </c>
      <c r="L37" s="23"/>
      <c r="M37" s="23"/>
    </row>
    <row r="38" spans="2:13" s="26" customFormat="1" ht="14.5" x14ac:dyDescent="0.3">
      <c r="B38" s="27" t="s">
        <v>60</v>
      </c>
      <c r="C38" s="28" t="s">
        <v>16</v>
      </c>
      <c r="D38" s="27"/>
      <c r="E38" s="27"/>
      <c r="F38" s="47"/>
      <c r="G38" s="47"/>
      <c r="L38" s="23"/>
      <c r="M38" s="23"/>
    </row>
    <row r="39" spans="2:13" s="26" customFormat="1" ht="14.5" x14ac:dyDescent="0.3">
      <c r="B39" s="36" t="s">
        <v>18</v>
      </c>
      <c r="C39" s="30" t="s">
        <v>61</v>
      </c>
      <c r="D39" s="36"/>
      <c r="E39" s="36"/>
      <c r="F39" s="48"/>
      <c r="G39" s="48"/>
      <c r="L39" s="23"/>
      <c r="M39" s="23"/>
    </row>
    <row r="40" spans="2:13" s="26" customFormat="1" ht="14.5" x14ac:dyDescent="0.3">
      <c r="B40" s="37" t="s">
        <v>205</v>
      </c>
      <c r="C40" s="38" t="s">
        <v>62</v>
      </c>
      <c r="D40" s="37" t="s">
        <v>36</v>
      </c>
      <c r="E40" s="37">
        <v>10</v>
      </c>
      <c r="F40" s="49"/>
      <c r="G40" s="56">
        <f t="shared" si="0"/>
        <v>0</v>
      </c>
      <c r="L40" s="23"/>
      <c r="M40" s="23"/>
    </row>
    <row r="41" spans="2:13" s="26" customFormat="1" ht="14.5" x14ac:dyDescent="0.3">
      <c r="B41" s="37" t="s">
        <v>109</v>
      </c>
      <c r="C41" s="38" t="s">
        <v>297</v>
      </c>
      <c r="D41" s="37" t="s">
        <v>36</v>
      </c>
      <c r="E41" s="37">
        <v>40</v>
      </c>
      <c r="F41" s="49"/>
      <c r="G41" s="56">
        <f t="shared" si="0"/>
        <v>0</v>
      </c>
      <c r="L41" s="23"/>
      <c r="M41" s="23"/>
    </row>
    <row r="42" spans="2:13" s="26" customFormat="1" ht="14.5" x14ac:dyDescent="0.3">
      <c r="B42" s="73" t="s">
        <v>109</v>
      </c>
      <c r="C42" s="74" t="s">
        <v>315</v>
      </c>
      <c r="D42" s="73" t="s">
        <v>36</v>
      </c>
      <c r="E42" s="73">
        <v>50</v>
      </c>
      <c r="F42" s="75"/>
      <c r="G42" s="76">
        <f t="shared" si="0"/>
        <v>0</v>
      </c>
      <c r="L42" s="23"/>
      <c r="M42" s="23"/>
    </row>
    <row r="43" spans="2:13" s="26" customFormat="1" ht="14.5" x14ac:dyDescent="0.3">
      <c r="B43" s="37" t="s">
        <v>110</v>
      </c>
      <c r="C43" s="43" t="s">
        <v>176</v>
      </c>
      <c r="D43" s="37" t="s">
        <v>36</v>
      </c>
      <c r="E43" s="37">
        <v>20</v>
      </c>
      <c r="F43" s="49"/>
      <c r="G43" s="56">
        <f t="shared" si="0"/>
        <v>0</v>
      </c>
    </row>
    <row r="44" spans="2:13" s="26" customFormat="1" ht="14.5" x14ac:dyDescent="0.3">
      <c r="B44" s="73" t="s">
        <v>111</v>
      </c>
      <c r="C44" s="77" t="s">
        <v>151</v>
      </c>
      <c r="D44" s="73" t="s">
        <v>36</v>
      </c>
      <c r="E44" s="73">
        <v>20</v>
      </c>
      <c r="F44" s="75"/>
      <c r="G44" s="76">
        <f>F44*E44</f>
        <v>0</v>
      </c>
      <c r="L44" s="23"/>
      <c r="M44" s="23"/>
    </row>
    <row r="45" spans="2:13" s="26" customFormat="1" ht="14.5" x14ac:dyDescent="0.3">
      <c r="B45" s="37" t="s">
        <v>299</v>
      </c>
      <c r="C45" s="32" t="s">
        <v>298</v>
      </c>
      <c r="D45" s="37" t="s">
        <v>36</v>
      </c>
      <c r="E45" s="37">
        <v>10</v>
      </c>
      <c r="F45" s="49"/>
      <c r="G45" s="56">
        <f t="shared" si="0"/>
        <v>0</v>
      </c>
      <c r="L45" s="23"/>
      <c r="M45" s="23"/>
    </row>
    <row r="46" spans="2:13" s="26" customFormat="1" ht="14.5" x14ac:dyDescent="0.3">
      <c r="B46" s="36" t="s">
        <v>19</v>
      </c>
      <c r="C46" s="30" t="s">
        <v>63</v>
      </c>
      <c r="D46" s="36"/>
      <c r="E46" s="36"/>
      <c r="F46" s="48"/>
      <c r="G46" s="48"/>
      <c r="L46" s="23"/>
      <c r="M46" s="23"/>
    </row>
    <row r="47" spans="2:13" s="26" customFormat="1" ht="14.5" x14ac:dyDescent="0.3">
      <c r="B47" s="37" t="s">
        <v>112</v>
      </c>
      <c r="C47" s="39" t="s">
        <v>64</v>
      </c>
      <c r="D47" s="37" t="s">
        <v>137</v>
      </c>
      <c r="E47" s="37">
        <v>200</v>
      </c>
      <c r="F47" s="49"/>
      <c r="G47" s="56">
        <f t="shared" si="0"/>
        <v>0</v>
      </c>
      <c r="L47" s="23"/>
      <c r="M47" s="23"/>
    </row>
    <row r="48" spans="2:13" s="26" customFormat="1" ht="14.5" x14ac:dyDescent="0.3">
      <c r="B48" s="37" t="s">
        <v>113</v>
      </c>
      <c r="C48" s="39" t="s">
        <v>65</v>
      </c>
      <c r="D48" s="37" t="s">
        <v>137</v>
      </c>
      <c r="E48" s="37">
        <v>200</v>
      </c>
      <c r="F48" s="49"/>
      <c r="G48" s="56">
        <f t="shared" si="0"/>
        <v>0</v>
      </c>
      <c r="L48" s="23"/>
      <c r="M48" s="23"/>
    </row>
    <row r="49" spans="2:13" s="26" customFormat="1" ht="14.5" x14ac:dyDescent="0.3">
      <c r="B49" s="37" t="s">
        <v>114</v>
      </c>
      <c r="C49" s="39" t="s">
        <v>66</v>
      </c>
      <c r="D49" s="37" t="s">
        <v>137</v>
      </c>
      <c r="E49" s="37">
        <v>200</v>
      </c>
      <c r="F49" s="49"/>
      <c r="G49" s="56">
        <f t="shared" si="0"/>
        <v>0</v>
      </c>
      <c r="L49" s="23"/>
      <c r="M49" s="23"/>
    </row>
    <row r="50" spans="2:13" s="26" customFormat="1" ht="14.5" x14ac:dyDescent="0.3">
      <c r="B50" s="36" t="s">
        <v>20</v>
      </c>
      <c r="C50" s="30" t="s">
        <v>68</v>
      </c>
      <c r="D50" s="36"/>
      <c r="E50" s="36"/>
      <c r="F50" s="48"/>
      <c r="G50" s="48"/>
      <c r="L50" s="23"/>
      <c r="M50" s="23"/>
    </row>
    <row r="51" spans="2:13" s="26" customFormat="1" ht="14.5" x14ac:dyDescent="0.3">
      <c r="B51" s="37" t="s">
        <v>24</v>
      </c>
      <c r="C51" s="32" t="s">
        <v>69</v>
      </c>
      <c r="D51" s="37" t="s">
        <v>137</v>
      </c>
      <c r="E51" s="37">
        <v>50</v>
      </c>
      <c r="F51" s="49"/>
      <c r="G51" s="56">
        <f t="shared" si="0"/>
        <v>0</v>
      </c>
    </row>
    <row r="52" spans="2:13" s="26" customFormat="1" ht="14.5" x14ac:dyDescent="0.3">
      <c r="B52" s="37" t="s">
        <v>25</v>
      </c>
      <c r="C52" s="32" t="s">
        <v>305</v>
      </c>
      <c r="D52" s="37" t="s">
        <v>137</v>
      </c>
      <c r="E52" s="81">
        <v>110</v>
      </c>
      <c r="F52" s="49"/>
      <c r="G52" s="56">
        <f t="shared" si="0"/>
        <v>0</v>
      </c>
    </row>
    <row r="53" spans="2:13" s="26" customFormat="1" ht="14.5" x14ac:dyDescent="0.3">
      <c r="B53" s="37" t="s">
        <v>26</v>
      </c>
      <c r="C53" s="32" t="s">
        <v>140</v>
      </c>
      <c r="D53" s="37" t="s">
        <v>137</v>
      </c>
      <c r="E53" s="37">
        <v>280</v>
      </c>
      <c r="F53" s="49"/>
      <c r="G53" s="56">
        <f t="shared" si="0"/>
        <v>0</v>
      </c>
    </row>
    <row r="54" spans="2:13" s="26" customFormat="1" ht="14.5" x14ac:dyDescent="0.3">
      <c r="B54" s="37" t="s">
        <v>27</v>
      </c>
      <c r="C54" s="32" t="s">
        <v>141</v>
      </c>
      <c r="D54" s="37" t="s">
        <v>137</v>
      </c>
      <c r="E54" s="37">
        <v>280</v>
      </c>
      <c r="F54" s="49"/>
      <c r="G54" s="56">
        <f t="shared" si="0"/>
        <v>0</v>
      </c>
    </row>
    <row r="55" spans="2:13" s="26" customFormat="1" ht="14.5" x14ac:dyDescent="0.3">
      <c r="B55" s="37" t="s">
        <v>32</v>
      </c>
      <c r="C55" s="32" t="s">
        <v>200</v>
      </c>
      <c r="D55" s="37" t="s">
        <v>36</v>
      </c>
      <c r="E55" s="37">
        <v>100</v>
      </c>
      <c r="F55" s="49"/>
      <c r="G55" s="56">
        <f t="shared" si="0"/>
        <v>0</v>
      </c>
    </row>
    <row r="56" spans="2:13" s="26" customFormat="1" ht="14.5" x14ac:dyDescent="0.3">
      <c r="B56" s="37" t="s">
        <v>33</v>
      </c>
      <c r="C56" s="32" t="s">
        <v>199</v>
      </c>
      <c r="D56" s="37" t="s">
        <v>36</v>
      </c>
      <c r="E56" s="37">
        <v>100</v>
      </c>
      <c r="F56" s="49"/>
      <c r="G56" s="56">
        <f t="shared" si="0"/>
        <v>0</v>
      </c>
    </row>
    <row r="57" spans="2:13" s="26" customFormat="1" ht="14.5" x14ac:dyDescent="0.3">
      <c r="B57" s="37" t="s">
        <v>34</v>
      </c>
      <c r="C57" s="32" t="s">
        <v>336</v>
      </c>
      <c r="D57" s="37" t="s">
        <v>36</v>
      </c>
      <c r="E57" s="37">
        <v>100</v>
      </c>
      <c r="F57" s="49"/>
      <c r="G57" s="56">
        <f t="shared" si="0"/>
        <v>0</v>
      </c>
    </row>
    <row r="58" spans="2:13" s="26" customFormat="1" ht="14.5" x14ac:dyDescent="0.3">
      <c r="B58" s="37" t="s">
        <v>143</v>
      </c>
      <c r="C58" s="32" t="s">
        <v>201</v>
      </c>
      <c r="D58" s="37" t="s">
        <v>36</v>
      </c>
      <c r="E58" s="37">
        <v>100</v>
      </c>
      <c r="F58" s="49"/>
      <c r="G58" s="56">
        <f t="shared" si="0"/>
        <v>0</v>
      </c>
    </row>
    <row r="59" spans="2:13" s="26" customFormat="1" ht="14.5" x14ac:dyDescent="0.3">
      <c r="B59" s="73" t="s">
        <v>327</v>
      </c>
      <c r="C59" s="77" t="s">
        <v>328</v>
      </c>
      <c r="D59" s="73" t="s">
        <v>137</v>
      </c>
      <c r="E59" s="73">
        <v>120</v>
      </c>
      <c r="F59" s="75"/>
      <c r="G59" s="76">
        <f t="shared" si="0"/>
        <v>0</v>
      </c>
    </row>
    <row r="60" spans="2:13" s="26" customFormat="1" ht="14.5" x14ac:dyDescent="0.3">
      <c r="B60" s="36" t="s">
        <v>21</v>
      </c>
      <c r="C60" s="30" t="s">
        <v>70</v>
      </c>
      <c r="D60" s="36"/>
      <c r="E60" s="36"/>
      <c r="F60" s="48"/>
      <c r="G60" s="48"/>
    </row>
    <row r="61" spans="2:13" s="26" customFormat="1" ht="14.5" x14ac:dyDescent="0.3">
      <c r="B61" s="37" t="s">
        <v>115</v>
      </c>
      <c r="C61" s="38" t="s">
        <v>71</v>
      </c>
      <c r="D61" s="37" t="s">
        <v>137</v>
      </c>
      <c r="E61" s="37">
        <v>50</v>
      </c>
      <c r="F61" s="49"/>
      <c r="G61" s="56">
        <f t="shared" ref="G61" si="1">F61*E61</f>
        <v>0</v>
      </c>
    </row>
    <row r="62" spans="2:13" s="26" customFormat="1" ht="14.5" x14ac:dyDescent="0.3">
      <c r="B62" s="37" t="s">
        <v>116</v>
      </c>
      <c r="C62" s="38" t="s">
        <v>317</v>
      </c>
      <c r="D62" s="37" t="s">
        <v>137</v>
      </c>
      <c r="E62" s="37">
        <v>55</v>
      </c>
      <c r="F62" s="49"/>
      <c r="G62" s="56">
        <f>F62*E62</f>
        <v>0</v>
      </c>
      <c r="L62" s="23"/>
      <c r="M62" s="23"/>
    </row>
    <row r="63" spans="2:13" s="26" customFormat="1" ht="14.5" x14ac:dyDescent="0.3">
      <c r="B63" s="37" t="s">
        <v>116</v>
      </c>
      <c r="C63" s="39" t="s">
        <v>172</v>
      </c>
      <c r="D63" s="37" t="s">
        <v>137</v>
      </c>
      <c r="E63" s="37">
        <v>50</v>
      </c>
      <c r="F63" s="49"/>
      <c r="G63" s="56">
        <f t="shared" ref="G63" si="2">F63*E63</f>
        <v>0</v>
      </c>
      <c r="L63" s="23"/>
      <c r="M63" s="23"/>
    </row>
    <row r="64" spans="2:13" s="26" customFormat="1" ht="14.5" x14ac:dyDescent="0.3">
      <c r="B64" s="37" t="s">
        <v>117</v>
      </c>
      <c r="C64" s="39" t="s">
        <v>67</v>
      </c>
      <c r="D64" s="37" t="s">
        <v>137</v>
      </c>
      <c r="E64" s="37">
        <v>250</v>
      </c>
      <c r="F64" s="49"/>
      <c r="G64" s="56">
        <f>F64*E64</f>
        <v>0</v>
      </c>
      <c r="L64" s="23"/>
      <c r="M64" s="23"/>
    </row>
    <row r="65" spans="2:13" s="26" customFormat="1" ht="14.5" x14ac:dyDescent="0.3">
      <c r="B65" s="77" t="s">
        <v>160</v>
      </c>
      <c r="C65" s="77" t="s">
        <v>161</v>
      </c>
      <c r="D65" s="77" t="s">
        <v>137</v>
      </c>
      <c r="E65" s="77">
        <v>55</v>
      </c>
      <c r="F65" s="77"/>
      <c r="G65" s="77">
        <f t="shared" ref="G65:G66" si="3">F65*E65</f>
        <v>0</v>
      </c>
      <c r="L65" s="23"/>
      <c r="M65" s="23"/>
    </row>
    <row r="66" spans="2:13" s="26" customFormat="1" ht="14.5" x14ac:dyDescent="0.3">
      <c r="B66" s="37" t="s">
        <v>259</v>
      </c>
      <c r="C66" s="38" t="s">
        <v>195</v>
      </c>
      <c r="D66" s="37" t="s">
        <v>137</v>
      </c>
      <c r="E66" s="37">
        <v>55</v>
      </c>
      <c r="F66" s="49"/>
      <c r="G66" s="56">
        <f t="shared" si="3"/>
        <v>0</v>
      </c>
    </row>
    <row r="67" spans="2:13" s="26" customFormat="1" ht="14.5" x14ac:dyDescent="0.3">
      <c r="B67" s="36" t="s">
        <v>73</v>
      </c>
      <c r="C67" s="30" t="s">
        <v>74</v>
      </c>
      <c r="D67" s="36"/>
      <c r="E67" s="36"/>
      <c r="F67" s="48"/>
      <c r="G67" s="48"/>
    </row>
    <row r="68" spans="2:13" s="26" customFormat="1" ht="14.5" x14ac:dyDescent="0.3">
      <c r="B68" s="37" t="s">
        <v>118</v>
      </c>
      <c r="C68" s="32" t="s">
        <v>203</v>
      </c>
      <c r="D68" s="37" t="s">
        <v>35</v>
      </c>
      <c r="E68" s="37">
        <v>3</v>
      </c>
      <c r="F68" s="49"/>
      <c r="G68" s="56">
        <f t="shared" si="0"/>
        <v>0</v>
      </c>
    </row>
    <row r="69" spans="2:13" s="26" customFormat="1" ht="14.5" x14ac:dyDescent="0.3">
      <c r="B69" s="40" t="s">
        <v>119</v>
      </c>
      <c r="C69" s="32" t="s">
        <v>202</v>
      </c>
      <c r="D69" s="37" t="s">
        <v>35</v>
      </c>
      <c r="E69" s="37">
        <v>3</v>
      </c>
      <c r="F69" s="49"/>
      <c r="G69" s="56">
        <f t="shared" si="0"/>
        <v>0</v>
      </c>
    </row>
    <row r="70" spans="2:13" s="26" customFormat="1" ht="14.5" x14ac:dyDescent="0.3">
      <c r="B70" s="37" t="s">
        <v>139</v>
      </c>
      <c r="C70" s="33" t="s">
        <v>75</v>
      </c>
      <c r="D70" s="40" t="s">
        <v>35</v>
      </c>
      <c r="E70" s="40">
        <v>5</v>
      </c>
      <c r="F70" s="50"/>
      <c r="G70" s="56">
        <f t="shared" si="0"/>
        <v>0</v>
      </c>
    </row>
    <row r="71" spans="2:13" s="26" customFormat="1" ht="14.5" x14ac:dyDescent="0.3">
      <c r="B71" s="40" t="s">
        <v>162</v>
      </c>
      <c r="C71" s="82" t="s">
        <v>333</v>
      </c>
      <c r="D71" s="40" t="s">
        <v>35</v>
      </c>
      <c r="E71" s="40">
        <v>1</v>
      </c>
      <c r="F71" s="50"/>
      <c r="G71" s="56">
        <f t="shared" ref="G71" si="4">F71*E71</f>
        <v>0</v>
      </c>
    </row>
    <row r="72" spans="2:13" s="26" customFormat="1" ht="14.5" x14ac:dyDescent="0.3">
      <c r="B72" s="37" t="s">
        <v>206</v>
      </c>
      <c r="C72" s="33" t="s">
        <v>153</v>
      </c>
      <c r="D72" s="40" t="s">
        <v>35</v>
      </c>
      <c r="E72" s="40">
        <v>2</v>
      </c>
      <c r="F72" s="50"/>
      <c r="G72" s="56">
        <f t="shared" si="0"/>
        <v>0</v>
      </c>
    </row>
    <row r="73" spans="2:13" s="26" customFormat="1" ht="14.5" x14ac:dyDescent="0.3">
      <c r="B73" s="40" t="s">
        <v>332</v>
      </c>
      <c r="C73" s="33" t="s">
        <v>154</v>
      </c>
      <c r="D73" s="40" t="s">
        <v>36</v>
      </c>
      <c r="E73" s="40">
        <v>15</v>
      </c>
      <c r="F73" s="50"/>
      <c r="G73" s="56">
        <f t="shared" si="0"/>
        <v>0</v>
      </c>
    </row>
    <row r="74" spans="2:13" s="26" customFormat="1" ht="14.5" x14ac:dyDescent="0.3">
      <c r="B74" s="36" t="s">
        <v>76</v>
      </c>
      <c r="C74" s="30" t="s">
        <v>77</v>
      </c>
      <c r="D74" s="36"/>
      <c r="E74" s="36"/>
      <c r="F74" s="48"/>
      <c r="G74" s="48"/>
    </row>
    <row r="75" spans="2:13" s="26" customFormat="1" ht="14.5" x14ac:dyDescent="0.3">
      <c r="B75" s="40" t="s">
        <v>120</v>
      </c>
      <c r="C75" s="33" t="s">
        <v>78</v>
      </c>
      <c r="D75" s="40" t="s">
        <v>35</v>
      </c>
      <c r="E75" s="40">
        <v>5</v>
      </c>
      <c r="F75" s="50"/>
      <c r="G75" s="56">
        <f t="shared" si="0"/>
        <v>0</v>
      </c>
    </row>
    <row r="76" spans="2:13" s="26" customFormat="1" ht="14.5" x14ac:dyDescent="0.3">
      <c r="B76" s="36" t="s">
        <v>155</v>
      </c>
      <c r="C76" s="30" t="s">
        <v>156</v>
      </c>
      <c r="D76" s="36"/>
      <c r="E76" s="36"/>
      <c r="F76" s="48"/>
      <c r="G76" s="48"/>
    </row>
    <row r="77" spans="2:13" s="26" customFormat="1" ht="14.5" x14ac:dyDescent="0.3">
      <c r="B77" s="40" t="s">
        <v>163</v>
      </c>
      <c r="C77" s="33" t="s">
        <v>157</v>
      </c>
      <c r="D77" s="40" t="s">
        <v>35</v>
      </c>
      <c r="E77" s="40">
        <v>3</v>
      </c>
      <c r="F77" s="50"/>
      <c r="G77" s="56">
        <f t="shared" si="0"/>
        <v>0</v>
      </c>
    </row>
    <row r="78" spans="2:13" s="26" customFormat="1" ht="14.5" x14ac:dyDescent="0.3">
      <c r="B78" s="40" t="s">
        <v>164</v>
      </c>
      <c r="C78" s="33" t="s">
        <v>308</v>
      </c>
      <c r="D78" s="40" t="s">
        <v>35</v>
      </c>
      <c r="E78" s="81">
        <v>8</v>
      </c>
      <c r="F78" s="50"/>
      <c r="G78" s="56">
        <f t="shared" si="0"/>
        <v>0</v>
      </c>
    </row>
    <row r="79" spans="2:13" s="26" customFormat="1" ht="14.5" x14ac:dyDescent="0.3">
      <c r="B79" s="40" t="s">
        <v>165</v>
      </c>
      <c r="C79" s="33" t="s">
        <v>309</v>
      </c>
      <c r="D79" s="40" t="s">
        <v>35</v>
      </c>
      <c r="E79" s="81">
        <v>8</v>
      </c>
      <c r="F79" s="50"/>
      <c r="G79" s="56">
        <f t="shared" ref="G79:G82" si="5">F79*E79</f>
        <v>0</v>
      </c>
    </row>
    <row r="80" spans="2:13" s="26" customFormat="1" ht="14.5" x14ac:dyDescent="0.3">
      <c r="B80" s="40" t="s">
        <v>177</v>
      </c>
      <c r="C80" s="33" t="s">
        <v>158</v>
      </c>
      <c r="D80" s="40" t="s">
        <v>35</v>
      </c>
      <c r="E80" s="40">
        <v>3</v>
      </c>
      <c r="F80" s="50"/>
      <c r="G80" s="56">
        <f t="shared" si="5"/>
        <v>0</v>
      </c>
    </row>
    <row r="81" spans="2:72" s="26" customFormat="1" ht="14.5" x14ac:dyDescent="0.3">
      <c r="B81" s="40" t="s">
        <v>292</v>
      </c>
      <c r="C81" s="33" t="s">
        <v>290</v>
      </c>
      <c r="D81" s="40" t="s">
        <v>291</v>
      </c>
      <c r="E81" s="40">
        <v>2</v>
      </c>
      <c r="F81" s="50"/>
      <c r="G81" s="56">
        <f t="shared" si="5"/>
        <v>0</v>
      </c>
    </row>
    <row r="82" spans="2:72" s="44" customFormat="1" ht="14.5" x14ac:dyDescent="0.3">
      <c r="B82" s="37" t="s">
        <v>310</v>
      </c>
      <c r="C82" s="32" t="s">
        <v>293</v>
      </c>
      <c r="D82" s="37" t="s">
        <v>291</v>
      </c>
      <c r="E82" s="37">
        <v>3</v>
      </c>
      <c r="F82" s="49"/>
      <c r="G82" s="56">
        <f t="shared" si="5"/>
        <v>0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</row>
    <row r="83" spans="2:72" s="44" customFormat="1" ht="14.5" x14ac:dyDescent="0.3">
      <c r="B83" s="27">
        <v>2</v>
      </c>
      <c r="C83" s="28" t="s">
        <v>79</v>
      </c>
      <c r="D83" s="27"/>
      <c r="E83" s="27"/>
      <c r="F83" s="27"/>
      <c r="G83" s="27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</row>
    <row r="84" spans="2:72" s="26" customFormat="1" ht="14.5" x14ac:dyDescent="0.3">
      <c r="B84" s="41" t="s">
        <v>22</v>
      </c>
      <c r="C84" s="42" t="s">
        <v>210</v>
      </c>
      <c r="D84" s="41"/>
      <c r="E84" s="41"/>
      <c r="F84" s="41"/>
      <c r="G84" s="41"/>
    </row>
    <row r="85" spans="2:72" s="26" customFormat="1" ht="29" x14ac:dyDescent="0.3">
      <c r="B85" s="71" t="s">
        <v>187</v>
      </c>
      <c r="C85" s="32" t="s">
        <v>211</v>
      </c>
      <c r="D85" s="71" t="s">
        <v>35</v>
      </c>
      <c r="E85" s="71">
        <v>2</v>
      </c>
      <c r="F85" s="72"/>
      <c r="G85" s="56">
        <f>E85*F85</f>
        <v>0</v>
      </c>
    </row>
    <row r="86" spans="2:72" s="44" customFormat="1" ht="14.5" x14ac:dyDescent="0.3">
      <c r="B86" s="71" t="s">
        <v>121</v>
      </c>
      <c r="C86" s="32" t="s">
        <v>307</v>
      </c>
      <c r="D86" s="71" t="s">
        <v>35</v>
      </c>
      <c r="E86" s="71">
        <v>1</v>
      </c>
      <c r="F86" s="72"/>
      <c r="G86" s="56">
        <f>E86*F86</f>
        <v>0</v>
      </c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</row>
    <row r="87" spans="2:72" s="44" customFormat="1" ht="14.5" x14ac:dyDescent="0.3">
      <c r="B87" s="58" t="s">
        <v>122</v>
      </c>
      <c r="C87" s="33" t="s">
        <v>212</v>
      </c>
      <c r="D87" s="58" t="s">
        <v>35</v>
      </c>
      <c r="E87" s="58">
        <v>7</v>
      </c>
      <c r="F87" s="59"/>
      <c r="G87" s="56">
        <f t="shared" ref="G87:G99" si="6">E87*F87</f>
        <v>0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</row>
    <row r="88" spans="2:72" s="44" customFormat="1" ht="14.5" x14ac:dyDescent="0.3">
      <c r="B88" s="58" t="s">
        <v>188</v>
      </c>
      <c r="C88" s="33" t="s">
        <v>213</v>
      </c>
      <c r="D88" s="58" t="s">
        <v>35</v>
      </c>
      <c r="E88" s="58">
        <v>70</v>
      </c>
      <c r="F88" s="59"/>
      <c r="G88" s="56">
        <f t="shared" si="6"/>
        <v>0</v>
      </c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</row>
    <row r="89" spans="2:72" s="44" customFormat="1" ht="14.5" x14ac:dyDescent="0.3">
      <c r="B89" s="58" t="s">
        <v>123</v>
      </c>
      <c r="C89" s="33" t="s">
        <v>214</v>
      </c>
      <c r="D89" s="58" t="s">
        <v>35</v>
      </c>
      <c r="E89" s="58">
        <v>54</v>
      </c>
      <c r="F89" s="59"/>
      <c r="G89" s="56">
        <f t="shared" si="6"/>
        <v>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</row>
    <row r="90" spans="2:72" s="44" customFormat="1" ht="14.5" x14ac:dyDescent="0.3">
      <c r="B90" s="58" t="s">
        <v>124</v>
      </c>
      <c r="C90" s="33" t="s">
        <v>215</v>
      </c>
      <c r="D90" s="58" t="s">
        <v>138</v>
      </c>
      <c r="E90" s="58">
        <v>2000</v>
      </c>
      <c r="F90" s="59"/>
      <c r="G90" s="56">
        <f t="shared" si="6"/>
        <v>0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</row>
    <row r="91" spans="2:72" s="44" customFormat="1" ht="14.5" x14ac:dyDescent="0.3">
      <c r="B91" s="58" t="s">
        <v>125</v>
      </c>
      <c r="C91" s="33" t="s">
        <v>216</v>
      </c>
      <c r="D91" s="58" t="s">
        <v>138</v>
      </c>
      <c r="E91" s="58">
        <v>400</v>
      </c>
      <c r="F91" s="59"/>
      <c r="G91" s="56">
        <f t="shared" si="6"/>
        <v>0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</row>
    <row r="92" spans="2:72" s="44" customFormat="1" ht="14.5" x14ac:dyDescent="0.3">
      <c r="B92" s="58" t="s">
        <v>189</v>
      </c>
      <c r="C92" s="33" t="s">
        <v>217</v>
      </c>
      <c r="D92" s="58" t="s">
        <v>138</v>
      </c>
      <c r="E92" s="58">
        <v>400</v>
      </c>
      <c r="F92" s="59"/>
      <c r="G92" s="56">
        <f t="shared" si="6"/>
        <v>0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</row>
    <row r="93" spans="2:72" s="44" customFormat="1" ht="14.5" x14ac:dyDescent="0.3">
      <c r="B93" s="58" t="s">
        <v>190</v>
      </c>
      <c r="C93" s="33" t="s">
        <v>218</v>
      </c>
      <c r="D93" s="58" t="s">
        <v>138</v>
      </c>
      <c r="E93" s="58">
        <v>1500</v>
      </c>
      <c r="F93" s="59"/>
      <c r="G93" s="56">
        <f t="shared" si="6"/>
        <v>0</v>
      </c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</row>
    <row r="94" spans="2:72" s="44" customFormat="1" ht="14.5" x14ac:dyDescent="0.3">
      <c r="B94" s="58" t="s">
        <v>126</v>
      </c>
      <c r="C94" s="33" t="s">
        <v>219</v>
      </c>
      <c r="D94" s="58" t="s">
        <v>35</v>
      </c>
      <c r="E94" s="58">
        <v>3</v>
      </c>
      <c r="F94" s="59"/>
      <c r="G94" s="56">
        <f t="shared" si="6"/>
        <v>0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</row>
    <row r="95" spans="2:72" s="44" customFormat="1" ht="14.5" x14ac:dyDescent="0.3">
      <c r="B95" s="58" t="s">
        <v>191</v>
      </c>
      <c r="C95" s="33" t="s">
        <v>220</v>
      </c>
      <c r="D95" s="58" t="s">
        <v>35</v>
      </c>
      <c r="E95" s="58">
        <v>1</v>
      </c>
      <c r="F95" s="59"/>
      <c r="G95" s="56">
        <f t="shared" si="6"/>
        <v>0</v>
      </c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</row>
    <row r="96" spans="2:72" s="44" customFormat="1" ht="14.5" x14ac:dyDescent="0.3">
      <c r="B96" s="58" t="s">
        <v>192</v>
      </c>
      <c r="C96" s="33" t="s">
        <v>221</v>
      </c>
      <c r="D96" s="58" t="s">
        <v>36</v>
      </c>
      <c r="E96" s="58">
        <v>175</v>
      </c>
      <c r="F96" s="59"/>
      <c r="G96" s="56">
        <f t="shared" si="6"/>
        <v>0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</row>
    <row r="97" spans="2:72" s="44" customFormat="1" ht="14.5" x14ac:dyDescent="0.3">
      <c r="B97" s="58" t="s">
        <v>127</v>
      </c>
      <c r="C97" s="33" t="s">
        <v>222</v>
      </c>
      <c r="D97" s="58" t="s">
        <v>36</v>
      </c>
      <c r="E97" s="58">
        <v>150</v>
      </c>
      <c r="F97" s="59"/>
      <c r="G97" s="56">
        <f t="shared" si="6"/>
        <v>0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</row>
    <row r="98" spans="2:72" s="44" customFormat="1" ht="14.5" x14ac:dyDescent="0.3">
      <c r="B98" s="58" t="s">
        <v>128</v>
      </c>
      <c r="C98" s="33" t="s">
        <v>223</v>
      </c>
      <c r="D98" s="58" t="s">
        <v>35</v>
      </c>
      <c r="E98" s="58">
        <v>24</v>
      </c>
      <c r="F98" s="59"/>
      <c r="G98" s="56">
        <f t="shared" si="6"/>
        <v>0</v>
      </c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</row>
    <row r="99" spans="2:72" s="44" customFormat="1" ht="14.5" x14ac:dyDescent="0.3">
      <c r="B99" s="58" t="s">
        <v>270</v>
      </c>
      <c r="C99" s="33" t="s">
        <v>224</v>
      </c>
      <c r="D99" s="58" t="s">
        <v>36</v>
      </c>
      <c r="E99" s="58">
        <v>10</v>
      </c>
      <c r="F99" s="59"/>
      <c r="G99" s="56">
        <f t="shared" si="6"/>
        <v>0</v>
      </c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</row>
    <row r="100" spans="2:72" s="44" customFormat="1" ht="14.5" x14ac:dyDescent="0.3">
      <c r="B100" s="58" t="s">
        <v>285</v>
      </c>
      <c r="C100" s="33" t="s">
        <v>268</v>
      </c>
      <c r="D100" s="58" t="s">
        <v>35</v>
      </c>
      <c r="E100" s="58">
        <v>20</v>
      </c>
      <c r="F100" s="59"/>
      <c r="G100" s="56">
        <f>E100*F100</f>
        <v>0</v>
      </c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</row>
    <row r="101" spans="2:72" s="44" customFormat="1" ht="14.5" x14ac:dyDescent="0.3">
      <c r="B101" s="58" t="s">
        <v>271</v>
      </c>
      <c r="C101" s="33" t="s">
        <v>269</v>
      </c>
      <c r="D101" s="58" t="s">
        <v>35</v>
      </c>
      <c r="E101" s="58">
        <v>20</v>
      </c>
      <c r="F101" s="59"/>
      <c r="G101" s="56">
        <f t="shared" ref="G101" si="7">E101*F101</f>
        <v>0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</row>
    <row r="102" spans="2:72" s="44" customFormat="1" ht="14.5" x14ac:dyDescent="0.3">
      <c r="B102" s="41" t="s">
        <v>23</v>
      </c>
      <c r="C102" s="42" t="s">
        <v>225</v>
      </c>
      <c r="D102" s="41"/>
      <c r="E102" s="41"/>
      <c r="F102" s="41"/>
      <c r="G102" s="41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</row>
    <row r="103" spans="2:72" s="44" customFormat="1" ht="29" x14ac:dyDescent="0.3">
      <c r="B103" s="58" t="s">
        <v>28</v>
      </c>
      <c r="C103" s="33" t="s">
        <v>211</v>
      </c>
      <c r="D103" s="58" t="s">
        <v>35</v>
      </c>
      <c r="E103" s="58">
        <v>2</v>
      </c>
      <c r="F103" s="59"/>
      <c r="G103" s="56">
        <f t="shared" ref="G103:G120" si="8">F103*E103</f>
        <v>0</v>
      </c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2:72" s="44" customFormat="1" ht="14.5" x14ac:dyDescent="0.3">
      <c r="B104" s="71" t="s">
        <v>29</v>
      </c>
      <c r="C104" s="32" t="s">
        <v>307</v>
      </c>
      <c r="D104" s="71" t="s">
        <v>35</v>
      </c>
      <c r="E104" s="71">
        <v>1</v>
      </c>
      <c r="F104" s="72"/>
      <c r="G104" s="56">
        <f t="shared" si="8"/>
        <v>0</v>
      </c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</row>
    <row r="105" spans="2:72" s="44" customFormat="1" ht="14.5" x14ac:dyDescent="0.3">
      <c r="B105" s="58" t="s">
        <v>30</v>
      </c>
      <c r="C105" s="33" t="s">
        <v>212</v>
      </c>
      <c r="D105" s="58" t="s">
        <v>35</v>
      </c>
      <c r="E105" s="58">
        <v>7</v>
      </c>
      <c r="F105" s="59"/>
      <c r="G105" s="56">
        <f t="shared" si="8"/>
        <v>0</v>
      </c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</row>
    <row r="106" spans="2:72" s="44" customFormat="1" ht="14.5" x14ac:dyDescent="0.3">
      <c r="B106" s="58" t="s">
        <v>194</v>
      </c>
      <c r="C106" s="33" t="s">
        <v>213</v>
      </c>
      <c r="D106" s="58" t="s">
        <v>35</v>
      </c>
      <c r="E106" s="58">
        <v>70</v>
      </c>
      <c r="F106" s="59"/>
      <c r="G106" s="56">
        <f t="shared" si="8"/>
        <v>0</v>
      </c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</row>
    <row r="107" spans="2:72" s="44" customFormat="1" ht="14.5" x14ac:dyDescent="0.3">
      <c r="B107" s="58" t="s">
        <v>129</v>
      </c>
      <c r="C107" s="33" t="s">
        <v>214</v>
      </c>
      <c r="D107" s="58" t="s">
        <v>35</v>
      </c>
      <c r="E107" s="58">
        <v>54</v>
      </c>
      <c r="F107" s="59"/>
      <c r="G107" s="56">
        <f t="shared" si="8"/>
        <v>0</v>
      </c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</row>
    <row r="108" spans="2:72" s="44" customFormat="1" ht="14.5" x14ac:dyDescent="0.3">
      <c r="B108" s="78" t="s">
        <v>130</v>
      </c>
      <c r="C108" s="77" t="s">
        <v>215</v>
      </c>
      <c r="D108" s="78" t="s">
        <v>138</v>
      </c>
      <c r="E108" s="78">
        <v>2000</v>
      </c>
      <c r="F108" s="79"/>
      <c r="G108" s="76">
        <f t="shared" si="8"/>
        <v>0</v>
      </c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</row>
    <row r="109" spans="2:72" s="44" customFormat="1" ht="14.5" x14ac:dyDescent="0.3">
      <c r="B109" s="58" t="s">
        <v>131</v>
      </c>
      <c r="C109" s="33" t="s">
        <v>216</v>
      </c>
      <c r="D109" s="58" t="s">
        <v>138</v>
      </c>
      <c r="E109" s="58">
        <v>400</v>
      </c>
      <c r="F109" s="59"/>
      <c r="G109" s="56">
        <f t="shared" si="8"/>
        <v>0</v>
      </c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</row>
    <row r="110" spans="2:72" s="44" customFormat="1" ht="14.5" x14ac:dyDescent="0.3">
      <c r="B110" s="58" t="s">
        <v>132</v>
      </c>
      <c r="C110" s="33" t="s">
        <v>217</v>
      </c>
      <c r="D110" s="58" t="s">
        <v>138</v>
      </c>
      <c r="E110" s="58">
        <v>400</v>
      </c>
      <c r="F110" s="59"/>
      <c r="G110" s="56">
        <f t="shared" si="8"/>
        <v>0</v>
      </c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</row>
    <row r="111" spans="2:72" s="44" customFormat="1" ht="14.5" x14ac:dyDescent="0.3">
      <c r="B111" s="58" t="s">
        <v>133</v>
      </c>
      <c r="C111" s="33" t="s">
        <v>218</v>
      </c>
      <c r="D111" s="58" t="s">
        <v>138</v>
      </c>
      <c r="E111" s="58">
        <v>1500</v>
      </c>
      <c r="F111" s="59"/>
      <c r="G111" s="56">
        <f t="shared" si="8"/>
        <v>0</v>
      </c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</row>
    <row r="112" spans="2:72" s="44" customFormat="1" ht="14.5" x14ac:dyDescent="0.3">
      <c r="B112" s="58" t="s">
        <v>134</v>
      </c>
      <c r="C112" s="33" t="s">
        <v>219</v>
      </c>
      <c r="D112" s="58" t="s">
        <v>35</v>
      </c>
      <c r="E112" s="58">
        <v>3</v>
      </c>
      <c r="F112" s="59"/>
      <c r="G112" s="56">
        <f t="shared" si="8"/>
        <v>0</v>
      </c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</row>
    <row r="113" spans="2:72" s="44" customFormat="1" ht="14.5" x14ac:dyDescent="0.3">
      <c r="B113" s="58" t="s">
        <v>185</v>
      </c>
      <c r="C113" s="33" t="s">
        <v>220</v>
      </c>
      <c r="D113" s="58" t="s">
        <v>35</v>
      </c>
      <c r="E113" s="58">
        <v>1</v>
      </c>
      <c r="F113" s="59"/>
      <c r="G113" s="56">
        <f t="shared" si="8"/>
        <v>0</v>
      </c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</row>
    <row r="114" spans="2:72" s="44" customFormat="1" ht="14.5" x14ac:dyDescent="0.3">
      <c r="B114" s="58" t="s">
        <v>186</v>
      </c>
      <c r="C114" s="33" t="s">
        <v>221</v>
      </c>
      <c r="D114" s="58" t="s">
        <v>36</v>
      </c>
      <c r="E114" s="58">
        <v>175</v>
      </c>
      <c r="F114" s="59"/>
      <c r="G114" s="56">
        <f t="shared" si="8"/>
        <v>0</v>
      </c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</row>
    <row r="115" spans="2:72" s="44" customFormat="1" ht="14.5" x14ac:dyDescent="0.3">
      <c r="B115" s="58" t="s">
        <v>207</v>
      </c>
      <c r="C115" s="33" t="s">
        <v>222</v>
      </c>
      <c r="D115" s="58" t="s">
        <v>36</v>
      </c>
      <c r="E115" s="58">
        <v>150</v>
      </c>
      <c r="F115" s="59"/>
      <c r="G115" s="56">
        <f t="shared" si="8"/>
        <v>0</v>
      </c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</row>
    <row r="116" spans="2:72" s="26" customFormat="1" ht="14.5" x14ac:dyDescent="0.3">
      <c r="B116" s="58" t="s">
        <v>208</v>
      </c>
      <c r="C116" s="33" t="s">
        <v>223</v>
      </c>
      <c r="D116" s="58" t="s">
        <v>35</v>
      </c>
      <c r="E116" s="58">
        <v>24</v>
      </c>
      <c r="F116" s="59"/>
      <c r="G116" s="56">
        <f t="shared" si="8"/>
        <v>0</v>
      </c>
    </row>
    <row r="117" spans="2:72" s="26" customFormat="1" ht="14.5" x14ac:dyDescent="0.3">
      <c r="B117" s="58" t="s">
        <v>209</v>
      </c>
      <c r="C117" s="33" t="s">
        <v>224</v>
      </c>
      <c r="D117" s="58" t="s">
        <v>36</v>
      </c>
      <c r="E117" s="58">
        <v>10</v>
      </c>
      <c r="F117" s="59"/>
      <c r="G117" s="56">
        <f t="shared" si="8"/>
        <v>0</v>
      </c>
    </row>
    <row r="118" spans="2:72" s="26" customFormat="1" ht="14.5" x14ac:dyDescent="0.3">
      <c r="B118" s="58" t="s">
        <v>272</v>
      </c>
      <c r="C118" s="33" t="s">
        <v>288</v>
      </c>
      <c r="D118" s="58" t="s">
        <v>35</v>
      </c>
      <c r="E118" s="58">
        <v>25</v>
      </c>
      <c r="F118" s="59"/>
      <c r="G118" s="56">
        <f t="shared" si="8"/>
        <v>0</v>
      </c>
    </row>
    <row r="119" spans="2:72" s="44" customFormat="1" ht="14.5" x14ac:dyDescent="0.3">
      <c r="B119" s="58" t="s">
        <v>286</v>
      </c>
      <c r="C119" s="60" t="s">
        <v>273</v>
      </c>
      <c r="D119" s="58" t="s">
        <v>35</v>
      </c>
      <c r="E119" s="58">
        <v>20</v>
      </c>
      <c r="F119" s="64"/>
      <c r="G119" s="56">
        <f t="shared" si="8"/>
        <v>0</v>
      </c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</row>
    <row r="120" spans="2:72" s="44" customFormat="1" ht="14.5" x14ac:dyDescent="0.3">
      <c r="B120" s="58" t="s">
        <v>287</v>
      </c>
      <c r="C120" s="60" t="s">
        <v>274</v>
      </c>
      <c r="D120" s="58" t="s">
        <v>35</v>
      </c>
      <c r="E120" s="58">
        <v>20</v>
      </c>
      <c r="F120" s="64"/>
      <c r="G120" s="56">
        <f t="shared" si="8"/>
        <v>0</v>
      </c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</row>
    <row r="121" spans="2:72" s="44" customFormat="1" ht="14.5" x14ac:dyDescent="0.3">
      <c r="B121" s="27" t="s">
        <v>226</v>
      </c>
      <c r="C121" s="28" t="s">
        <v>227</v>
      </c>
      <c r="D121" s="27"/>
      <c r="E121" s="27"/>
      <c r="F121" s="27"/>
      <c r="G121" s="27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</row>
    <row r="122" spans="2:72" s="44" customFormat="1" ht="14.5" x14ac:dyDescent="0.3">
      <c r="B122" s="58" t="s">
        <v>228</v>
      </c>
      <c r="C122" s="33" t="s">
        <v>265</v>
      </c>
      <c r="D122" s="58" t="s">
        <v>36</v>
      </c>
      <c r="E122" s="58">
        <v>2000</v>
      </c>
      <c r="F122" s="59"/>
      <c r="G122" s="56">
        <f>E122*F122</f>
        <v>0</v>
      </c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</row>
    <row r="123" spans="2:72" s="44" customFormat="1" ht="14.5" x14ac:dyDescent="0.3">
      <c r="B123" s="58" t="s">
        <v>229</v>
      </c>
      <c r="C123" s="33" t="s">
        <v>263</v>
      </c>
      <c r="D123" s="58" t="s">
        <v>35</v>
      </c>
      <c r="E123" s="58">
        <v>133</v>
      </c>
      <c r="F123" s="59"/>
      <c r="G123" s="56">
        <f>E123*F123</f>
        <v>0</v>
      </c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</row>
    <row r="124" spans="2:72" s="44" customFormat="1" ht="14.5" x14ac:dyDescent="0.3">
      <c r="B124" s="58" t="s">
        <v>230</v>
      </c>
      <c r="C124" s="33" t="s">
        <v>264</v>
      </c>
      <c r="D124" s="58" t="s">
        <v>35</v>
      </c>
      <c r="E124" s="58">
        <v>133</v>
      </c>
      <c r="F124" s="59"/>
      <c r="G124" s="56">
        <f>E124*F124</f>
        <v>0</v>
      </c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</row>
    <row r="125" spans="2:72" s="44" customFormat="1" ht="14.5" x14ac:dyDescent="0.3">
      <c r="B125" s="58" t="s">
        <v>231</v>
      </c>
      <c r="C125" s="33" t="s">
        <v>232</v>
      </c>
      <c r="D125" s="58" t="s">
        <v>35</v>
      </c>
      <c r="E125" s="58">
        <v>2</v>
      </c>
      <c r="F125" s="59"/>
      <c r="G125" s="56">
        <f>E125*F125</f>
        <v>0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</row>
    <row r="126" spans="2:72" s="44" customFormat="1" ht="14.5" x14ac:dyDescent="0.3">
      <c r="B126" s="58" t="s">
        <v>234</v>
      </c>
      <c r="C126" s="33" t="s">
        <v>235</v>
      </c>
      <c r="D126" s="58" t="s">
        <v>35</v>
      </c>
      <c r="E126" s="58">
        <v>133</v>
      </c>
      <c r="F126" s="59"/>
      <c r="G126" s="56">
        <f>E126*F126</f>
        <v>0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</row>
    <row r="127" spans="2:72" s="44" customFormat="1" ht="14.5" x14ac:dyDescent="0.3">
      <c r="B127" s="27" t="s">
        <v>236</v>
      </c>
      <c r="C127" s="28" t="s">
        <v>237</v>
      </c>
      <c r="D127" s="27"/>
      <c r="E127" s="27"/>
      <c r="F127" s="27"/>
      <c r="G127" s="27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</row>
    <row r="128" spans="2:72" s="44" customFormat="1" ht="14.5" x14ac:dyDescent="0.3">
      <c r="B128" s="58" t="s">
        <v>238</v>
      </c>
      <c r="C128" s="33" t="s">
        <v>80</v>
      </c>
      <c r="D128" s="58" t="s">
        <v>0</v>
      </c>
      <c r="E128" s="58">
        <v>1</v>
      </c>
      <c r="F128" s="59"/>
      <c r="G128" s="56">
        <f t="shared" ref="G128:G137" si="9">F128*E128</f>
        <v>0</v>
      </c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</row>
    <row r="129" spans="1:72" s="44" customFormat="1" ht="14.5" x14ac:dyDescent="0.3">
      <c r="B129" s="58" t="s">
        <v>239</v>
      </c>
      <c r="C129" s="33" t="s">
        <v>168</v>
      </c>
      <c r="D129" s="58" t="s">
        <v>0</v>
      </c>
      <c r="E129" s="58">
        <v>1</v>
      </c>
      <c r="F129" s="59"/>
      <c r="G129" s="56">
        <f t="shared" si="9"/>
        <v>0</v>
      </c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</row>
    <row r="130" spans="1:72" s="44" customFormat="1" ht="14.5" x14ac:dyDescent="0.3">
      <c r="B130" s="78" t="s">
        <v>240</v>
      </c>
      <c r="C130" s="77" t="s">
        <v>266</v>
      </c>
      <c r="D130" s="78" t="s">
        <v>36</v>
      </c>
      <c r="E130" s="78">
        <v>2000</v>
      </c>
      <c r="F130" s="79"/>
      <c r="G130" s="76">
        <f t="shared" si="9"/>
        <v>0</v>
      </c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</row>
    <row r="131" spans="1:72" s="44" customFormat="1" ht="14.5" x14ac:dyDescent="0.3">
      <c r="B131" s="58" t="s">
        <v>241</v>
      </c>
      <c r="C131" s="33" t="s">
        <v>263</v>
      </c>
      <c r="D131" s="58" t="s">
        <v>35</v>
      </c>
      <c r="E131" s="58">
        <v>133</v>
      </c>
      <c r="F131" s="59"/>
      <c r="G131" s="56">
        <f t="shared" si="9"/>
        <v>0</v>
      </c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</row>
    <row r="132" spans="1:72" s="44" customFormat="1" ht="14.5" x14ac:dyDescent="0.3">
      <c r="B132" s="58" t="s">
        <v>242</v>
      </c>
      <c r="C132" s="33" t="s">
        <v>264</v>
      </c>
      <c r="D132" s="58" t="s">
        <v>35</v>
      </c>
      <c r="E132" s="58">
        <v>133</v>
      </c>
      <c r="F132" s="59"/>
      <c r="G132" s="56">
        <f t="shared" si="9"/>
        <v>0</v>
      </c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</row>
    <row r="133" spans="1:72" s="44" customFormat="1" ht="14.5" x14ac:dyDescent="0.3">
      <c r="B133" s="58" t="s">
        <v>243</v>
      </c>
      <c r="C133" s="82" t="s">
        <v>334</v>
      </c>
      <c r="D133" s="58" t="s">
        <v>35</v>
      </c>
      <c r="E133" s="58">
        <v>133</v>
      </c>
      <c r="F133" s="59"/>
      <c r="G133" s="5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</row>
    <row r="134" spans="1:72" s="44" customFormat="1" ht="14.5" x14ac:dyDescent="0.3">
      <c r="B134" s="58" t="s">
        <v>244</v>
      </c>
      <c r="C134" s="33" t="s">
        <v>232</v>
      </c>
      <c r="D134" s="58" t="s">
        <v>35</v>
      </c>
      <c r="E134" s="58">
        <v>2</v>
      </c>
      <c r="F134" s="59"/>
      <c r="G134" s="56">
        <f t="shared" si="9"/>
        <v>0</v>
      </c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s="44" customFormat="1" ht="14.5" x14ac:dyDescent="0.3">
      <c r="B135" s="58" t="s">
        <v>245</v>
      </c>
      <c r="C135" s="33" t="s">
        <v>235</v>
      </c>
      <c r="D135" s="58" t="s">
        <v>35</v>
      </c>
      <c r="E135" s="58">
        <v>133</v>
      </c>
      <c r="F135" s="59"/>
      <c r="G135" s="56">
        <f t="shared" si="9"/>
        <v>0</v>
      </c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s="44" customFormat="1" ht="14.5" x14ac:dyDescent="0.3">
      <c r="B136" s="58" t="s">
        <v>246</v>
      </c>
      <c r="C136" s="33" t="s">
        <v>81</v>
      </c>
      <c r="D136" s="58" t="s">
        <v>35</v>
      </c>
      <c r="E136" s="58">
        <v>133</v>
      </c>
      <c r="F136" s="59"/>
      <c r="G136" s="56">
        <f t="shared" si="9"/>
        <v>0</v>
      </c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</row>
    <row r="137" spans="1:72" s="44" customFormat="1" ht="14.5" x14ac:dyDescent="0.3">
      <c r="B137" s="58" t="s">
        <v>243</v>
      </c>
      <c r="C137" s="33" t="s">
        <v>169</v>
      </c>
      <c r="D137" s="58" t="s">
        <v>0</v>
      </c>
      <c r="E137" s="58">
        <v>1</v>
      </c>
      <c r="F137" s="59"/>
      <c r="G137" s="56">
        <f t="shared" si="9"/>
        <v>0</v>
      </c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</row>
    <row r="138" spans="1:72" s="44" customFormat="1" ht="14.5" x14ac:dyDescent="0.3">
      <c r="B138" s="27">
        <v>3</v>
      </c>
      <c r="C138" s="28" t="s">
        <v>178</v>
      </c>
      <c r="D138" s="27" t="s">
        <v>179</v>
      </c>
      <c r="E138" s="27" t="s">
        <v>179</v>
      </c>
      <c r="F138" s="47"/>
      <c r="G138" s="27" t="s">
        <v>179</v>
      </c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</row>
    <row r="139" spans="1:72" s="44" customFormat="1" ht="14.5" x14ac:dyDescent="0.3">
      <c r="B139" s="36" t="s">
        <v>31</v>
      </c>
      <c r="C139" s="30" t="s">
        <v>247</v>
      </c>
      <c r="D139" s="36"/>
      <c r="E139" s="36"/>
      <c r="F139" s="48"/>
      <c r="G139" s="3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</row>
    <row r="140" spans="1:72" s="44" customFormat="1" ht="14.5" x14ac:dyDescent="0.3">
      <c r="B140" s="58" t="s">
        <v>135</v>
      </c>
      <c r="C140" s="33" t="s">
        <v>248</v>
      </c>
      <c r="D140" s="58" t="s">
        <v>35</v>
      </c>
      <c r="E140" s="83">
        <v>4</v>
      </c>
      <c r="F140" s="59"/>
      <c r="G140" s="56">
        <f t="shared" ref="G140:G143" si="10">E140*F140</f>
        <v>0</v>
      </c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</row>
    <row r="141" spans="1:72" s="44" customFormat="1" ht="14.5" x14ac:dyDescent="0.3">
      <c r="B141" s="58" t="s">
        <v>182</v>
      </c>
      <c r="C141" s="33" t="s">
        <v>181</v>
      </c>
      <c r="D141" s="58" t="s">
        <v>36</v>
      </c>
      <c r="E141" s="58">
        <v>50</v>
      </c>
      <c r="F141" s="59"/>
      <c r="G141" s="56">
        <f t="shared" si="10"/>
        <v>0</v>
      </c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</row>
    <row r="142" spans="1:72" s="44" customFormat="1" ht="14.5" x14ac:dyDescent="0.3">
      <c r="B142" s="58" t="s">
        <v>311</v>
      </c>
      <c r="C142" s="33" t="s">
        <v>300</v>
      </c>
      <c r="D142" s="58" t="s">
        <v>35</v>
      </c>
      <c r="E142" s="83">
        <v>4</v>
      </c>
      <c r="F142" s="59"/>
      <c r="G142" s="56">
        <f t="shared" si="10"/>
        <v>0</v>
      </c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</row>
    <row r="143" spans="1:72" s="44" customFormat="1" ht="14.5" x14ac:dyDescent="0.3">
      <c r="B143" s="58" t="s">
        <v>312</v>
      </c>
      <c r="C143" s="33" t="s">
        <v>301</v>
      </c>
      <c r="D143" s="58" t="s">
        <v>35</v>
      </c>
      <c r="E143" s="83">
        <v>4</v>
      </c>
      <c r="F143" s="59"/>
      <c r="G143" s="56">
        <f t="shared" si="10"/>
        <v>0</v>
      </c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</row>
    <row r="144" spans="1:72" s="26" customFormat="1" ht="13.5" customHeight="1" x14ac:dyDescent="0.3">
      <c r="A144" s="23"/>
      <c r="B144" s="36" t="s">
        <v>249</v>
      </c>
      <c r="C144" s="30" t="s">
        <v>250</v>
      </c>
      <c r="D144" s="36"/>
      <c r="E144" s="36"/>
      <c r="F144" s="48"/>
      <c r="G144" s="48"/>
      <c r="H144" s="23"/>
      <c r="I144" s="23"/>
    </row>
    <row r="145" spans="2:72" s="44" customFormat="1" ht="14.5" x14ac:dyDescent="0.3">
      <c r="B145" s="58" t="s">
        <v>252</v>
      </c>
      <c r="C145" s="33" t="s">
        <v>253</v>
      </c>
      <c r="D145" s="58" t="s">
        <v>35</v>
      </c>
      <c r="E145" s="58">
        <v>6</v>
      </c>
      <c r="F145" s="59"/>
      <c r="G145" s="56">
        <f t="shared" ref="G145:G149" si="11">F145*E145</f>
        <v>0</v>
      </c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</row>
    <row r="146" spans="2:72" s="44" customFormat="1" ht="14.5" x14ac:dyDescent="0.3">
      <c r="B146" s="58" t="s">
        <v>254</v>
      </c>
      <c r="C146" s="33" t="s">
        <v>248</v>
      </c>
      <c r="D146" s="58" t="s">
        <v>35</v>
      </c>
      <c r="E146" s="58">
        <v>3</v>
      </c>
      <c r="F146" s="59"/>
      <c r="G146" s="56">
        <f t="shared" si="11"/>
        <v>0</v>
      </c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</row>
    <row r="147" spans="2:72" s="44" customFormat="1" ht="14.5" x14ac:dyDescent="0.3">
      <c r="B147" s="58" t="s">
        <v>255</v>
      </c>
      <c r="C147" s="33" t="s">
        <v>180</v>
      </c>
      <c r="D147" s="58" t="s">
        <v>35</v>
      </c>
      <c r="E147" s="58">
        <v>10</v>
      </c>
      <c r="F147" s="59"/>
      <c r="G147" s="56">
        <f t="shared" si="11"/>
        <v>0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</row>
    <row r="148" spans="2:72" s="44" customFormat="1" ht="14.5" x14ac:dyDescent="0.3">
      <c r="B148" s="58" t="s">
        <v>256</v>
      </c>
      <c r="C148" s="33" t="s">
        <v>198</v>
      </c>
      <c r="D148" s="58" t="s">
        <v>35</v>
      </c>
      <c r="E148" s="58">
        <v>1</v>
      </c>
      <c r="F148" s="59"/>
      <c r="G148" s="56">
        <f t="shared" si="11"/>
        <v>0</v>
      </c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</row>
    <row r="149" spans="2:72" s="44" customFormat="1" ht="14.5" x14ac:dyDescent="0.3">
      <c r="B149" s="58" t="s">
        <v>257</v>
      </c>
      <c r="C149" s="33" t="s">
        <v>181</v>
      </c>
      <c r="D149" s="58" t="s">
        <v>36</v>
      </c>
      <c r="E149" s="58">
        <v>50</v>
      </c>
      <c r="F149" s="59"/>
      <c r="G149" s="56">
        <f t="shared" si="11"/>
        <v>0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</row>
    <row r="150" spans="2:72" s="44" customFormat="1" ht="14.5" x14ac:dyDescent="0.3">
      <c r="B150" s="58" t="s">
        <v>313</v>
      </c>
      <c r="C150" s="33" t="s">
        <v>302</v>
      </c>
      <c r="D150" s="58" t="s">
        <v>35</v>
      </c>
      <c r="E150" s="58">
        <v>2</v>
      </c>
      <c r="F150" s="59"/>
      <c r="G150" s="56">
        <f t="shared" ref="G150:G151" si="12">E150*F150</f>
        <v>0</v>
      </c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</row>
    <row r="151" spans="2:72" s="44" customFormat="1" ht="14.5" x14ac:dyDescent="0.3">
      <c r="B151" s="58" t="s">
        <v>314</v>
      </c>
      <c r="C151" s="33" t="s">
        <v>303</v>
      </c>
      <c r="D151" s="58" t="s">
        <v>35</v>
      </c>
      <c r="E151" s="58">
        <v>2</v>
      </c>
      <c r="F151" s="59"/>
      <c r="G151" s="56">
        <f t="shared" si="12"/>
        <v>0</v>
      </c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</row>
    <row r="152" spans="2:72" ht="11.5" customHeight="1" x14ac:dyDescent="0.3">
      <c r="B152" s="27">
        <v>4</v>
      </c>
      <c r="C152" s="28" t="s">
        <v>82</v>
      </c>
      <c r="D152" s="27" t="s">
        <v>0</v>
      </c>
      <c r="E152" s="27"/>
      <c r="F152" s="47"/>
      <c r="G152" s="27"/>
    </row>
    <row r="153" spans="2:72" s="44" customFormat="1" ht="14.5" x14ac:dyDescent="0.3">
      <c r="B153" s="36">
        <v>4.0999999999999996</v>
      </c>
      <c r="C153" s="30" t="s">
        <v>83</v>
      </c>
      <c r="D153" s="36" t="s">
        <v>166</v>
      </c>
      <c r="E153" s="36"/>
      <c r="F153" s="48"/>
      <c r="G153" s="3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</row>
    <row r="154" spans="2:72" s="26" customFormat="1" ht="14.5" x14ac:dyDescent="0.3">
      <c r="B154" s="37" t="s">
        <v>37</v>
      </c>
      <c r="C154" s="32" t="s">
        <v>84</v>
      </c>
      <c r="D154" s="37" t="s">
        <v>0</v>
      </c>
      <c r="E154" s="37">
        <v>1</v>
      </c>
      <c r="F154" s="49"/>
      <c r="G154" s="57">
        <f>F154*E154</f>
        <v>0</v>
      </c>
    </row>
    <row r="155" spans="2:72" s="26" customFormat="1" ht="14.5" x14ac:dyDescent="0.3">
      <c r="B155" s="27">
        <v>5</v>
      </c>
      <c r="C155" s="28" t="s">
        <v>85</v>
      </c>
      <c r="D155" s="27" t="s">
        <v>35</v>
      </c>
      <c r="E155" s="27"/>
      <c r="F155" s="47"/>
      <c r="G155" s="27"/>
    </row>
    <row r="156" spans="2:72" s="26" customFormat="1" ht="14.5" x14ac:dyDescent="0.3">
      <c r="B156" s="36">
        <v>5.0999999999999996</v>
      </c>
      <c r="C156" s="30" t="s">
        <v>86</v>
      </c>
      <c r="D156" s="36"/>
      <c r="E156" s="36"/>
      <c r="F156" s="48"/>
      <c r="G156" s="36"/>
    </row>
    <row r="157" spans="2:72" s="26" customFormat="1" ht="14.5" x14ac:dyDescent="0.3">
      <c r="B157" s="37" t="s">
        <v>136</v>
      </c>
      <c r="C157" s="32" t="s">
        <v>87</v>
      </c>
      <c r="D157" s="37" t="s">
        <v>0</v>
      </c>
      <c r="E157" s="37">
        <v>1</v>
      </c>
      <c r="F157" s="49"/>
      <c r="G157" s="57">
        <f>F157*E157</f>
        <v>0</v>
      </c>
    </row>
    <row r="158" spans="2:72" s="26" customFormat="1" ht="14.5" x14ac:dyDescent="0.3">
      <c r="B158" s="37" t="s">
        <v>167</v>
      </c>
      <c r="C158" s="32" t="s">
        <v>88</v>
      </c>
      <c r="D158" s="37" t="s">
        <v>0</v>
      </c>
      <c r="E158" s="37">
        <v>1</v>
      </c>
      <c r="F158" s="49"/>
      <c r="G158" s="57">
        <f>F158*E158</f>
        <v>0</v>
      </c>
    </row>
    <row r="159" spans="2:72" s="26" customFormat="1" ht="14.5" x14ac:dyDescent="0.3">
      <c r="B159" s="27">
        <v>6</v>
      </c>
      <c r="C159" s="28" t="s">
        <v>89</v>
      </c>
      <c r="D159" s="27"/>
      <c r="E159" s="27"/>
      <c r="F159" s="47"/>
      <c r="G159" s="27"/>
    </row>
    <row r="160" spans="2:72" s="26" customFormat="1" ht="14.5" x14ac:dyDescent="0.3">
      <c r="B160" s="36">
        <v>6.1</v>
      </c>
      <c r="C160" s="30" t="s">
        <v>90</v>
      </c>
      <c r="D160" s="36"/>
      <c r="E160" s="36"/>
      <c r="F160" s="48"/>
      <c r="G160" s="36"/>
    </row>
    <row r="161" spans="1:72" s="26" customFormat="1" ht="14.5" x14ac:dyDescent="0.3">
      <c r="A161" s="23"/>
      <c r="B161" s="37" t="s">
        <v>183</v>
      </c>
      <c r="C161" s="43" t="s">
        <v>91</v>
      </c>
      <c r="D161" s="37" t="s">
        <v>0</v>
      </c>
      <c r="E161" s="37">
        <v>1</v>
      </c>
      <c r="F161" s="49"/>
      <c r="G161" s="57">
        <f t="shared" ref="G161" si="13">F161*E161</f>
        <v>0</v>
      </c>
    </row>
    <row r="162" spans="1:72" s="26" customFormat="1" ht="15" thickBot="1" x14ac:dyDescent="0.35">
      <c r="A162" s="23"/>
      <c r="B162" s="37" t="s">
        <v>184</v>
      </c>
      <c r="C162" s="33" t="s">
        <v>296</v>
      </c>
      <c r="D162" s="58" t="s">
        <v>0</v>
      </c>
      <c r="E162" s="58">
        <v>1</v>
      </c>
      <c r="F162" s="59"/>
      <c r="G162" s="56">
        <f>F162*E162</f>
        <v>0</v>
      </c>
    </row>
    <row r="163" spans="1:72" s="26" customFormat="1" x14ac:dyDescent="0.3">
      <c r="B163" s="12"/>
      <c r="C163" s="13" t="s">
        <v>9</v>
      </c>
      <c r="D163" s="14"/>
      <c r="E163" s="15"/>
      <c r="F163" s="51"/>
      <c r="G163" s="16">
        <f>SUM(G10:G161)</f>
        <v>0</v>
      </c>
    </row>
    <row r="164" spans="1:72" s="26" customFormat="1" x14ac:dyDescent="0.3">
      <c r="A164" s="23"/>
      <c r="B164" s="17"/>
      <c r="C164" s="6" t="s">
        <v>10</v>
      </c>
      <c r="D164" s="8" t="s">
        <v>304</v>
      </c>
      <c r="E164" s="7" t="s">
        <v>11</v>
      </c>
      <c r="F164" s="52"/>
      <c r="G164" s="18" t="e">
        <f>D164*G163</f>
        <v>#VALUE!</v>
      </c>
    </row>
    <row r="165" spans="1:72" ht="11.5" customHeight="1" x14ac:dyDescent="0.3">
      <c r="B165" s="17"/>
      <c r="C165" s="6" t="s">
        <v>12</v>
      </c>
      <c r="D165" s="8" t="s">
        <v>304</v>
      </c>
      <c r="E165" s="7" t="s">
        <v>11</v>
      </c>
      <c r="F165" s="52"/>
      <c r="G165" s="18" t="e">
        <f>D165*G163</f>
        <v>#VALUE!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</row>
    <row r="166" spans="1:72" ht="11.5" customHeight="1" x14ac:dyDescent="0.3">
      <c r="B166" s="17"/>
      <c r="C166" s="6" t="s">
        <v>13</v>
      </c>
      <c r="D166" s="7"/>
      <c r="E166" s="7"/>
      <c r="F166" s="53"/>
      <c r="G166" s="18" t="e">
        <f>SUM(G163:G165)</f>
        <v>#VALUE!</v>
      </c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</row>
    <row r="167" spans="1:72" ht="11.5" customHeight="1" x14ac:dyDescent="0.3">
      <c r="B167" s="17"/>
      <c r="C167" s="6" t="s">
        <v>14</v>
      </c>
      <c r="D167" s="8">
        <v>0.19</v>
      </c>
      <c r="E167" s="7" t="s">
        <v>11</v>
      </c>
      <c r="F167" s="54"/>
      <c r="G167" s="18" t="e">
        <f>D167*G166</f>
        <v>#VALUE!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</row>
    <row r="168" spans="1:72" ht="11.5" customHeight="1" thickBot="1" x14ac:dyDescent="0.35">
      <c r="B168" s="19"/>
      <c r="C168" s="20" t="s">
        <v>15</v>
      </c>
      <c r="D168" s="21"/>
      <c r="E168" s="21"/>
      <c r="F168" s="55"/>
      <c r="G168" s="22" t="e">
        <f>G166+G167</f>
        <v>#VALUE!</v>
      </c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</row>
    <row r="169" spans="1:72" ht="11.5" customHeight="1" x14ac:dyDescent="0.3"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</row>
    <row r="170" spans="1:72" ht="11.5" customHeight="1" x14ac:dyDescent="0.3"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</row>
    <row r="171" spans="1:72" ht="11.5" customHeight="1" x14ac:dyDescent="0.3"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</row>
    <row r="172" spans="1:72" x14ac:dyDescent="0.3"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</row>
    <row r="173" spans="1:72" ht="14.25" customHeight="1" x14ac:dyDescent="0.3"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</row>
    <row r="174" spans="1:72" x14ac:dyDescent="0.3"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</row>
  </sheetData>
  <mergeCells count="1">
    <mergeCell ref="B8:G8"/>
  </mergeCells>
  <phoneticPr fontId="11" type="noConversion"/>
  <pageMargins left="0.7" right="0.7" top="0.75" bottom="0.75" header="0.3" footer="0.3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REMOD 3er piso agust (OPC 1)</vt:lpstr>
      <vt:lpstr>REMOD 3er piso agust (OPC 2)</vt:lpstr>
      <vt:lpstr>'REMOD 3er piso agust (OPC 1)'!Área_de_impresión</vt:lpstr>
      <vt:lpstr>'REMOD 3er piso agust (OPC 2)'!Área_de_impresión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Alonso A.</dc:creator>
  <cp:lastModifiedBy>Jorge Chia A.</cp:lastModifiedBy>
  <dcterms:created xsi:type="dcterms:W3CDTF">2016-05-09T15:38:47Z</dcterms:created>
  <dcterms:modified xsi:type="dcterms:W3CDTF">2020-08-06T18:15:30Z</dcterms:modified>
</cp:coreProperties>
</file>