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A\MESADINE\Agencia Fiscal\Agencia Fiscal 2020\Programa Canje MH 2020\Intercambio de Bonos\Condiciones Financieras\"/>
    </mc:Choice>
  </mc:AlternateContent>
  <bookViews>
    <workbookView xWindow="0" yWindow="420" windowWidth="28800" windowHeight="13020"/>
  </bookViews>
  <sheets>
    <sheet name="Cartera para Intercambi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E11" i="1"/>
  <c r="E12" i="1"/>
  <c r="E13" i="1"/>
  <c r="E14" i="1"/>
  <c r="I10" i="1"/>
  <c r="E10" i="1"/>
  <c r="H17" i="1" l="1"/>
  <c r="D15" i="1" l="1"/>
</calcChain>
</file>

<file path=xl/sharedStrings.xml><?xml version="1.0" encoding="utf-8"?>
<sst xmlns="http://schemas.openxmlformats.org/spreadsheetml/2006/main" count="21" uniqueCount="18">
  <si>
    <t>Instrumento adjudicado</t>
  </si>
  <si>
    <t>Instrumentos a entregar</t>
  </si>
  <si>
    <t>BANCO CENTRAL DE CHILE</t>
  </si>
  <si>
    <t>GERENCIA MERCADOS NACIONALES</t>
  </si>
  <si>
    <t>DEPARTAMENTO OPERACIONES DE MERCADO ABIERTO</t>
  </si>
  <si>
    <t>Monto Nominal  (moneda de origen)</t>
  </si>
  <si>
    <t>BTP0450221</t>
  </si>
  <si>
    <t>BTP0450321</t>
  </si>
  <si>
    <t>BTU0150321</t>
  </si>
  <si>
    <t>OFERTA DE INSTRUMENTOS PARA INTERCAMBIO</t>
  </si>
  <si>
    <t>BTP0250325</t>
  </si>
  <si>
    <t>BTU0000325</t>
  </si>
  <si>
    <t>BTU0300122</t>
  </si>
  <si>
    <t>BTU0451023</t>
  </si>
  <si>
    <t>BTU0300124</t>
  </si>
  <si>
    <t>BTU0450824</t>
  </si>
  <si>
    <t>BTP0600122</t>
  </si>
  <si>
    <t>BTP0600124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</si>
</sst>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PT Sans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0" xfId="1" applyFont="1" applyFill="1" applyProtection="1"/>
    <xf numFmtId="0" fontId="0" fillId="3" borderId="0" xfId="0" applyFill="1"/>
    <xf numFmtId="3" fontId="0" fillId="0" borderId="5" xfId="0" applyNumberFormat="1" applyBorder="1" applyAlignment="1" applyProtection="1">
      <alignment horizontal="center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</xf>
    <xf numFmtId="3" fontId="4" fillId="0" borderId="0" xfId="0" applyNumberFormat="1" applyFont="1" applyBorder="1" applyAlignment="1" applyProtection="1">
      <alignment horizontal="center"/>
    </xf>
    <xf numFmtId="0" fontId="0" fillId="0" borderId="0" xfId="0" applyProtection="1"/>
    <xf numFmtId="3" fontId="0" fillId="0" borderId="0" xfId="0" applyNumberFormat="1" applyBorder="1" applyAlignment="1" applyProtection="1">
      <alignment horizontal="center"/>
    </xf>
    <xf numFmtId="0" fontId="0" fillId="3" borderId="0" xfId="0" applyFill="1" applyProtection="1"/>
    <xf numFmtId="0" fontId="0" fillId="5" borderId="2" xfId="0" applyFill="1" applyBorder="1" applyProtection="1"/>
    <xf numFmtId="0" fontId="0" fillId="0" borderId="0" xfId="0" applyBorder="1" applyProtection="1"/>
    <xf numFmtId="0" fontId="0" fillId="5" borderId="1" xfId="0" applyFont="1" applyFill="1" applyBorder="1" applyAlignment="1" applyProtection="1">
      <alignment horizontal="center" vertical="center" wrapText="1"/>
    </xf>
    <xf numFmtId="0" fontId="0" fillId="5" borderId="3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Protection="1"/>
    <xf numFmtId="164" fontId="0" fillId="0" borderId="6" xfId="0" applyNumberFormat="1" applyBorder="1" applyAlignment="1" applyProtection="1">
      <alignment horizontal="center"/>
    </xf>
    <xf numFmtId="3" fontId="0" fillId="0" borderId="8" xfId="0" applyNumberFormat="1" applyBorder="1" applyAlignment="1" applyProtection="1">
      <alignment horizontal="center"/>
    </xf>
    <xf numFmtId="3" fontId="0" fillId="0" borderId="9" xfId="0" applyNumberFormat="1" applyBorder="1" applyAlignment="1" applyProtection="1">
      <alignment horizontal="center"/>
    </xf>
    <xf numFmtId="3" fontId="0" fillId="0" borderId="9" xfId="0" applyNumberFormat="1" applyBorder="1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 horizontal="center"/>
    </xf>
    <xf numFmtId="3" fontId="0" fillId="0" borderId="10" xfId="0" applyNumberFormat="1" applyBorder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</xf>
    <xf numFmtId="3" fontId="0" fillId="0" borderId="4" xfId="0" applyNumberFormat="1" applyBorder="1" applyAlignment="1" applyProtection="1">
      <alignment horizontal="center"/>
      <protection locked="0"/>
    </xf>
    <xf numFmtId="3" fontId="0" fillId="0" borderId="11" xfId="0" applyNumberFormat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49"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showGridLines="0" tabSelected="1" topLeftCell="D1" workbookViewId="0">
      <selection activeCell="D10" sqref="D10"/>
    </sheetView>
  </sheetViews>
  <sheetFormatPr baseColWidth="10" defaultColWidth="0" defaultRowHeight="15" zeroHeight="1"/>
  <cols>
    <col min="1" max="1" width="5" style="8" customWidth="1"/>
    <col min="2" max="2" width="6.42578125" style="8" customWidth="1"/>
    <col min="3" max="3" width="22.5703125" style="8" bestFit="1" customWidth="1"/>
    <col min="4" max="5" width="23" style="8" customWidth="1"/>
    <col min="6" max="6" width="8.7109375" style="8" customWidth="1"/>
    <col min="7" max="7" width="22.5703125" style="8" bestFit="1" customWidth="1"/>
    <col min="8" max="9" width="23" style="8" customWidth="1"/>
    <col min="10" max="10" width="8.7109375" style="8" customWidth="1"/>
    <col min="11" max="27" width="11.42578125" style="8" hidden="1" customWidth="1"/>
    <col min="28" max="28" width="19.28515625" style="8" hidden="1" customWidth="1"/>
    <col min="29" max="30" width="11.42578125" style="8" hidden="1" customWidth="1"/>
    <col min="31" max="31" width="19.28515625" style="8" hidden="1" customWidth="1"/>
    <col min="32" max="16384" width="11.42578125" style="8" hidden="1"/>
  </cols>
  <sheetData>
    <row r="1" spans="1:11" customFormat="1">
      <c r="A1" s="1" t="s">
        <v>2</v>
      </c>
      <c r="B1" s="8"/>
      <c r="C1" s="8"/>
      <c r="D1" s="8"/>
      <c r="E1" s="8"/>
      <c r="F1" s="8"/>
      <c r="G1" s="8"/>
      <c r="H1" s="8"/>
      <c r="I1" s="8"/>
      <c r="J1" s="8"/>
    </row>
    <row r="2" spans="1:11" customFormat="1">
      <c r="A2" s="1" t="s">
        <v>3</v>
      </c>
      <c r="B2" s="8"/>
      <c r="C2" s="8"/>
      <c r="D2" s="8"/>
      <c r="E2" s="8"/>
      <c r="F2" s="8"/>
      <c r="G2" s="8"/>
      <c r="H2" s="8"/>
      <c r="I2" s="8"/>
      <c r="J2" s="8"/>
    </row>
    <row r="3" spans="1:11" customFormat="1">
      <c r="A3" s="1" t="s">
        <v>4</v>
      </c>
      <c r="B3" s="8"/>
      <c r="C3" s="8"/>
      <c r="D3" s="8"/>
      <c r="E3" s="8"/>
      <c r="F3" s="8"/>
      <c r="G3" s="8"/>
      <c r="H3" s="8"/>
      <c r="I3" s="8"/>
      <c r="J3" s="8"/>
    </row>
    <row r="4" spans="1:11" customFormat="1">
      <c r="A4" s="1"/>
      <c r="B4" s="8"/>
      <c r="C4" s="8"/>
      <c r="D4" s="8"/>
      <c r="E4" s="8"/>
      <c r="F4" s="8"/>
      <c r="G4" s="8"/>
      <c r="H4" s="8"/>
      <c r="I4" s="8"/>
      <c r="J4" s="8"/>
    </row>
    <row r="5" spans="1:11" s="2" customFormat="1">
      <c r="A5" s="10"/>
      <c r="B5" s="10"/>
      <c r="C5" s="23" t="s">
        <v>9</v>
      </c>
      <c r="D5" s="23"/>
      <c r="E5" s="23"/>
      <c r="F5" s="23"/>
      <c r="G5" s="23"/>
      <c r="H5" s="23"/>
      <c r="I5" s="23"/>
      <c r="J5" s="23"/>
      <c r="K5"/>
    </row>
    <row r="6" spans="1:11" customForma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1" customFormat="1">
      <c r="A7" s="8"/>
      <c r="B7" s="8"/>
      <c r="C7" s="11" t="s">
        <v>0</v>
      </c>
      <c r="D7" s="6" t="s">
        <v>10</v>
      </c>
      <c r="E7" s="7"/>
      <c r="F7" s="12"/>
      <c r="G7" s="11" t="s">
        <v>0</v>
      </c>
      <c r="H7" s="6" t="s">
        <v>11</v>
      </c>
      <c r="I7" s="9"/>
      <c r="J7" s="8"/>
    </row>
    <row r="8" spans="1:11" customFormat="1">
      <c r="A8" s="8"/>
      <c r="B8" s="8"/>
      <c r="C8" s="8"/>
      <c r="D8" s="8"/>
      <c r="E8" s="8"/>
      <c r="F8" s="8"/>
      <c r="G8" s="8"/>
      <c r="H8" s="8"/>
      <c r="I8" s="9"/>
      <c r="J8" s="8"/>
    </row>
    <row r="9" spans="1:11" customFormat="1" ht="36.75" customHeight="1">
      <c r="A9" s="8"/>
      <c r="B9" s="8"/>
      <c r="C9" s="13" t="s">
        <v>1</v>
      </c>
      <c r="D9" s="14" t="s">
        <v>5</v>
      </c>
      <c r="E9" s="9"/>
      <c r="F9" s="15"/>
      <c r="G9" s="13" t="s">
        <v>1</v>
      </c>
      <c r="H9" s="14" t="s">
        <v>5</v>
      </c>
      <c r="I9" s="9"/>
      <c r="J9" s="16"/>
    </row>
    <row r="10" spans="1:11" customFormat="1">
      <c r="A10" s="8"/>
      <c r="B10" s="8"/>
      <c r="C10" s="5" t="s">
        <v>6</v>
      </c>
      <c r="D10" s="3"/>
      <c r="E10" s="7" t="str">
        <f>+IF(D10="","",IF(D10&lt;5000000,"Menor al corte mínimo",IF(INT(D10/200000000)&lt;&gt;D10/200000000,"No corresponde al múltiplo","")))</f>
        <v/>
      </c>
      <c r="F10" s="9"/>
      <c r="G10" s="18" t="s">
        <v>8</v>
      </c>
      <c r="H10" s="24"/>
      <c r="I10" s="7" t="str">
        <f>+IF(H10="","",IF(H10&lt;500,"Menor al corte mínimo",IF(INT(H10/10000)&lt;&gt;H10/10000,"No corresponde al múltiplo","")))</f>
        <v/>
      </c>
      <c r="J10" s="8"/>
    </row>
    <row r="11" spans="1:11" customFormat="1">
      <c r="A11" s="8"/>
      <c r="B11" s="8"/>
      <c r="C11" s="19" t="s">
        <v>7</v>
      </c>
      <c r="D11" s="20"/>
      <c r="E11" s="7" t="str">
        <f t="shared" ref="E11:E14" si="0">+IF(D11="","",IF(D11&lt;5000000,"Menor al corte mínimo",IF(INT(D11/200000000)&lt;&gt;D11/200000000,"No corresponde al múltiplo","")))</f>
        <v/>
      </c>
      <c r="F11" s="9"/>
      <c r="G11" s="19" t="s">
        <v>12</v>
      </c>
      <c r="H11" s="22"/>
      <c r="I11" s="7" t="str">
        <f t="shared" ref="I11:I16" si="1">+IF(H11="","",IF(H11&lt;500,"Menor al corte mínimo",IF(INT(H11/10000)&lt;&gt;H11/10000,"No corresponde al múltiplo","")))</f>
        <v/>
      </c>
      <c r="J11" s="8"/>
    </row>
    <row r="12" spans="1:11" customFormat="1">
      <c r="A12" s="8"/>
      <c r="B12" s="8"/>
      <c r="C12" s="19" t="s">
        <v>16</v>
      </c>
      <c r="D12" s="20"/>
      <c r="E12" s="7" t="str">
        <f t="shared" si="0"/>
        <v/>
      </c>
      <c r="F12" s="9"/>
      <c r="G12" s="19" t="s">
        <v>13</v>
      </c>
      <c r="H12" s="22"/>
      <c r="I12" s="7" t="str">
        <f t="shared" si="1"/>
        <v/>
      </c>
      <c r="J12" s="8"/>
    </row>
    <row r="13" spans="1:11" customFormat="1">
      <c r="A13" s="8"/>
      <c r="B13" s="8"/>
      <c r="C13" s="17" t="s">
        <v>17</v>
      </c>
      <c r="D13" s="4"/>
      <c r="E13" s="7" t="str">
        <f t="shared" si="0"/>
        <v/>
      </c>
      <c r="F13" s="9"/>
      <c r="G13" s="21" t="s">
        <v>14</v>
      </c>
      <c r="H13" s="22"/>
      <c r="I13" s="7" t="str">
        <f t="shared" si="1"/>
        <v/>
      </c>
      <c r="J13" s="8"/>
    </row>
    <row r="14" spans="1:11" customFormat="1">
      <c r="A14" s="8"/>
      <c r="B14" s="8"/>
      <c r="C14" s="8"/>
      <c r="D14" s="8"/>
      <c r="E14" s="7" t="str">
        <f t="shared" si="0"/>
        <v/>
      </c>
      <c r="F14" s="9"/>
      <c r="G14" s="17" t="s">
        <v>15</v>
      </c>
      <c r="H14" s="25"/>
      <c r="I14" s="7" t="str">
        <f t="shared" si="1"/>
        <v/>
      </c>
      <c r="J14" s="8"/>
    </row>
    <row r="15" spans="1:11" customFormat="1">
      <c r="A15" s="8"/>
      <c r="B15" s="8"/>
      <c r="C15" s="8"/>
      <c r="D15" s="8" t="str">
        <f>+IF(SUM(D10:D14)=0,"",IF(SUM(D10:D14)&lt;1000000000,"MENOR A POSTURA MÍNIMA",""))</f>
        <v/>
      </c>
      <c r="E15" s="8"/>
      <c r="F15" s="9"/>
      <c r="G15" s="8"/>
      <c r="H15" s="8"/>
      <c r="I15" s="7" t="str">
        <f t="shared" si="1"/>
        <v/>
      </c>
      <c r="J15" s="8"/>
    </row>
    <row r="16" spans="1:11" customFormat="1">
      <c r="A16" s="8"/>
      <c r="B16" s="8"/>
      <c r="C16" s="8"/>
      <c r="D16" s="8"/>
      <c r="E16" s="8"/>
      <c r="F16" s="9"/>
      <c r="G16" s="8"/>
      <c r="H16" s="8"/>
      <c r="I16" s="7" t="str">
        <f t="shared" si="1"/>
        <v/>
      </c>
      <c r="J16" s="8"/>
    </row>
    <row r="17" spans="1:10" customFormat="1">
      <c r="A17" s="8"/>
      <c r="B17" s="8"/>
      <c r="C17" s="8"/>
      <c r="D17" s="8"/>
      <c r="E17" s="8"/>
      <c r="F17" s="9"/>
      <c r="G17" s="8"/>
      <c r="H17" s="8" t="str">
        <f>+IF(SUM(H10:H16)=0,"",IF(SUM(H10:H16)&lt;50000,"MENOR A POSTURA MÍNIMA",""))</f>
        <v/>
      </c>
      <c r="I17" s="7"/>
      <c r="J17" s="8"/>
    </row>
    <row r="18" spans="1:10" customFormat="1">
      <c r="A18" s="8"/>
      <c r="B18" s="8"/>
      <c r="C18" s="8"/>
      <c r="D18" s="8"/>
      <c r="E18" s="8"/>
      <c r="F18" s="9"/>
      <c r="G18" s="8"/>
      <c r="H18" s="8"/>
      <c r="I18" s="7"/>
      <c r="J18" s="8"/>
    </row>
    <row r="19" spans="1:10" customFormat="1">
      <c r="A19" s="8"/>
      <c r="B19" s="8"/>
      <c r="C19" s="8"/>
      <c r="D19" s="8"/>
      <c r="E19" s="8"/>
      <c r="F19" s="9"/>
      <c r="G19" s="8"/>
      <c r="H19" s="8"/>
      <c r="I19" s="8"/>
      <c r="J19" s="8"/>
    </row>
    <row r="20" spans="1:10" customFormat="1">
      <c r="A20" s="8"/>
      <c r="B20" s="8"/>
      <c r="C20" s="8"/>
      <c r="D20" s="8"/>
      <c r="E20" s="8"/>
      <c r="F20" s="9"/>
      <c r="G20" s="8"/>
      <c r="H20" s="8"/>
      <c r="I20" s="8"/>
      <c r="J20" s="8"/>
    </row>
    <row r="21" spans="1:10" customFormat="1">
      <c r="A21" s="8"/>
      <c r="B21" s="8"/>
      <c r="C21" s="8"/>
      <c r="D21" s="8"/>
      <c r="E21" s="8"/>
      <c r="F21" s="9"/>
      <c r="G21" s="8"/>
      <c r="H21" s="8"/>
      <c r="I21" s="8"/>
      <c r="J21" s="8"/>
    </row>
    <row r="22" spans="1:10">
      <c r="F22" s="9"/>
    </row>
    <row r="23" spans="1:10" hidden="1">
      <c r="F23" s="9"/>
    </row>
    <row r="24" spans="1:10" hidden="1">
      <c r="F24" s="9"/>
    </row>
    <row r="25" spans="1:10" hidden="1">
      <c r="F25" s="9"/>
    </row>
    <row r="26" spans="1:10" hidden="1">
      <c r="F26" s="9"/>
    </row>
    <row r="27" spans="1:10" hidden="1">
      <c r="F27" s="9"/>
    </row>
    <row r="28" spans="1:10" hidden="1">
      <c r="F28" s="9"/>
    </row>
    <row r="29" spans="1:10" hidden="1">
      <c r="F29" s="9"/>
    </row>
    <row r="30" spans="1:10" hidden="1">
      <c r="F30" s="9"/>
    </row>
    <row r="31" spans="1:10" hidden="1">
      <c r="F31" s="9"/>
    </row>
    <row r="32" spans="1:10" hidden="1">
      <c r="F32" s="9"/>
    </row>
    <row r="33" spans="6:6" hidden="1">
      <c r="F33" s="9"/>
    </row>
    <row r="34" spans="6:6" hidden="1">
      <c r="F34" s="9"/>
    </row>
    <row r="35" spans="6:6" hidden="1">
      <c r="F35" s="9"/>
    </row>
    <row r="36" spans="6:6" hidden="1">
      <c r="F36" s="9"/>
    </row>
    <row r="37" spans="6:6" hidden="1">
      <c r="F37" s="9"/>
    </row>
    <row r="38" spans="6:6" hidden="1">
      <c r="F38" s="9"/>
    </row>
    <row r="39" spans="6:6" hidden="1">
      <c r="F39" s="9"/>
    </row>
    <row r="40" spans="6:6" hidden="1">
      <c r="F40" s="9"/>
    </row>
    <row r="41" spans="6:6" hidden="1">
      <c r="F41" s="9"/>
    </row>
    <row r="42" spans="6:6" hidden="1"/>
    <row r="43" spans="6:6" hidden="1"/>
    <row r="44" spans="6:6" hidden="1"/>
    <row r="45" spans="6:6" hidden="1"/>
  </sheetData>
  <sheetProtection algorithmName="SHA-512" hashValue="KmJ9GnLrBrm21XXb4rPyF+WmZlgc3cySs+nfIIf4W6Oj8642V6Cm+xgR0aQpa7hXB9mOpjwpIrcDRyoTeXy5LQ==" saltValue="BPl0H/qWgIoy+u44UimYHQ==" spinCount="100000" sheet="1" objects="1" scenarios="1"/>
  <mergeCells count="1">
    <mergeCell ref="C5:J5"/>
  </mergeCells>
  <conditionalFormatting sqref="D10">
    <cfRule type="containsBlanks" dxfId="48" priority="80">
      <formula>LEN(TRIM(D10))=0</formula>
    </cfRule>
    <cfRule type="cellIs" dxfId="47" priority="81" operator="lessThan">
      <formula>5000000</formula>
    </cfRule>
  </conditionalFormatting>
  <conditionalFormatting sqref="E9">
    <cfRule type="containsBlanks" dxfId="46" priority="78">
      <formula>LEN(TRIM(E9))=0</formula>
    </cfRule>
    <cfRule type="cellIs" dxfId="45" priority="79" operator="lessThan">
      <formula>5000000</formula>
    </cfRule>
  </conditionalFormatting>
  <conditionalFormatting sqref="E7">
    <cfRule type="containsBlanks" dxfId="44" priority="73">
      <formula>LEN(TRIM(E7))=0</formula>
    </cfRule>
    <cfRule type="cellIs" dxfId="43" priority="74" operator="lessThan">
      <formula>5000000</formula>
    </cfRule>
  </conditionalFormatting>
  <conditionalFormatting sqref="E7">
    <cfRule type="containsText" dxfId="42" priority="72" operator="containsText" text="Menor al corte mínimo">
      <formula>NOT(ISERROR(SEARCH("Menor al corte mínimo",E7)))</formula>
    </cfRule>
  </conditionalFormatting>
  <conditionalFormatting sqref="I7:I8">
    <cfRule type="containsBlanks" dxfId="41" priority="66">
      <formula>LEN(TRIM(I7))=0</formula>
    </cfRule>
    <cfRule type="cellIs" dxfId="40" priority="67" operator="lessThan">
      <formula>500</formula>
    </cfRule>
  </conditionalFormatting>
  <conditionalFormatting sqref="I9">
    <cfRule type="containsBlanks" dxfId="39" priority="62">
      <formula>LEN(TRIM(I9))=0</formula>
    </cfRule>
    <cfRule type="cellIs" dxfId="38" priority="63" operator="lessThan">
      <formula>500</formula>
    </cfRule>
  </conditionalFormatting>
  <conditionalFormatting sqref="I17:I18">
    <cfRule type="containsBlanks" dxfId="37" priority="60">
      <formula>LEN(TRIM(I17))=0</formula>
    </cfRule>
    <cfRule type="cellIs" dxfId="36" priority="61" operator="lessThan">
      <formula>5000000</formula>
    </cfRule>
  </conditionalFormatting>
  <conditionalFormatting sqref="I17:I18">
    <cfRule type="containsText" dxfId="35" priority="59" operator="containsText" text="Menor al corte mínimo">
      <formula>NOT(ISERROR(SEARCH("Menor al corte mínimo",I17)))</formula>
    </cfRule>
  </conditionalFormatting>
  <conditionalFormatting sqref="D15">
    <cfRule type="containsText" dxfId="34" priority="47" operator="containsText" text="MENOR A POSTURA MÍNIMA">
      <formula>NOT(ISERROR(SEARCH("MENOR A POSTURA MÍNIMA",D15)))</formula>
    </cfRule>
  </conditionalFormatting>
  <conditionalFormatting sqref="H17">
    <cfRule type="containsText" dxfId="33" priority="46" operator="containsText" text="MENOR A POSTURA MÍNIMA">
      <formula>NOT(ISERROR(SEARCH("MENOR A POSTURA MÍNIMA",H17)))</formula>
    </cfRule>
  </conditionalFormatting>
  <conditionalFormatting sqref="H18">
    <cfRule type="containsText" dxfId="32" priority="42" operator="containsText" text="MENOR A POSTURA MÍNIMA">
      <formula>NOT(ISERROR(SEARCH("MENOR A POSTURA MÍNIMA",H18)))</formula>
    </cfRule>
  </conditionalFormatting>
  <conditionalFormatting sqref="E10:E14">
    <cfRule type="containsBlanks" dxfId="31" priority="39">
      <formula>LEN(TRIM(E10))=0</formula>
    </cfRule>
    <cfRule type="cellIs" dxfId="30" priority="40" operator="lessThan">
      <formula>5000000</formula>
    </cfRule>
  </conditionalFormatting>
  <conditionalFormatting sqref="E10:E14">
    <cfRule type="containsText" dxfId="29" priority="38" operator="containsText" text="Menor al corte mínimo">
      <formula>NOT(ISERROR(SEARCH("Menor al corte mínimo",E10)))</formula>
    </cfRule>
  </conditionalFormatting>
  <conditionalFormatting sqref="E10:E14">
    <cfRule type="cellIs" dxfId="28" priority="37" operator="equal">
      <formula>"No corresponde al múltiplo"</formula>
    </cfRule>
  </conditionalFormatting>
  <conditionalFormatting sqref="I10:I16">
    <cfRule type="containsBlanks" dxfId="27" priority="35">
      <formula>LEN(TRIM(I10))=0</formula>
    </cfRule>
    <cfRule type="cellIs" dxfId="26" priority="36" operator="lessThan">
      <formula>5000000</formula>
    </cfRule>
  </conditionalFormatting>
  <conditionalFormatting sqref="I10:I16">
    <cfRule type="containsText" dxfId="25" priority="34" operator="containsText" text="Menor al corte mínimo">
      <formula>NOT(ISERROR(SEARCH("Menor al corte mínimo",I10)))</formula>
    </cfRule>
  </conditionalFormatting>
  <conditionalFormatting sqref="I10:I16">
    <cfRule type="cellIs" dxfId="24" priority="33" operator="equal">
      <formula>"No corresponde al múltiplo"</formula>
    </cfRule>
  </conditionalFormatting>
  <conditionalFormatting sqref="H15:H16">
    <cfRule type="containsText" dxfId="23" priority="26" operator="containsText" text="MENOR A POSTURA MÍNIMA">
      <formula>NOT(ISERROR(SEARCH("MENOR A POSTURA MÍNIMA",H15)))</formula>
    </cfRule>
  </conditionalFormatting>
  <conditionalFormatting sqref="D14">
    <cfRule type="containsText" dxfId="22" priority="23" operator="containsText" text="MENOR A POSTURA MÍNIMA">
      <formula>NOT(ISERROR(SEARCH("MENOR A POSTURA MÍNIMA",D14)))</formula>
    </cfRule>
  </conditionalFormatting>
  <conditionalFormatting sqref="H14">
    <cfRule type="containsBlanks" dxfId="21" priority="21">
      <formula>LEN(TRIM(H14))=0</formula>
    </cfRule>
    <cfRule type="cellIs" dxfId="20" priority="22" operator="lessThan">
      <formula>500</formula>
    </cfRule>
  </conditionalFormatting>
  <conditionalFormatting sqref="G11">
    <cfRule type="containsBlanks" dxfId="17" priority="17">
      <formula>LEN(TRIM(G11))=0</formula>
    </cfRule>
    <cfRule type="cellIs" dxfId="16" priority="18" operator="lessThan">
      <formula>5000000</formula>
    </cfRule>
  </conditionalFormatting>
  <conditionalFormatting sqref="G10">
    <cfRule type="containsBlanks" dxfId="13" priority="13">
      <formula>LEN(TRIM(G10))=0</formula>
    </cfRule>
    <cfRule type="cellIs" dxfId="12" priority="14" operator="lessThan">
      <formula>5000000</formula>
    </cfRule>
  </conditionalFormatting>
  <conditionalFormatting sqref="G12:G13">
    <cfRule type="containsBlanks" dxfId="9" priority="9">
      <formula>LEN(TRIM(G12))=0</formula>
    </cfRule>
    <cfRule type="cellIs" dxfId="8" priority="10" operator="lessThan">
      <formula>5000000</formula>
    </cfRule>
  </conditionalFormatting>
  <conditionalFormatting sqref="D11:D12">
    <cfRule type="containsBlanks" dxfId="7" priority="7">
      <formula>LEN(TRIM(D11))=0</formula>
    </cfRule>
    <cfRule type="cellIs" dxfId="6" priority="8" operator="lessThan">
      <formula>5000000</formula>
    </cfRule>
  </conditionalFormatting>
  <conditionalFormatting sqref="C11:C12">
    <cfRule type="containsBlanks" dxfId="5" priority="5">
      <formula>LEN(TRIM(C11))=0</formula>
    </cfRule>
    <cfRule type="cellIs" dxfId="4" priority="6" operator="lessThan">
      <formula>5000000</formula>
    </cfRule>
  </conditionalFormatting>
  <conditionalFormatting sqref="D13">
    <cfRule type="containsBlanks" dxfId="3" priority="3">
      <formula>LEN(TRIM(D13))=0</formula>
    </cfRule>
    <cfRule type="cellIs" dxfId="2" priority="4" operator="lessThan">
      <formula>500</formula>
    </cfRule>
  </conditionalFormatting>
  <conditionalFormatting sqref="H10:H13">
    <cfRule type="containsBlanks" dxfId="1" priority="1">
      <formula>LEN(TRIM(H10))=0</formula>
    </cfRule>
    <cfRule type="cellIs" dxfId="0" priority="2" operator="lessThan">
      <formula>500</formula>
    </cfRule>
  </conditionalFormatting>
  <dataValidations disablePrompts="1" count="1">
    <dataValidation type="list" allowBlank="1" showInputMessage="1" showErrorMessage="1" sqref="F7">
      <formula1>#REF!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Cartera para Intercambio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Avendano</dc:creator>
  <cp:lastModifiedBy>Matías Bastidas E</cp:lastModifiedBy>
  <dcterms:created xsi:type="dcterms:W3CDTF">2018-10-26T12:15:01Z</dcterms:created>
  <dcterms:modified xsi:type="dcterms:W3CDTF">2020-11-03T18:41:49Z</dcterms:modified>
</cp:coreProperties>
</file>