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GSL\DA\2020\UCP Ger Ingeniería\90000180 CK LICITACION OOCC ASCENSOR BALNEARIO\INFORMACION A SUBIR A ARIBA\"/>
    </mc:Choice>
  </mc:AlternateContent>
  <bookViews>
    <workbookView xWindow="-18450" yWindow="3135" windowWidth="28710" windowHeight="7770" activeTab="1"/>
  </bookViews>
  <sheets>
    <sheet name="ASCENSOR BALNEARIO (OPCION 1)" sheetId="3" r:id="rId1"/>
    <sheet name="ASCENSOR BALNEARIO (OPCION 2)" sheetId="4" r:id="rId2"/>
  </sheets>
  <definedNames>
    <definedName name="_xlnm._FilterDatabase" localSheetId="0" hidden="1">'ASCENSOR BALNEARIO (OPCION 1)'!$A$6:$F$83</definedName>
    <definedName name="_xlnm._FilterDatabase" localSheetId="1" hidden="1">'ASCENSOR BALNEARIO (OPCION 2)'!$A$6:$F$83</definedName>
    <definedName name="_xlnm.Print_Area" localSheetId="0">'ASCENSOR BALNEARIO (OPCION 1)'!$A$1:$F$99</definedName>
    <definedName name="_xlnm.Print_Area" localSheetId="1">'ASCENSOR BALNEARIO (OPCION 2)'!$A$1:$F$99</definedName>
    <definedName name="UF" localSheetId="0">#REF!</definedName>
    <definedName name="UF" localSheetId="1">#REF!</definedName>
    <definedName name="UF">#REF!</definedName>
    <definedName name="Z_5C7DB6C7_05B7_4B7E_9AEE_3CBCC7CE034B_.wvu.FilterData" localSheetId="0" hidden="1">'ASCENSOR BALNEARIO (OPCION 1)'!$A$6:$F$83</definedName>
    <definedName name="Z_5C7DB6C7_05B7_4B7E_9AEE_3CBCC7CE034B_.wvu.FilterData" localSheetId="1" hidden="1">'ASCENSOR BALNEARIO (OPCION 2)'!$A$6:$F$83</definedName>
    <definedName name="Z_5C7DB6C7_05B7_4B7E_9AEE_3CBCC7CE034B_.wvu.PrintArea" localSheetId="0" hidden="1">'ASCENSOR BALNEARIO (OPCION 1)'!$A$1:$F$83</definedName>
    <definedName name="Z_5C7DB6C7_05B7_4B7E_9AEE_3CBCC7CE034B_.wvu.PrintArea" localSheetId="1" hidden="1">'ASCENSOR BALNEARIO (OPCION 2)'!$A$1:$F$83</definedName>
    <definedName name="Z_5C7DB6C7_05B7_4B7E_9AEE_3CBCC7CE034B_.wvu.PrintTitles" localSheetId="0" hidden="1">'ASCENSOR BALNEARIO (OPCION 1)'!#REF!</definedName>
    <definedName name="Z_5C7DB6C7_05B7_4B7E_9AEE_3CBCC7CE034B_.wvu.PrintTitles" localSheetId="1" hidden="1">'ASCENSOR BALNEARIO (OPCION 2)'!#REF!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F164" i="4" l="1"/>
  <c r="F164" i="3"/>
  <c r="F107" i="4" l="1"/>
  <c r="F163" i="4" l="1"/>
  <c r="F162" i="4"/>
  <c r="F161" i="4"/>
  <c r="F156" i="4"/>
  <c r="F151" i="4"/>
  <c r="F148" i="4"/>
  <c r="F145" i="4"/>
  <c r="F141" i="4"/>
  <c r="F140" i="4"/>
  <c r="F137" i="4"/>
  <c r="F136" i="4"/>
  <c r="F133" i="4"/>
  <c r="F131" i="4"/>
  <c r="F128" i="4"/>
  <c r="F125" i="4"/>
  <c r="F120" i="4"/>
  <c r="F115" i="4"/>
  <c r="F112" i="4"/>
  <c r="F109" i="4"/>
  <c r="F106" i="4"/>
  <c r="F105" i="4"/>
  <c r="F101" i="4"/>
  <c r="F100" i="4"/>
  <c r="F99" i="4"/>
  <c r="F98" i="4"/>
  <c r="F97" i="4"/>
  <c r="F91" i="4"/>
  <c r="F88" i="4"/>
  <c r="F85" i="4"/>
  <c r="F80" i="4"/>
  <c r="F76" i="4"/>
  <c r="F73" i="4"/>
  <c r="F72" i="4"/>
  <c r="F71" i="4"/>
  <c r="F70" i="4"/>
  <c r="F69" i="4"/>
  <c r="F66" i="4"/>
  <c r="F62" i="4"/>
  <c r="F58" i="4"/>
  <c r="F57" i="4"/>
  <c r="F51" i="4"/>
  <c r="F46" i="4"/>
  <c r="F43" i="4"/>
  <c r="F42" i="4"/>
  <c r="F41" i="4"/>
  <c r="F38" i="4"/>
  <c r="F37" i="4"/>
  <c r="F36" i="4"/>
  <c r="F35" i="4"/>
  <c r="F34" i="4"/>
  <c r="F33" i="4"/>
  <c r="F30" i="4"/>
  <c r="F29" i="4"/>
  <c r="F28" i="4"/>
  <c r="D27" i="4"/>
  <c r="F27" i="4" s="1"/>
  <c r="F26" i="4"/>
  <c r="F25" i="4"/>
  <c r="D24" i="4"/>
  <c r="F24" i="4" s="1"/>
  <c r="D23" i="4"/>
  <c r="F23" i="4" s="1"/>
  <c r="D22" i="4"/>
  <c r="F22" i="4" s="1"/>
  <c r="F19" i="4"/>
  <c r="F18" i="4"/>
  <c r="F17" i="4"/>
  <c r="F16" i="4"/>
  <c r="F15" i="4"/>
  <c r="F166" i="4" l="1"/>
  <c r="F169" i="4" s="1"/>
  <c r="F170" i="4" l="1"/>
  <c r="F171" i="4"/>
  <c r="F163" i="3"/>
  <c r="F162" i="3"/>
  <c r="F161" i="3"/>
  <c r="F156" i="3"/>
  <c r="F151" i="3"/>
  <c r="F148" i="3"/>
  <c r="F145" i="3"/>
  <c r="F141" i="3"/>
  <c r="F140" i="3"/>
  <c r="F137" i="3"/>
  <c r="F136" i="3"/>
  <c r="F133" i="3"/>
  <c r="F131" i="3"/>
  <c r="F128" i="3"/>
  <c r="F125" i="3"/>
  <c r="F120" i="3"/>
  <c r="F115" i="3"/>
  <c r="F112" i="3"/>
  <c r="F109" i="3"/>
  <c r="F107" i="3"/>
  <c r="F106" i="3"/>
  <c r="F105" i="3"/>
  <c r="F101" i="3"/>
  <c r="F100" i="3"/>
  <c r="F99" i="3"/>
  <c r="F98" i="3"/>
  <c r="F97" i="3"/>
  <c r="F91" i="3"/>
  <c r="F88" i="3"/>
  <c r="F85" i="3"/>
  <c r="F80" i="3"/>
  <c r="F76" i="3"/>
  <c r="F73" i="3"/>
  <c r="F72" i="3"/>
  <c r="F71" i="3"/>
  <c r="F70" i="3"/>
  <c r="F69" i="3"/>
  <c r="F66" i="3"/>
  <c r="F62" i="3"/>
  <c r="F58" i="3"/>
  <c r="F57" i="3"/>
  <c r="F51" i="3"/>
  <c r="F42" i="3"/>
  <c r="F43" i="3"/>
  <c r="F41" i="3"/>
  <c r="F34" i="3"/>
  <c r="F35" i="3"/>
  <c r="F36" i="3"/>
  <c r="F37" i="3"/>
  <c r="F38" i="3"/>
  <c r="F33" i="3"/>
  <c r="F30" i="3"/>
  <c r="F29" i="3"/>
  <c r="F28" i="3"/>
  <c r="F26" i="3"/>
  <c r="F25" i="3"/>
  <c r="F16" i="3"/>
  <c r="F17" i="3"/>
  <c r="F18" i="3"/>
  <c r="F19" i="3"/>
  <c r="F15" i="3"/>
  <c r="F173" i="4" l="1"/>
  <c r="F174" i="4" s="1"/>
  <c r="F176" i="4" s="1"/>
  <c r="D27" i="3"/>
  <c r="F27" i="3" s="1"/>
  <c r="D24" i="3"/>
  <c r="F24" i="3" s="1"/>
  <c r="D23" i="3"/>
  <c r="F23" i="3" s="1"/>
  <c r="D22" i="3"/>
  <c r="F22" i="3" s="1"/>
  <c r="F166" i="3" l="1"/>
  <c r="F169" i="3" s="1"/>
  <c r="F170" i="3" l="1"/>
  <c r="F171" i="3"/>
  <c r="F173" i="3" l="1"/>
  <c r="F174" i="3" l="1"/>
  <c r="F176" i="3" s="1"/>
</calcChain>
</file>

<file path=xl/sharedStrings.xml><?xml version="1.0" encoding="utf-8"?>
<sst xmlns="http://schemas.openxmlformats.org/spreadsheetml/2006/main" count="633" uniqueCount="266">
  <si>
    <t>Código</t>
  </si>
  <si>
    <t>MANDANTE:</t>
  </si>
  <si>
    <t>BANCO CENTRAL</t>
  </si>
  <si>
    <t>PROYECTO:</t>
  </si>
  <si>
    <t>OBRAS CIVILES PARA ASCENSOR BALNEARIO</t>
  </si>
  <si>
    <t>EMITIDO PARA:</t>
  </si>
  <si>
    <t xml:space="preserve">OBRA: </t>
  </si>
  <si>
    <t>DIRECCION:</t>
  </si>
  <si>
    <t>Descripción</t>
  </si>
  <si>
    <t>Unid.</t>
  </si>
  <si>
    <t>Cant.</t>
  </si>
  <si>
    <t>OBRAS PRELIMINARES</t>
  </si>
  <si>
    <t>INSTACION DE FAENA</t>
  </si>
  <si>
    <t>GL</t>
  </si>
  <si>
    <t>1.2</t>
  </si>
  <si>
    <t>TRAZADOS Y NIVELES</t>
  </si>
  <si>
    <t>1.3</t>
  </si>
  <si>
    <t>ARRIENDO DE PLATAFORMAS DE ANDAMIOS</t>
  </si>
  <si>
    <t>MES</t>
  </si>
  <si>
    <t>1.4</t>
  </si>
  <si>
    <t>1.5</t>
  </si>
  <si>
    <t>ASEO PERMANENTE DE OBRA</t>
  </si>
  <si>
    <t>OBRAS CIVILES</t>
  </si>
  <si>
    <t>2.1</t>
  </si>
  <si>
    <t>EXCAVACIONES</t>
  </si>
  <si>
    <t>m3</t>
  </si>
  <si>
    <t>2.2</t>
  </si>
  <si>
    <t>PERFILADO</t>
  </si>
  <si>
    <t>m</t>
  </si>
  <si>
    <t>2.3</t>
  </si>
  <si>
    <t>MAQUINARIAS</t>
  </si>
  <si>
    <t>HH</t>
  </si>
  <si>
    <t>2.4</t>
  </si>
  <si>
    <t>COMPACTACION Y EMPLANTILLADO</t>
  </si>
  <si>
    <t>m2</t>
  </si>
  <si>
    <t>2.5</t>
  </si>
  <si>
    <t>ARMADURA DE FUNDACION</t>
  </si>
  <si>
    <t>kg</t>
  </si>
  <si>
    <t>2.6</t>
  </si>
  <si>
    <t>MOLDAJES</t>
  </si>
  <si>
    <t>2.7</t>
  </si>
  <si>
    <t>INSTALACION DE ANCLAJES ESTRUCTURALES</t>
  </si>
  <si>
    <t>un</t>
  </si>
  <si>
    <t>2.8</t>
  </si>
  <si>
    <t>2.9</t>
  </si>
  <si>
    <t>ANCLAJES A ESTRUCTURAS EXISTENTES</t>
  </si>
  <si>
    <t>Unid</t>
  </si>
  <si>
    <t>2.10</t>
  </si>
  <si>
    <t>2.11</t>
  </si>
  <si>
    <t>RETIRO DE ESCOMBROS</t>
  </si>
  <si>
    <t>SUMINISTROS</t>
  </si>
  <si>
    <t>ACERO A630</t>
  </si>
  <si>
    <t>Kg</t>
  </si>
  <si>
    <t>ACERO HEB 200 + IPN 200</t>
  </si>
  <si>
    <t>LOSA COLABORANTE</t>
  </si>
  <si>
    <t>MORTERO ESTRUCTURAL</t>
  </si>
  <si>
    <t>Unidad</t>
  </si>
  <si>
    <t>ML</t>
  </si>
  <si>
    <t xml:space="preserve">Subtotal </t>
  </si>
  <si>
    <t>Subtotal Costo Directo</t>
  </si>
  <si>
    <t xml:space="preserve">Gasto General </t>
  </si>
  <si>
    <t>Utilidades</t>
  </si>
  <si>
    <t>Total Neto</t>
  </si>
  <si>
    <t>IVA</t>
  </si>
  <si>
    <t>Total General Venta</t>
  </si>
  <si>
    <t xml:space="preserve">ENSAYO DE COMPACTACIÓN </t>
  </si>
  <si>
    <t>Avda. Isidoro Dubournais 1931</t>
  </si>
  <si>
    <t>Construcción</t>
  </si>
  <si>
    <t>OOCC</t>
  </si>
  <si>
    <t>1.1.1</t>
  </si>
  <si>
    <t>1.1.2</t>
  </si>
  <si>
    <t>1.1.3</t>
  </si>
  <si>
    <t>1.1.4</t>
  </si>
  <si>
    <t>1.1.5</t>
  </si>
  <si>
    <t>1.2.1</t>
  </si>
  <si>
    <t>1.2.2</t>
  </si>
  <si>
    <t>1.2.3</t>
  </si>
  <si>
    <t>1.2.4</t>
  </si>
  <si>
    <t>1.2.5</t>
  </si>
  <si>
    <t>1.2.6</t>
  </si>
  <si>
    <t>1.2.7</t>
  </si>
  <si>
    <t>1.2.9</t>
  </si>
  <si>
    <t>1.3.1</t>
  </si>
  <si>
    <t>1.3.2</t>
  </si>
  <si>
    <t>1.3.3</t>
  </si>
  <si>
    <t>1.3.4</t>
  </si>
  <si>
    <t>1.4.1</t>
  </si>
  <si>
    <t>1.4.2</t>
  </si>
  <si>
    <t>1.5.1</t>
  </si>
  <si>
    <t>ESPECIALIDAD ARQUITECTURA</t>
  </si>
  <si>
    <t>SECCIÓN A_ GASTO COMPLEMENTARIO, OBRA PROVISORIA Y TRABAJO PRELIMINAR</t>
  </si>
  <si>
    <t>A 03 00 00     TRABAJO PRELIMINAR</t>
  </si>
  <si>
    <t>A 03 03 00     DEMOLICIÓN Y DESARME</t>
  </si>
  <si>
    <t>SECCION C_ OBRA GRUESA</t>
  </si>
  <si>
    <t>C 07 00 00     COMPONENTE Y SISTEMA NO ESTRUCTURAL</t>
  </si>
  <si>
    <t>C 07 03 00     TABIQUE</t>
  </si>
  <si>
    <t>C 07 03 02     ACERO GALVANIZADO</t>
  </si>
  <si>
    <t>C 07 03 02-001 TABIQUE F-90 INTERIOR</t>
  </si>
  <si>
    <t>M2</t>
  </si>
  <si>
    <t>C 07 03 02-002 TABIQUE F-90 EXTERIOR</t>
  </si>
  <si>
    <t>C 10 00 00     ESTRUCTURA DE TECHUMBRE</t>
  </si>
  <si>
    <t>C 10 03 00     CERCHA</t>
  </si>
  <si>
    <t>C 10 03 02     ACERO GALVANIZADO</t>
  </si>
  <si>
    <t>C 11 00 00     CUBIERTA</t>
  </si>
  <si>
    <t>C 11 02 00     CUBIERTA TECHUMBRE</t>
  </si>
  <si>
    <t>C 11 02 01     MEMBRANA</t>
  </si>
  <si>
    <t>C 11 07 00     ELEMENTO COMPLEMENTARIO Y PROTECCION HIDRICA</t>
  </si>
  <si>
    <t>C 11 07 01     BAJADA</t>
  </si>
  <si>
    <t>C 11 07 02     CANAL</t>
  </si>
  <si>
    <t>C 11 07 04     CORTAGOTERA</t>
  </si>
  <si>
    <t>C 11 07 05     CUBETA</t>
  </si>
  <si>
    <t>UN</t>
  </si>
  <si>
    <t>C 11 07 06     FORRO</t>
  </si>
  <si>
    <t>C 11 80 00     OTROS CUBIERTA</t>
  </si>
  <si>
    <t>C 11 80 01     SISTEMA DE VENTILACIÓN EN CUBIERTA</t>
  </si>
  <si>
    <t>C 12 00 00     REFUERZO TECHUMBRE EXISTENTE</t>
  </si>
  <si>
    <t>C 12 02 00     ELEMENTO ESTRUCTURA TECHUMBRE ADICIONAL.</t>
  </si>
  <si>
    <t>C 13 00 00     ESCALERA</t>
  </si>
  <si>
    <t>C 13 01 00     ESTRUCTURA</t>
  </si>
  <si>
    <t>C 13 01 01     ACERO</t>
  </si>
  <si>
    <t>KG</t>
  </si>
  <si>
    <t>C 13 02 00     PELDAÑO</t>
  </si>
  <si>
    <t>C 13 02 02     HUELLA</t>
  </si>
  <si>
    <t>C 80 00 00     OTROS OBRA GRUESA</t>
  </si>
  <si>
    <t>C 80 01 00      JUNTAS DE DILATACIÓN</t>
  </si>
  <si>
    <t>SECCIÓN D_ TERMINACIÓN</t>
  </si>
  <si>
    <t>D 01 00 00     CIELO</t>
  </si>
  <si>
    <t>D 01 06 01-001 RIEL ENERGIZADO 2MT</t>
  </si>
  <si>
    <t>D 01 06 01-002 RIEL ENERGIZADO 1MT</t>
  </si>
  <si>
    <t>D 01 06 01-003 FOCO LED PARA RIEL</t>
  </si>
  <si>
    <t>D 01 06 01-004 FOCO LED EMBUTIDO</t>
  </si>
  <si>
    <t>D 01 06 06     GATERA</t>
  </si>
  <si>
    <t>D 01 80 00     OTROS CIELO</t>
  </si>
  <si>
    <t>D 01 80 01    CIELO RASO F-60</t>
  </si>
  <si>
    <t>D 01 80 01-001     ESTRUCTURA ACERO GALVANIZADO.</t>
  </si>
  <si>
    <t>D 01 80 01-002     PLACA DE PROTECCIÓN CONTRA INCENDIOS</t>
  </si>
  <si>
    <t>D 01 80 01-003    REVESTIMIENTO TERMINACIÓN CIELO</t>
  </si>
  <si>
    <t>D 01 80 02    CIELO RASO YESO CARTÓN</t>
  </si>
  <si>
    <t>D 03 00 00     REVESTIMIENTO EXTERIOR</t>
  </si>
  <si>
    <t>D 03 07 01     MURO CORTINA</t>
  </si>
  <si>
    <t>D 03 80 00     OTROS REVESTIMIENTO EXTERIOR</t>
  </si>
  <si>
    <t>D 03 80 01     REVESTIMIENTO TERMINACIÓN EXTERIOR</t>
  </si>
  <si>
    <t>D 04 00 00     REVESTIMIENTO INTERIOR</t>
  </si>
  <si>
    <t>D 04 80 00     OTROS REVESTIMIENTO INTERIOR</t>
  </si>
  <si>
    <t>D 04 80 01     REVESTIMIENTO TERMINACION INTERIOR</t>
  </si>
  <si>
    <t>D 05 00 00     REVESTIMIENTO PISO Y PAVIMENTO</t>
  </si>
  <si>
    <t>D 05 04 00     PISO BALDOSA</t>
  </si>
  <si>
    <t>D 05 04 01     BALDOSA</t>
  </si>
  <si>
    <t>D 05 11 00     PISO PORCELANATO</t>
  </si>
  <si>
    <t>D 05 11 01     PORCELANATO</t>
  </si>
  <si>
    <t>D 07 00 00     PUERTA</t>
  </si>
  <si>
    <t>D 07 02 00    PUERTA ACCESO ALUMINIO</t>
  </si>
  <si>
    <t>D 07 16 00     PUERTA INTERIOR ALUMINIO</t>
  </si>
  <si>
    <t>D 12 00 00     MOLDURA SOBREPUESTA</t>
  </si>
  <si>
    <t>D 12 02 00     CUBREJUNTAS</t>
  </si>
  <si>
    <t>D 12 03 00     GUARDAPOLVO</t>
  </si>
  <si>
    <t>D 13 00 00     TERMINACION ESCALERA</t>
  </si>
  <si>
    <t>D 13 01 00     BARANDA.</t>
  </si>
  <si>
    <t xml:space="preserve">D 13 05 00     GRADA. </t>
  </si>
  <si>
    <t>D 17 00 00     PINTURA</t>
  </si>
  <si>
    <t>D 17 03 00     PINTURA ANTICORROSIVA</t>
  </si>
  <si>
    <t>D 17 03 01     ANTICORROSIVO EPÓXICO</t>
  </si>
  <si>
    <t>D 17 04 00     PINTURA BASE AGUA</t>
  </si>
  <si>
    <t>D 17 04 01    ESMALTE AL AGUA</t>
  </si>
  <si>
    <t>D 17 10 00     PINTURA INTUMESCENTE</t>
  </si>
  <si>
    <t>D 17 10 01     PINTURA INTUMESCENTE F-60</t>
  </si>
  <si>
    <t>SECCION E_ INSTALACIONES</t>
  </si>
  <si>
    <t>E 04 00 00     INSTALACION AGUAS LLUVIAS</t>
  </si>
  <si>
    <t>E 04 06 00     DREN</t>
  </si>
  <si>
    <t>SECCION F_ SISTEMA MECÁNICO DE TRANSPORTE</t>
  </si>
  <si>
    <t>F 01 00 00     ASCENSOR</t>
  </si>
  <si>
    <t>F 01 80 00     OTROS ASCENSOR</t>
  </si>
  <si>
    <t>F 01 80 01     VENTILACIÓN ESCOTILLA</t>
  </si>
  <si>
    <t>F 01 80 04     ESCALERA DE FOSO</t>
  </si>
  <si>
    <t>F 01 80 07     DESAGÜE FOSO</t>
  </si>
  <si>
    <t>2.1.1</t>
  </si>
  <si>
    <t>2.2.1</t>
  </si>
  <si>
    <t>2.2.1.1</t>
  </si>
  <si>
    <t>2.2.1.1.1</t>
  </si>
  <si>
    <t>2.2.1.1.2</t>
  </si>
  <si>
    <t>2.3.1</t>
  </si>
  <si>
    <t>2.3.1.1</t>
  </si>
  <si>
    <t>2.4.1</t>
  </si>
  <si>
    <t>2.4.1.1</t>
  </si>
  <si>
    <t>2.4.2</t>
  </si>
  <si>
    <t>2.4.2.1</t>
  </si>
  <si>
    <t>2.4.2.2</t>
  </si>
  <si>
    <t>2.4.2.3</t>
  </si>
  <si>
    <t>2.4.2.4</t>
  </si>
  <si>
    <t>2.4.2.5</t>
  </si>
  <si>
    <t>2.4.3</t>
  </si>
  <si>
    <t>2.4.3.1</t>
  </si>
  <si>
    <t>2.5.1</t>
  </si>
  <si>
    <t>2.6.1</t>
  </si>
  <si>
    <t>2.6.1.1</t>
  </si>
  <si>
    <t>2.6.2</t>
  </si>
  <si>
    <t>2.6.2.1</t>
  </si>
  <si>
    <t>2.7.1</t>
  </si>
  <si>
    <t>2.8.1</t>
  </si>
  <si>
    <t>2.8.1.2</t>
  </si>
  <si>
    <t>2.8.1.3</t>
  </si>
  <si>
    <t>2.8.1.4</t>
  </si>
  <si>
    <t>2.8.1.5</t>
  </si>
  <si>
    <t>2.8.1.6</t>
  </si>
  <si>
    <t>2.8.2</t>
  </si>
  <si>
    <t>2.8.2.1</t>
  </si>
  <si>
    <t>2.8.2.2</t>
  </si>
  <si>
    <t>2.8.2.3</t>
  </si>
  <si>
    <t>2.8.2.4</t>
  </si>
  <si>
    <t>2.8.3</t>
  </si>
  <si>
    <t>2.9.1</t>
  </si>
  <si>
    <t>2.9.2</t>
  </si>
  <si>
    <t>2.9.2.1</t>
  </si>
  <si>
    <t>2.10.1</t>
  </si>
  <si>
    <t>2.10.1.1</t>
  </si>
  <si>
    <t>2.11.1</t>
  </si>
  <si>
    <t>2.11.1.1</t>
  </si>
  <si>
    <t>2.11.2</t>
  </si>
  <si>
    <t>2.11.2.1</t>
  </si>
  <si>
    <t>2.12</t>
  </si>
  <si>
    <t>2.12.1</t>
  </si>
  <si>
    <t>2.12.2</t>
  </si>
  <si>
    <t>2.13</t>
  </si>
  <si>
    <t>2.13.1</t>
  </si>
  <si>
    <t>2.13.2</t>
  </si>
  <si>
    <t>2.14</t>
  </si>
  <si>
    <t>2.14.1</t>
  </si>
  <si>
    <t>2.14.2</t>
  </si>
  <si>
    <t>2.15</t>
  </si>
  <si>
    <t>2.15.1</t>
  </si>
  <si>
    <t>2.5.1.1</t>
  </si>
  <si>
    <t>2.15.2</t>
  </si>
  <si>
    <t>2.15.2.1</t>
  </si>
  <si>
    <t>2.15.3</t>
  </si>
  <si>
    <t>2.15.3.1</t>
  </si>
  <si>
    <t>2.16</t>
  </si>
  <si>
    <t>2.16.1</t>
  </si>
  <si>
    <t>2.17</t>
  </si>
  <si>
    <t>2.17.1</t>
  </si>
  <si>
    <t>2.17.1.1</t>
  </si>
  <si>
    <t>2.17.1.2</t>
  </si>
  <si>
    <t>2.17.1.3</t>
  </si>
  <si>
    <t>2.17.1.4</t>
  </si>
  <si>
    <t>INSTALACION, DESARME Y MANIPULACION DE ANDAMIOS</t>
  </si>
  <si>
    <t>MONTAJE/INSTALACIÓN ESTRUCTURA</t>
  </si>
  <si>
    <t>PLANOS ASBUILT</t>
  </si>
  <si>
    <t>1.4.3</t>
  </si>
  <si>
    <t>LOSA COLABORANTE, FOSO Y FUNDACIÓN</t>
  </si>
  <si>
    <t>Planos As built</t>
  </si>
  <si>
    <t>PANELES VIDRIO LAMINADO (4+4)mm</t>
  </si>
  <si>
    <t>CUADRO DE PRECIOS
 OBRAS CIVILES Y ARQUITECTURA ASCENSOR BALNEARIO BANCO CENTRAL</t>
  </si>
  <si>
    <t>1.1</t>
  </si>
  <si>
    <t>Total General Venta (bruto)</t>
  </si>
  <si>
    <t>FECHA</t>
  </si>
  <si>
    <t>REV</t>
  </si>
  <si>
    <t>P. Unit $ (Costo Directo)</t>
  </si>
  <si>
    <t>Total $ (Costo Directo)</t>
  </si>
  <si>
    <t>Partidas que se debe presentar su APU (análisis de precio unitario)</t>
  </si>
  <si>
    <t>M3</t>
  </si>
  <si>
    <t xml:space="preserve">HORMIGON ARMADO H25 R7 (Fundación Foso y Losas colaborantes) </t>
  </si>
  <si>
    <t>Sumidero pre-fabricado</t>
  </si>
  <si>
    <t>HORMIGON ARMADO H25 R7 (Fundación Foso y Losas colaborantes)</t>
  </si>
  <si>
    <t>D 01 06 00     ELEMENTO INCORPORADO CIELO (SOLO SUMINISTRO)</t>
  </si>
  <si>
    <t>1.2.8</t>
  </si>
  <si>
    <t>1.3.5</t>
  </si>
  <si>
    <t>1.3.6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</si>
</sst>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_-* #,##0.0000_-;\-* #,##0.0000_-;_-* &quot;-&quot;??_-;_-@_-"/>
    <numFmt numFmtId="166" formatCode="_-* #,##0_-;\-* #,##0_-;_-* &quot;-&quot;??_-;_-@_-"/>
    <numFmt numFmtId="167" formatCode="#,##0.0;[Red]\-#,##0.0"/>
    <numFmt numFmtId="168" formatCode="[$$-340A]\ #,##0;\-[$$-340A]\ #,##0"/>
    <numFmt numFmtId="169" formatCode="[$$-340A]\ #,##0"/>
    <numFmt numFmtId="170" formatCode="_-&quot;$&quot;\ * #,##0_-;\-&quot;$&quot;\ * #,##0_-;_-&quot;$&quot;\ * &quot;-&quot;??_-;_-@_-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Tahoma"/>
      <family val="2"/>
    </font>
    <font>
      <sz val="8"/>
      <color rgb="FF000000"/>
      <name val="Tahoma"/>
      <family val="2"/>
    </font>
    <font>
      <sz val="9"/>
      <name val="Tahoma"/>
      <family val="2"/>
    </font>
    <font>
      <b/>
      <sz val="12"/>
      <color indexed="8"/>
      <name val="Tahoma"/>
      <family val="2"/>
    </font>
    <font>
      <b/>
      <sz val="20"/>
      <color indexed="8"/>
      <name val="Tahoma"/>
      <family val="2"/>
    </font>
    <font>
      <b/>
      <sz val="10"/>
      <color indexed="8"/>
      <name val="Arial Narrow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14"/>
      <color indexed="8"/>
      <name val="Arial Narrow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color indexed="8"/>
      <name val="Arial Narrow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i/>
      <sz val="11"/>
      <name val="Arial Narrow"/>
      <family val="2"/>
    </font>
    <font>
      <b/>
      <sz val="11"/>
      <color indexed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1" fillId="0" borderId="0"/>
    <xf numFmtId="164" fontId="11" fillId="0" borderId="0" applyFont="0" applyFill="0" applyBorder="0" applyAlignment="0" applyProtection="0"/>
    <xf numFmtId="38" fontId="11" fillId="2" borderId="0"/>
    <xf numFmtId="0" fontId="16" fillId="0" borderId="0"/>
    <xf numFmtId="9" fontId="11" fillId="0" borderId="0" applyFont="0" applyFill="0" applyBorder="0" applyAlignment="0" applyProtection="0"/>
    <xf numFmtId="0" fontId="11" fillId="0" borderId="0"/>
    <xf numFmtId="44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25">
    <xf numFmtId="0" fontId="0" fillId="0" borderId="0" xfId="0"/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center"/>
    </xf>
    <xf numFmtId="0" fontId="1" fillId="0" borderId="0" xfId="1" applyFill="1" applyBorder="1"/>
    <xf numFmtId="0" fontId="7" fillId="0" borderId="0" xfId="1" applyNumberFormat="1" applyFont="1" applyFill="1" applyAlignment="1" applyProtection="1">
      <alignment horizontal="left" vertical="center"/>
    </xf>
    <xf numFmtId="0" fontId="8" fillId="0" borderId="0" xfId="1" applyFont="1" applyFill="1" applyAlignment="1" applyProtection="1">
      <alignment horizontal="left" wrapText="1"/>
    </xf>
    <xf numFmtId="0" fontId="8" fillId="0" borderId="0" xfId="1" applyFont="1" applyFill="1" applyAlignment="1" applyProtection="1">
      <alignment horizontal="center" wrapText="1"/>
    </xf>
    <xf numFmtId="0" fontId="8" fillId="0" borderId="0" xfId="1" applyFont="1" applyFill="1" applyBorder="1" applyAlignment="1" applyProtection="1">
      <alignment horizontal="right"/>
    </xf>
    <xf numFmtId="0" fontId="9" fillId="0" borderId="0" xfId="1" applyFont="1" applyFill="1" applyProtection="1"/>
    <xf numFmtId="0" fontId="1" fillId="0" borderId="0" xfId="1" applyFill="1"/>
    <xf numFmtId="0" fontId="9" fillId="0" borderId="0" xfId="1" applyFont="1" applyFill="1"/>
    <xf numFmtId="0" fontId="13" fillId="0" borderId="0" xfId="1" applyFont="1" applyFill="1"/>
    <xf numFmtId="165" fontId="0" fillId="0" borderId="0" xfId="3" applyNumberFormat="1" applyFont="1" applyFill="1" applyAlignment="1">
      <alignment horizontal="right"/>
    </xf>
    <xf numFmtId="0" fontId="7" fillId="0" borderId="0" xfId="2" applyFont="1" applyFill="1" applyBorder="1" applyAlignment="1" applyProtection="1">
      <alignment horizontal="center" wrapText="1"/>
    </xf>
    <xf numFmtId="166" fontId="0" fillId="0" borderId="0" xfId="3" applyNumberFormat="1" applyFont="1" applyFill="1"/>
    <xf numFmtId="0" fontId="13" fillId="0" borderId="0" xfId="1" applyFont="1" applyFill="1" applyBorder="1" applyAlignment="1" applyProtection="1">
      <alignment horizontal="center"/>
    </xf>
    <xf numFmtId="0" fontId="13" fillId="0" borderId="0" xfId="1" applyFont="1" applyFill="1" applyProtection="1"/>
    <xf numFmtId="0" fontId="13" fillId="0" borderId="0" xfId="1" applyFont="1" applyFill="1" applyAlignment="1" applyProtection="1">
      <alignment horizontal="right"/>
    </xf>
    <xf numFmtId="0" fontId="11" fillId="0" borderId="11" xfId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/>
    </xf>
    <xf numFmtId="169" fontId="11" fillId="0" borderId="11" xfId="1" applyNumberFormat="1" applyFont="1" applyFill="1" applyBorder="1"/>
    <xf numFmtId="0" fontId="17" fillId="0" borderId="0" xfId="1" applyFont="1" applyFill="1" applyBorder="1" applyAlignment="1" applyProtection="1">
      <alignment horizontal="left" wrapText="1"/>
    </xf>
    <xf numFmtId="0" fontId="11" fillId="0" borderId="0" xfId="1" applyFont="1" applyFill="1" applyBorder="1" applyAlignment="1" applyProtection="1">
      <alignment horizontal="left" wrapText="1"/>
    </xf>
    <xf numFmtId="0" fontId="13" fillId="0" borderId="0" xfId="1" applyFont="1" applyFill="1" applyBorder="1" applyAlignment="1" applyProtection="1">
      <alignment horizontal="left" wrapText="1"/>
    </xf>
    <xf numFmtId="0" fontId="13" fillId="0" borderId="0" xfId="1" applyNumberFormat="1" applyFont="1" applyFill="1" applyBorder="1" applyAlignment="1" applyProtection="1">
      <alignment horizontal="left" wrapText="1"/>
    </xf>
    <xf numFmtId="0" fontId="1" fillId="0" borderId="0" xfId="1" applyNumberFormat="1" applyFill="1"/>
    <xf numFmtId="0" fontId="11" fillId="0" borderId="8" xfId="1" applyNumberFormat="1" applyFont="1" applyFill="1" applyBorder="1" applyAlignment="1" applyProtection="1">
      <alignment horizontal="left" wrapText="1"/>
      <protection locked="0"/>
    </xf>
    <xf numFmtId="0" fontId="13" fillId="0" borderId="28" xfId="1" applyNumberFormat="1" applyFont="1" applyFill="1" applyBorder="1" applyAlignment="1" applyProtection="1">
      <alignment horizontal="right"/>
    </xf>
    <xf numFmtId="0" fontId="14" fillId="3" borderId="11" xfId="1" applyNumberFormat="1" applyFont="1" applyFill="1" applyBorder="1" applyAlignment="1" applyProtection="1">
      <alignment horizontal="center" vertical="center"/>
    </xf>
    <xf numFmtId="0" fontId="14" fillId="3" borderId="11" xfId="1" applyFont="1" applyFill="1" applyBorder="1" applyAlignment="1" applyProtection="1">
      <alignment horizontal="center" vertical="center" wrapText="1"/>
    </xf>
    <xf numFmtId="0" fontId="14" fillId="3" borderId="11" xfId="1" applyFont="1" applyFill="1" applyBorder="1" applyAlignment="1" applyProtection="1">
      <alignment horizontal="center" vertical="center"/>
    </xf>
    <xf numFmtId="0" fontId="23" fillId="4" borderId="11" xfId="0" applyFont="1" applyFill="1" applyBorder="1"/>
    <xf numFmtId="0" fontId="21" fillId="4" borderId="11" xfId="0" applyFont="1" applyFill="1" applyBorder="1" applyAlignment="1">
      <alignment vertical="center"/>
    </xf>
    <xf numFmtId="0" fontId="23" fillId="4" borderId="11" xfId="0" applyFont="1" applyFill="1" applyBorder="1" applyAlignment="1">
      <alignment horizontal="center"/>
    </xf>
    <xf numFmtId="0" fontId="21" fillId="0" borderId="11" xfId="0" applyFont="1" applyBorder="1"/>
    <xf numFmtId="0" fontId="21" fillId="0" borderId="11" xfId="0" applyFont="1" applyBorder="1" applyAlignment="1">
      <alignment vertical="center"/>
    </xf>
    <xf numFmtId="0" fontId="21" fillId="0" borderId="11" xfId="0" applyFont="1" applyBorder="1" applyAlignment="1">
      <alignment horizontal="center"/>
    </xf>
    <xf numFmtId="1" fontId="21" fillId="0" borderId="11" xfId="0" applyNumberFormat="1" applyFont="1" applyBorder="1" applyAlignment="1">
      <alignment horizontal="center"/>
    </xf>
    <xf numFmtId="170" fontId="21" fillId="0" borderId="11" xfId="8" applyNumberFormat="1" applyFont="1" applyFill="1" applyBorder="1" applyAlignment="1">
      <alignment horizontal="center"/>
    </xf>
    <xf numFmtId="0" fontId="23" fillId="0" borderId="11" xfId="0" applyFont="1" applyBorder="1"/>
    <xf numFmtId="0" fontId="23" fillId="0" borderId="11" xfId="0" applyFont="1" applyBorder="1" applyAlignment="1">
      <alignment vertical="center"/>
    </xf>
    <xf numFmtId="0" fontId="23" fillId="0" borderId="11" xfId="0" applyFont="1" applyBorder="1" applyAlignment="1">
      <alignment horizontal="center"/>
    </xf>
    <xf numFmtId="170" fontId="23" fillId="0" borderId="11" xfId="8" applyNumberFormat="1" applyFont="1" applyBorder="1" applyAlignment="1">
      <alignment horizontal="center"/>
    </xf>
    <xf numFmtId="170" fontId="23" fillId="4" borderId="11" xfId="8" applyNumberFormat="1" applyFont="1" applyFill="1" applyBorder="1" applyAlignment="1">
      <alignment horizontal="center"/>
    </xf>
    <xf numFmtId="170" fontId="21" fillId="0" borderId="11" xfId="8" applyNumberFormat="1" applyFont="1" applyBorder="1" applyAlignment="1">
      <alignment horizontal="center"/>
    </xf>
    <xf numFmtId="0" fontId="23" fillId="0" borderId="11" xfId="0" applyFont="1" applyBorder="1" applyAlignment="1">
      <alignment horizontal="left" vertical="center"/>
    </xf>
    <xf numFmtId="0" fontId="23" fillId="0" borderId="11" xfId="0" applyFont="1" applyBorder="1" applyAlignment="1">
      <alignment horizontal="left"/>
    </xf>
    <xf numFmtId="0" fontId="21" fillId="4" borderId="11" xfId="0" applyFont="1" applyFill="1" applyBorder="1" applyAlignment="1">
      <alignment horizontal="center"/>
    </xf>
    <xf numFmtId="0" fontId="21" fillId="0" borderId="11" xfId="0" applyFont="1" applyBorder="1" applyAlignment="1">
      <alignment horizontal="left" vertical="center"/>
    </xf>
    <xf numFmtId="170" fontId="23" fillId="0" borderId="11" xfId="8" applyNumberFormat="1" applyFont="1" applyFill="1" applyBorder="1" applyAlignment="1">
      <alignment horizontal="center"/>
    </xf>
    <xf numFmtId="0" fontId="24" fillId="0" borderId="11" xfId="0" applyFont="1" applyBorder="1" applyAlignment="1">
      <alignment horizontal="left" vertical="center"/>
    </xf>
    <xf numFmtId="0" fontId="24" fillId="0" borderId="11" xfId="0" applyFont="1" applyBorder="1" applyAlignment="1">
      <alignment horizontal="center"/>
    </xf>
    <xf numFmtId="170" fontId="24" fillId="0" borderId="11" xfId="8" applyNumberFormat="1" applyFont="1" applyFill="1" applyBorder="1" applyAlignment="1">
      <alignment horizontal="center"/>
    </xf>
    <xf numFmtId="0" fontId="24" fillId="0" borderId="11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5" fillId="0" borderId="11" xfId="0" applyFont="1" applyBorder="1" applyAlignment="1">
      <alignment horizontal="center"/>
    </xf>
    <xf numFmtId="170" fontId="25" fillId="0" borderId="11" xfId="8" applyNumberFormat="1" applyFont="1" applyFill="1" applyBorder="1" applyAlignment="1">
      <alignment horizontal="center"/>
    </xf>
    <xf numFmtId="0" fontId="22" fillId="0" borderId="11" xfId="0" applyFont="1" applyBorder="1" applyAlignment="1">
      <alignment horizontal="center"/>
    </xf>
    <xf numFmtId="170" fontId="22" fillId="0" borderId="11" xfId="8" applyNumberFormat="1" applyFont="1" applyBorder="1" applyAlignment="1">
      <alignment horizontal="center"/>
    </xf>
    <xf numFmtId="170" fontId="22" fillId="0" borderId="11" xfId="8" applyNumberFormat="1" applyFont="1" applyFill="1" applyBorder="1" applyAlignment="1">
      <alignment horizontal="center"/>
    </xf>
    <xf numFmtId="0" fontId="21" fillId="5" borderId="11" xfId="0" applyFont="1" applyFill="1" applyBorder="1"/>
    <xf numFmtId="0" fontId="21" fillId="5" borderId="11" xfId="0" applyFont="1" applyFill="1" applyBorder="1" applyAlignment="1">
      <alignment vertical="center"/>
    </xf>
    <xf numFmtId="0" fontId="21" fillId="5" borderId="11" xfId="0" applyFont="1" applyFill="1" applyBorder="1" applyAlignment="1">
      <alignment horizontal="center"/>
    </xf>
    <xf numFmtId="170" fontId="21" fillId="5" borderId="11" xfId="8" applyNumberFormat="1" applyFont="1" applyFill="1" applyBorder="1" applyAlignment="1">
      <alignment horizontal="center"/>
    </xf>
    <xf numFmtId="0" fontId="11" fillId="0" borderId="11" xfId="1" applyNumberFormat="1" applyFont="1" applyFill="1" applyBorder="1" applyAlignment="1" applyProtection="1">
      <alignment horizontal="left" wrapText="1"/>
      <protection locked="0"/>
    </xf>
    <xf numFmtId="165" fontId="0" fillId="0" borderId="11" xfId="3" applyNumberFormat="1" applyFont="1" applyFill="1" applyBorder="1" applyAlignment="1">
      <alignment horizontal="right"/>
    </xf>
    <xf numFmtId="0" fontId="1" fillId="0" borderId="10" xfId="1" applyFont="1" applyFill="1" applyBorder="1" applyAlignment="1">
      <alignment horizontal="center"/>
    </xf>
    <xf numFmtId="168" fontId="11" fillId="0" borderId="8" xfId="1" applyNumberFormat="1" applyFont="1" applyFill="1" applyBorder="1"/>
    <xf numFmtId="0" fontId="1" fillId="0" borderId="0" xfId="0" applyFont="1" applyAlignment="1" applyProtection="1">
      <alignment wrapText="1"/>
      <protection locked="0"/>
    </xf>
    <xf numFmtId="0" fontId="1" fillId="0" borderId="7" xfId="0" applyFont="1" applyBorder="1" applyAlignment="1" applyProtection="1">
      <alignment wrapText="1"/>
      <protection locked="0"/>
    </xf>
    <xf numFmtId="9" fontId="1" fillId="0" borderId="11" xfId="10" applyFont="1" applyFill="1" applyBorder="1" applyAlignment="1" applyProtection="1">
      <alignment wrapText="1"/>
      <protection locked="0"/>
    </xf>
    <xf numFmtId="168" fontId="1" fillId="0" borderId="12" xfId="0" applyNumberFormat="1" applyFont="1" applyBorder="1"/>
    <xf numFmtId="0" fontId="1" fillId="0" borderId="14" xfId="0" applyFont="1" applyBorder="1" applyAlignment="1" applyProtection="1">
      <alignment wrapText="1"/>
      <protection locked="0"/>
    </xf>
    <xf numFmtId="9" fontId="1" fillId="0" borderId="21" xfId="10" applyFont="1" applyFill="1" applyBorder="1" applyAlignment="1" applyProtection="1">
      <alignment wrapText="1"/>
      <protection locked="0"/>
    </xf>
    <xf numFmtId="168" fontId="1" fillId="0" borderId="22" xfId="0" applyNumberFormat="1" applyFont="1" applyBorder="1"/>
    <xf numFmtId="9" fontId="1" fillId="0" borderId="0" xfId="10" applyFont="1" applyFill="1" applyBorder="1" applyAlignment="1" applyProtection="1">
      <alignment wrapText="1"/>
      <protection locked="0"/>
    </xf>
    <xf numFmtId="168" fontId="1" fillId="0" borderId="0" xfId="0" applyNumberFormat="1" applyFont="1"/>
    <xf numFmtId="0" fontId="1" fillId="0" borderId="15" xfId="0" applyFont="1" applyBorder="1" applyAlignment="1" applyProtection="1">
      <alignment wrapText="1"/>
      <protection locked="0"/>
    </xf>
    <xf numFmtId="9" fontId="1" fillId="0" borderId="16" xfId="10" applyFont="1" applyFill="1" applyBorder="1" applyAlignment="1" applyProtection="1">
      <alignment wrapText="1"/>
      <protection locked="0"/>
    </xf>
    <xf numFmtId="168" fontId="1" fillId="0" borderId="17" xfId="0" applyNumberFormat="1" applyFont="1" applyBorder="1"/>
    <xf numFmtId="0" fontId="18" fillId="0" borderId="23" xfId="0" applyFont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vertical="center" wrapText="1"/>
      <protection locked="0"/>
    </xf>
    <xf numFmtId="168" fontId="18" fillId="0" borderId="6" xfId="0" applyNumberFormat="1" applyFont="1" applyBorder="1" applyAlignment="1">
      <alignment vertical="center"/>
    </xf>
    <xf numFmtId="165" fontId="0" fillId="0" borderId="13" xfId="3" applyNumberFormat="1" applyFont="1" applyFill="1" applyBorder="1" applyAlignment="1">
      <alignment horizontal="right"/>
    </xf>
    <xf numFmtId="42" fontId="0" fillId="0" borderId="32" xfId="9" applyFont="1" applyFill="1" applyBorder="1" applyAlignment="1">
      <alignment horizontal="right"/>
    </xf>
    <xf numFmtId="168" fontId="12" fillId="0" borderId="20" xfId="0" applyNumberFormat="1" applyFont="1" applyBorder="1"/>
    <xf numFmtId="0" fontId="12" fillId="0" borderId="18" xfId="0" applyFont="1" applyBorder="1" applyAlignment="1" applyProtection="1">
      <alignment wrapText="1"/>
      <protection locked="0"/>
    </xf>
    <xf numFmtId="0" fontId="12" fillId="0" borderId="19" xfId="0" applyFont="1" applyBorder="1" applyAlignment="1" applyProtection="1">
      <alignment wrapText="1"/>
      <protection locked="0"/>
    </xf>
    <xf numFmtId="0" fontId="23" fillId="6" borderId="11" xfId="0" applyFont="1" applyFill="1" applyBorder="1"/>
    <xf numFmtId="1" fontId="3" fillId="0" borderId="0" xfId="1" applyNumberFormat="1" applyFont="1" applyFill="1" applyBorder="1" applyAlignment="1">
      <alignment horizontal="left" wrapText="1"/>
    </xf>
    <xf numFmtId="1" fontId="8" fillId="0" borderId="0" xfId="1" applyNumberFormat="1" applyFont="1" applyFill="1" applyAlignment="1" applyProtection="1">
      <alignment horizontal="center" wrapText="1"/>
    </xf>
    <xf numFmtId="1" fontId="0" fillId="0" borderId="0" xfId="3" applyNumberFormat="1" applyFont="1" applyFill="1"/>
    <xf numFmtId="1" fontId="11" fillId="0" borderId="11" xfId="1" applyNumberFormat="1" applyFont="1" applyFill="1" applyBorder="1" applyAlignment="1">
      <alignment horizontal="center"/>
    </xf>
    <xf numFmtId="1" fontId="14" fillId="3" borderId="11" xfId="1" applyNumberFormat="1" applyFont="1" applyFill="1" applyBorder="1" applyAlignment="1" applyProtection="1">
      <alignment horizontal="center" vertical="center"/>
    </xf>
    <xf numFmtId="1" fontId="23" fillId="4" borderId="11" xfId="0" applyNumberFormat="1" applyFont="1" applyFill="1" applyBorder="1" applyAlignment="1">
      <alignment horizontal="center"/>
    </xf>
    <xf numFmtId="1" fontId="23" fillId="0" borderId="11" xfId="0" applyNumberFormat="1" applyFont="1" applyBorder="1" applyAlignment="1">
      <alignment horizontal="center"/>
    </xf>
    <xf numFmtId="1" fontId="23" fillId="0" borderId="11" xfId="0" applyNumberFormat="1" applyFont="1" applyBorder="1"/>
    <xf numFmtId="1" fontId="24" fillId="0" borderId="11" xfId="0" applyNumberFormat="1" applyFont="1" applyBorder="1" applyAlignment="1">
      <alignment horizontal="center"/>
    </xf>
    <xf numFmtId="1" fontId="22" fillId="0" borderId="11" xfId="0" applyNumberFormat="1" applyFont="1" applyBorder="1" applyAlignment="1">
      <alignment horizontal="center"/>
    </xf>
    <xf numFmtId="1" fontId="21" fillId="5" borderId="11" xfId="0" applyNumberFormat="1" applyFont="1" applyFill="1" applyBorder="1" applyAlignment="1">
      <alignment horizontal="center"/>
    </xf>
    <xf numFmtId="1" fontId="17" fillId="0" borderId="0" xfId="1" applyNumberFormat="1" applyFont="1" applyFill="1" applyBorder="1" applyAlignment="1" applyProtection="1">
      <alignment horizontal="left" wrapText="1"/>
    </xf>
    <xf numFmtId="1" fontId="1" fillId="0" borderId="0" xfId="1" applyNumberFormat="1" applyFill="1"/>
    <xf numFmtId="1" fontId="1" fillId="0" borderId="7" xfId="0" applyNumberFormat="1" applyFont="1" applyBorder="1" applyAlignment="1" applyProtection="1">
      <alignment wrapText="1"/>
      <protection locked="0"/>
    </xf>
    <xf numFmtId="1" fontId="1" fillId="0" borderId="14" xfId="0" applyNumberFormat="1" applyFont="1" applyBorder="1" applyAlignment="1" applyProtection="1">
      <alignment wrapText="1"/>
      <protection locked="0"/>
    </xf>
    <xf numFmtId="1" fontId="1" fillId="0" borderId="0" xfId="0" applyNumberFormat="1" applyFont="1" applyAlignment="1" applyProtection="1">
      <alignment wrapText="1"/>
      <protection locked="0"/>
    </xf>
    <xf numFmtId="1" fontId="12" fillId="0" borderId="18" xfId="0" applyNumberFormat="1" applyFont="1" applyBorder="1" applyAlignment="1" applyProtection="1">
      <alignment wrapText="1"/>
      <protection locked="0"/>
    </xf>
    <xf numFmtId="1" fontId="1" fillId="0" borderId="15" xfId="0" applyNumberFormat="1" applyFont="1" applyBorder="1" applyAlignment="1" applyProtection="1">
      <alignment wrapText="1"/>
      <protection locked="0"/>
    </xf>
    <xf numFmtId="1" fontId="18" fillId="0" borderId="23" xfId="0" applyNumberFormat="1" applyFont="1" applyBorder="1" applyAlignment="1" applyProtection="1">
      <alignment vertical="center" wrapText="1"/>
      <protection locked="0"/>
    </xf>
    <xf numFmtId="3" fontId="11" fillId="0" borderId="11" xfId="1" applyNumberFormat="1" applyFont="1" applyFill="1" applyBorder="1" applyAlignment="1">
      <alignment horizontal="center"/>
    </xf>
    <xf numFmtId="3" fontId="14" fillId="3" borderId="11" xfId="1" applyNumberFormat="1" applyFont="1" applyFill="1" applyBorder="1" applyAlignment="1" applyProtection="1">
      <alignment horizontal="center" vertical="center"/>
    </xf>
    <xf numFmtId="3" fontId="23" fillId="4" borderId="11" xfId="0" applyNumberFormat="1" applyFont="1" applyFill="1" applyBorder="1" applyAlignment="1">
      <alignment horizontal="center"/>
    </xf>
    <xf numFmtId="3" fontId="21" fillId="0" borderId="11" xfId="0" applyNumberFormat="1" applyFont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1" xfId="0" applyNumberFormat="1" applyFont="1" applyBorder="1"/>
    <xf numFmtId="3" fontId="24" fillId="0" borderId="11" xfId="0" applyNumberFormat="1" applyFont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1" fillId="5" borderId="11" xfId="0" applyNumberFormat="1" applyFont="1" applyFill="1" applyBorder="1" applyAlignment="1">
      <alignment horizontal="center"/>
    </xf>
    <xf numFmtId="0" fontId="23" fillId="0" borderId="11" xfId="0" applyFont="1" applyFill="1" applyBorder="1"/>
    <xf numFmtId="0" fontId="24" fillId="0" borderId="11" xfId="0" applyFont="1" applyFill="1" applyBorder="1" applyAlignment="1">
      <alignment vertical="center"/>
    </xf>
    <xf numFmtId="0" fontId="24" fillId="0" borderId="11" xfId="0" applyFont="1" applyFill="1" applyBorder="1" applyAlignment="1">
      <alignment horizontal="center"/>
    </xf>
    <xf numFmtId="3" fontId="24" fillId="0" borderId="11" xfId="0" applyNumberFormat="1" applyFont="1" applyFill="1" applyBorder="1" applyAlignment="1">
      <alignment horizontal="center"/>
    </xf>
    <xf numFmtId="0" fontId="25" fillId="0" borderId="11" xfId="0" applyFont="1" applyFill="1" applyBorder="1" applyAlignment="1">
      <alignment vertical="center"/>
    </xf>
    <xf numFmtId="0" fontId="25" fillId="0" borderId="11" xfId="0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0" fontId="21" fillId="0" borderId="11" xfId="0" applyFont="1" applyFill="1" applyBorder="1"/>
    <xf numFmtId="0" fontId="21" fillId="0" borderId="11" xfId="0" applyFont="1" applyFill="1" applyBorder="1" applyAlignment="1">
      <alignment vertical="center"/>
    </xf>
    <xf numFmtId="0" fontId="21" fillId="0" borderId="11" xfId="0" applyFont="1" applyFill="1" applyBorder="1" applyAlignment="1">
      <alignment horizontal="center"/>
    </xf>
    <xf numFmtId="3" fontId="21" fillId="0" borderId="11" xfId="0" applyNumberFormat="1" applyFont="1" applyFill="1" applyBorder="1" applyAlignment="1">
      <alignment horizontal="center"/>
    </xf>
    <xf numFmtId="0" fontId="23" fillId="0" borderId="11" xfId="0" applyFont="1" applyFill="1" applyBorder="1" applyAlignment="1">
      <alignment vertical="center"/>
    </xf>
    <xf numFmtId="0" fontId="23" fillId="0" borderId="11" xfId="0" applyFont="1" applyFill="1" applyBorder="1" applyAlignment="1">
      <alignment horizontal="center"/>
    </xf>
    <xf numFmtId="0" fontId="21" fillId="6" borderId="11" xfId="0" applyFont="1" applyFill="1" applyBorder="1"/>
    <xf numFmtId="0" fontId="21" fillId="6" borderId="11" xfId="0" applyFont="1" applyFill="1" applyBorder="1" applyAlignment="1">
      <alignment vertical="center"/>
    </xf>
    <xf numFmtId="0" fontId="21" fillId="6" borderId="11" xfId="0" applyFont="1" applyFill="1" applyBorder="1" applyAlignment="1">
      <alignment horizontal="center"/>
    </xf>
    <xf numFmtId="3" fontId="21" fillId="6" borderId="11" xfId="0" applyNumberFormat="1" applyFont="1" applyFill="1" applyBorder="1" applyAlignment="1">
      <alignment horizontal="center"/>
    </xf>
    <xf numFmtId="170" fontId="21" fillId="6" borderId="11" xfId="8" applyNumberFormat="1" applyFont="1" applyFill="1" applyBorder="1" applyAlignment="1">
      <alignment horizontal="center"/>
    </xf>
    <xf numFmtId="0" fontId="26" fillId="0" borderId="11" xfId="0" applyFont="1" applyFill="1" applyBorder="1"/>
    <xf numFmtId="0" fontId="27" fillId="0" borderId="11" xfId="0" applyFont="1" applyFill="1" applyBorder="1" applyAlignment="1">
      <alignment vertical="center"/>
    </xf>
    <xf numFmtId="0" fontId="27" fillId="0" borderId="11" xfId="0" applyFont="1" applyFill="1" applyBorder="1" applyAlignment="1">
      <alignment horizontal="center"/>
    </xf>
    <xf numFmtId="3" fontId="27" fillId="0" borderId="11" xfId="0" applyNumberFormat="1" applyFont="1" applyFill="1" applyBorder="1" applyAlignment="1">
      <alignment horizontal="center"/>
    </xf>
    <xf numFmtId="170" fontId="26" fillId="0" borderId="11" xfId="8" applyNumberFormat="1" applyFont="1" applyFill="1" applyBorder="1" applyAlignment="1">
      <alignment horizontal="center"/>
    </xf>
    <xf numFmtId="170" fontId="27" fillId="0" borderId="11" xfId="8" applyNumberFormat="1" applyFont="1" applyFill="1" applyBorder="1" applyAlignment="1">
      <alignment horizontal="center"/>
    </xf>
    <xf numFmtId="0" fontId="26" fillId="0" borderId="11" xfId="0" applyFont="1" applyBorder="1"/>
    <xf numFmtId="0" fontId="26" fillId="0" borderId="11" xfId="0" applyFont="1" applyBorder="1" applyAlignment="1">
      <alignment vertical="center"/>
    </xf>
    <xf numFmtId="0" fontId="26" fillId="0" borderId="11" xfId="0" applyFont="1" applyBorder="1" applyAlignment="1">
      <alignment horizontal="center"/>
    </xf>
    <xf numFmtId="3" fontId="26" fillId="0" borderId="11" xfId="0" applyNumberFormat="1" applyFont="1" applyBorder="1" applyAlignment="1">
      <alignment horizontal="center"/>
    </xf>
    <xf numFmtId="170" fontId="26" fillId="0" borderId="11" xfId="8" applyNumberFormat="1" applyFont="1" applyBorder="1" applyAlignment="1">
      <alignment horizontal="center"/>
    </xf>
    <xf numFmtId="0" fontId="26" fillId="0" borderId="11" xfId="0" applyFont="1" applyFill="1" applyBorder="1" applyAlignment="1">
      <alignment vertical="center"/>
    </xf>
    <xf numFmtId="0" fontId="26" fillId="0" borderId="11" xfId="0" applyFont="1" applyFill="1" applyBorder="1" applyAlignment="1">
      <alignment horizontal="center"/>
    </xf>
    <xf numFmtId="3" fontId="26" fillId="0" borderId="11" xfId="0" applyNumberFormat="1" applyFont="1" applyFill="1" applyBorder="1" applyAlignment="1">
      <alignment horizontal="center"/>
    </xf>
    <xf numFmtId="0" fontId="22" fillId="3" borderId="8" xfId="0" applyFont="1" applyFill="1" applyBorder="1" applyAlignment="1">
      <alignment vertical="center"/>
    </xf>
    <xf numFmtId="0" fontId="22" fillId="3" borderId="9" xfId="0" applyFont="1" applyFill="1" applyBorder="1" applyAlignment="1">
      <alignment vertical="center"/>
    </xf>
    <xf numFmtId="3" fontId="22" fillId="3" borderId="9" xfId="0" applyNumberFormat="1" applyFont="1" applyFill="1" applyBorder="1" applyAlignment="1">
      <alignment vertical="center"/>
    </xf>
    <xf numFmtId="0" fontId="22" fillId="3" borderId="10" xfId="0" applyFont="1" applyFill="1" applyBorder="1" applyAlignment="1">
      <alignment vertical="center"/>
    </xf>
    <xf numFmtId="0" fontId="28" fillId="0" borderId="2" xfId="1" applyNumberFormat="1" applyFont="1" applyFill="1" applyBorder="1" applyAlignment="1" applyProtection="1">
      <alignment horizontal="center" vertical="center"/>
    </xf>
    <xf numFmtId="0" fontId="28" fillId="0" borderId="2" xfId="1" applyFont="1" applyFill="1" applyBorder="1" applyAlignment="1" applyProtection="1">
      <alignment horizontal="center" vertical="center" wrapText="1"/>
    </xf>
    <xf numFmtId="0" fontId="28" fillId="0" borderId="3" xfId="1" applyFont="1" applyFill="1" applyBorder="1" applyAlignment="1" applyProtection="1">
      <alignment horizontal="center" vertical="center"/>
    </xf>
    <xf numFmtId="3" fontId="28" fillId="0" borderId="4" xfId="1" applyNumberFormat="1" applyFont="1" applyFill="1" applyBorder="1" applyAlignment="1" applyProtection="1">
      <alignment horizontal="center" vertical="center"/>
    </xf>
    <xf numFmtId="0" fontId="28" fillId="0" borderId="5" xfId="1" applyFont="1" applyFill="1" applyBorder="1" applyAlignment="1" applyProtection="1">
      <alignment horizontal="center" vertical="center" wrapText="1"/>
    </xf>
    <xf numFmtId="0" fontId="28" fillId="0" borderId="6" xfId="1" applyFont="1" applyFill="1" applyBorder="1" applyAlignment="1" applyProtection="1">
      <alignment horizontal="center" vertical="center" wrapText="1"/>
    </xf>
    <xf numFmtId="0" fontId="28" fillId="3" borderId="24" xfId="1" applyNumberFormat="1" applyFont="1" applyFill="1" applyBorder="1" applyAlignment="1" applyProtection="1">
      <alignment horizontal="center" vertical="center"/>
    </xf>
    <xf numFmtId="0" fontId="28" fillId="3" borderId="0" xfId="1" applyFont="1" applyFill="1" applyBorder="1" applyAlignment="1" applyProtection="1">
      <alignment horizontal="center" vertical="center" wrapText="1"/>
    </xf>
    <xf numFmtId="0" fontId="28" fillId="3" borderId="0" xfId="1" applyFont="1" applyFill="1" applyBorder="1" applyAlignment="1" applyProtection="1">
      <alignment horizontal="center" vertical="center"/>
    </xf>
    <xf numFmtId="3" fontId="28" fillId="3" borderId="25" xfId="1" applyNumberFormat="1" applyFont="1" applyFill="1" applyBorder="1" applyAlignment="1" applyProtection="1">
      <alignment horizontal="center" vertical="center"/>
    </xf>
    <xf numFmtId="0" fontId="28" fillId="3" borderId="26" xfId="1" applyFont="1" applyFill="1" applyBorder="1" applyAlignment="1" applyProtection="1">
      <alignment horizontal="center" vertical="center"/>
    </xf>
    <xf numFmtId="0" fontId="28" fillId="3" borderId="27" xfId="1" applyFont="1" applyFill="1" applyBorder="1" applyAlignment="1" applyProtection="1">
      <alignment horizontal="center" vertical="center"/>
    </xf>
    <xf numFmtId="167" fontId="22" fillId="0" borderId="7" xfId="4" applyNumberFormat="1" applyFont="1" applyFill="1" applyBorder="1" applyAlignment="1">
      <alignment horizontal="center"/>
    </xf>
    <xf numFmtId="0" fontId="22" fillId="0" borderId="8" xfId="1" applyFont="1" applyFill="1" applyBorder="1" applyAlignment="1">
      <alignment horizontal="left"/>
    </xf>
    <xf numFmtId="0" fontId="22" fillId="0" borderId="11" xfId="1" applyFont="1" applyFill="1" applyBorder="1" applyAlignment="1"/>
    <xf numFmtId="3" fontId="28" fillId="0" borderId="11" xfId="1" applyNumberFormat="1" applyFont="1" applyFill="1" applyBorder="1" applyAlignment="1" applyProtection="1">
      <alignment horizontal="center" vertical="center"/>
    </xf>
    <xf numFmtId="0" fontId="28" fillId="0" borderId="11" xfId="1" applyFont="1" applyFill="1" applyBorder="1" applyAlignment="1" applyProtection="1">
      <alignment horizontal="center" vertical="center"/>
    </xf>
    <xf numFmtId="168" fontId="26" fillId="0" borderId="12" xfId="1" applyNumberFormat="1" applyFont="1" applyFill="1" applyBorder="1"/>
    <xf numFmtId="0" fontId="26" fillId="0" borderId="7" xfId="1" applyFont="1" applyFill="1" applyBorder="1" applyAlignment="1">
      <alignment horizontal="center"/>
    </xf>
    <xf numFmtId="0" fontId="26" fillId="0" borderId="8" xfId="1" applyNumberFormat="1" applyFont="1" applyFill="1" applyBorder="1" applyAlignment="1" applyProtection="1">
      <alignment horizontal="left" wrapText="1"/>
      <protection locked="0"/>
    </xf>
    <xf numFmtId="0" fontId="26" fillId="0" borderId="11" xfId="1" applyFont="1" applyFill="1" applyBorder="1" applyAlignment="1">
      <alignment horizontal="center" vertical="center"/>
    </xf>
    <xf numFmtId="3" fontId="26" fillId="0" borderId="11" xfId="1" applyNumberFormat="1" applyFont="1" applyFill="1" applyBorder="1" applyAlignment="1">
      <alignment horizontal="center"/>
    </xf>
    <xf numFmtId="169" fontId="26" fillId="0" borderId="11" xfId="1" applyNumberFormat="1" applyFont="1" applyFill="1" applyBorder="1"/>
    <xf numFmtId="0" fontId="26" fillId="0" borderId="0" xfId="1" applyFont="1" applyFill="1"/>
    <xf numFmtId="0" fontId="26" fillId="6" borderId="7" xfId="1" applyFont="1" applyFill="1" applyBorder="1" applyAlignment="1">
      <alignment horizontal="center"/>
    </xf>
    <xf numFmtId="0" fontId="26" fillId="6" borderId="8" xfId="1" applyNumberFormat="1" applyFont="1" applyFill="1" applyBorder="1" applyAlignment="1" applyProtection="1">
      <alignment horizontal="left" wrapText="1"/>
      <protection locked="0"/>
    </xf>
    <xf numFmtId="0" fontId="26" fillId="6" borderId="11" xfId="1" applyFont="1" applyFill="1" applyBorder="1" applyAlignment="1">
      <alignment horizontal="center" vertical="center"/>
    </xf>
    <xf numFmtId="3" fontId="26" fillId="6" borderId="11" xfId="1" applyNumberFormat="1" applyFont="1" applyFill="1" applyBorder="1" applyAlignment="1">
      <alignment horizontal="center"/>
    </xf>
    <xf numFmtId="169" fontId="26" fillId="6" borderId="11" xfId="1" applyNumberFormat="1" applyFont="1" applyFill="1" applyBorder="1"/>
    <xf numFmtId="168" fontId="26" fillId="6" borderId="12" xfId="1" applyNumberFormat="1" applyFont="1" applyFill="1" applyBorder="1"/>
    <xf numFmtId="0" fontId="22" fillId="0" borderId="11" xfId="1" applyFont="1" applyFill="1" applyBorder="1" applyAlignment="1">
      <alignment horizontal="center"/>
    </xf>
    <xf numFmtId="1" fontId="22" fillId="3" borderId="9" xfId="0" applyNumberFormat="1" applyFont="1" applyFill="1" applyBorder="1" applyAlignment="1">
      <alignment vertical="center"/>
    </xf>
    <xf numFmtId="1" fontId="27" fillId="0" borderId="11" xfId="0" applyNumberFormat="1" applyFont="1" applyFill="1" applyBorder="1" applyAlignment="1">
      <alignment horizontal="center"/>
    </xf>
    <xf numFmtId="1" fontId="26" fillId="0" borderId="11" xfId="0" applyNumberFormat="1" applyFont="1" applyBorder="1" applyAlignment="1">
      <alignment horizontal="center"/>
    </xf>
    <xf numFmtId="1" fontId="26" fillId="0" borderId="11" xfId="0" applyNumberFormat="1" applyFont="1" applyFill="1" applyBorder="1" applyAlignment="1">
      <alignment horizontal="center"/>
    </xf>
    <xf numFmtId="1" fontId="21" fillId="6" borderId="11" xfId="0" applyNumberFormat="1" applyFont="1" applyFill="1" applyBorder="1" applyAlignment="1">
      <alignment horizontal="center"/>
    </xf>
    <xf numFmtId="1" fontId="28" fillId="0" borderId="4" xfId="1" applyNumberFormat="1" applyFont="1" applyFill="1" applyBorder="1" applyAlignment="1" applyProtection="1">
      <alignment horizontal="center" vertical="center"/>
    </xf>
    <xf numFmtId="1" fontId="28" fillId="3" borderId="25" xfId="1" applyNumberFormat="1" applyFont="1" applyFill="1" applyBorder="1" applyAlignment="1" applyProtection="1">
      <alignment horizontal="center" vertical="center"/>
    </xf>
    <xf numFmtId="1" fontId="28" fillId="0" borderId="11" xfId="1" applyNumberFormat="1" applyFont="1" applyFill="1" applyBorder="1" applyAlignment="1" applyProtection="1">
      <alignment horizontal="center" vertical="center"/>
    </xf>
    <xf numFmtId="1" fontId="26" fillId="0" borderId="11" xfId="1" applyNumberFormat="1" applyFont="1" applyFill="1" applyBorder="1" applyAlignment="1">
      <alignment horizontal="center"/>
    </xf>
    <xf numFmtId="1" fontId="26" fillId="6" borderId="11" xfId="1" applyNumberFormat="1" applyFont="1" applyFill="1" applyBorder="1" applyAlignment="1">
      <alignment horizontal="center"/>
    </xf>
    <xf numFmtId="0" fontId="26" fillId="0" borderId="10" xfId="1" applyFont="1" applyFill="1" applyBorder="1" applyAlignment="1">
      <alignment horizontal="center"/>
    </xf>
    <xf numFmtId="168" fontId="26" fillId="0" borderId="8" xfId="1" applyNumberFormat="1" applyFont="1" applyFill="1" applyBorder="1"/>
    <xf numFmtId="0" fontId="1" fillId="6" borderId="0" xfId="1" applyFill="1" applyBorder="1"/>
    <xf numFmtId="0" fontId="23" fillId="6" borderId="11" xfId="0" applyFont="1" applyFill="1" applyBorder="1" applyAlignment="1">
      <alignment vertical="center"/>
    </xf>
    <xf numFmtId="0" fontId="23" fillId="6" borderId="11" xfId="0" applyFont="1" applyFill="1" applyBorder="1" applyAlignment="1">
      <alignment horizontal="center"/>
    </xf>
    <xf numFmtId="3" fontId="23" fillId="6" borderId="11" xfId="0" applyNumberFormat="1" applyFont="1" applyFill="1" applyBorder="1" applyAlignment="1">
      <alignment horizontal="center"/>
    </xf>
    <xf numFmtId="170" fontId="23" fillId="6" borderId="11" xfId="8" applyNumberFormat="1" applyFont="1" applyFill="1" applyBorder="1" applyAlignment="1">
      <alignment horizontal="center"/>
    </xf>
    <xf numFmtId="1" fontId="23" fillId="6" borderId="11" xfId="0" applyNumberFormat="1" applyFont="1" applyFill="1" applyBorder="1" applyAlignment="1">
      <alignment horizontal="center"/>
    </xf>
    <xf numFmtId="0" fontId="5" fillId="0" borderId="39" xfId="1" applyFont="1" applyFill="1" applyBorder="1" applyAlignment="1">
      <alignment horizontal="center" vertical="center"/>
    </xf>
    <xf numFmtId="17" fontId="8" fillId="0" borderId="0" xfId="1" applyNumberFormat="1" applyFont="1" applyFill="1" applyBorder="1" applyAlignment="1" applyProtection="1">
      <alignment horizontal="right"/>
    </xf>
    <xf numFmtId="1" fontId="8" fillId="0" borderId="0" xfId="1" applyNumberFormat="1" applyFont="1" applyFill="1" applyAlignment="1" applyProtection="1">
      <alignment horizontal="right" wrapText="1"/>
    </xf>
    <xf numFmtId="0" fontId="8" fillId="0" borderId="0" xfId="1" applyNumberFormat="1" applyFont="1" applyFill="1" applyBorder="1" applyAlignment="1" applyProtection="1">
      <alignment horizontal="right"/>
    </xf>
    <xf numFmtId="0" fontId="12" fillId="6" borderId="0" xfId="1" applyFont="1" applyFill="1" applyBorder="1" applyAlignment="1">
      <alignment vertical="center"/>
    </xf>
    <xf numFmtId="14" fontId="12" fillId="0" borderId="0" xfId="1" applyNumberFormat="1" applyFont="1" applyFill="1" applyAlignment="1">
      <alignment horizontal="right"/>
    </xf>
    <xf numFmtId="0" fontId="10" fillId="0" borderId="0" xfId="1" applyNumberFormat="1" applyFont="1" applyFill="1" applyAlignment="1" applyProtection="1">
      <alignment horizontal="left"/>
    </xf>
    <xf numFmtId="0" fontId="15" fillId="0" borderId="29" xfId="1" applyFont="1" applyFill="1" applyBorder="1" applyAlignment="1" applyProtection="1">
      <alignment horizontal="right" vertical="center"/>
    </xf>
    <xf numFmtId="0" fontId="12" fillId="0" borderId="30" xfId="0" applyFont="1" applyBorder="1" applyAlignment="1" applyProtection="1">
      <alignment horizontal="center" vertical="center" wrapText="1"/>
      <protection locked="0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5" fillId="0" borderId="33" xfId="1" applyFont="1" applyFill="1" applyBorder="1" applyAlignment="1">
      <alignment horizontal="center" vertical="center"/>
    </xf>
    <xf numFmtId="0" fontId="1" fillId="0" borderId="37" xfId="1" applyFill="1" applyBorder="1" applyAlignment="1">
      <alignment vertical="center"/>
    </xf>
    <xf numFmtId="0" fontId="6" fillId="0" borderId="34" xfId="1" applyFont="1" applyFill="1" applyBorder="1" applyAlignment="1">
      <alignment horizontal="center" vertical="center" wrapText="1"/>
    </xf>
    <xf numFmtId="0" fontId="6" fillId="0" borderId="35" xfId="1" applyFont="1" applyFill="1" applyBorder="1" applyAlignment="1">
      <alignment horizontal="center" vertical="center" wrapText="1"/>
    </xf>
    <xf numFmtId="0" fontId="6" fillId="0" borderId="36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 wrapText="1"/>
    </xf>
    <xf numFmtId="0" fontId="6" fillId="0" borderId="40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0" fontId="6" fillId="0" borderId="41" xfId="1" applyFont="1" applyFill="1" applyBorder="1" applyAlignment="1">
      <alignment horizontal="center" vertical="center" wrapText="1"/>
    </xf>
  </cellXfs>
  <cellStyles count="11">
    <cellStyle name="Millares 2" xfId="3"/>
    <cellStyle name="Moneda" xfId="8" builtinId="4"/>
    <cellStyle name="Moneda [0]" xfId="9" builtinId="7"/>
    <cellStyle name="Normal" xfId="0" builtinId="0"/>
    <cellStyle name="Normal 2" xfId="1"/>
    <cellStyle name="Normal 2 2" xfId="7"/>
    <cellStyle name="Normal 3 2" xfId="5"/>
    <cellStyle name="Normal_Hoja1 (2)" xfId="2"/>
    <cellStyle name="Normal_PRESUPUESTO EDIF-SANTA MARIA" xfId="4"/>
    <cellStyle name="Porcentaje" xfId="10" builtinId="5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 macro="" textlink="">
      <xdr:nvSpPr>
        <xdr:cNvPr id="2050" name="AutoShape 2" descr="Banco Central de Chile | LinkedIn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>
          <a:spLocks noChangeAspect="1" noChangeArrowheads="1"/>
        </xdr:cNvSpPr>
      </xdr:nvSpPr>
      <xdr:spPr bwMode="auto">
        <a:xfrm>
          <a:off x="16402050" y="224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 macro="" textlink="">
      <xdr:nvSpPr>
        <xdr:cNvPr id="2051" name="AutoShape 3" descr="Banco Central de Chile | LinkedIn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224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 macro="" textlink="">
      <xdr:nvSpPr>
        <xdr:cNvPr id="2052" name="AutoShape 4" descr="Banco Central de Chile | LinkedIn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224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1</xdr:row>
      <xdr:rowOff>205632</xdr:rowOff>
    </xdr:from>
    <xdr:to>
      <xdr:col>0</xdr:col>
      <xdr:colOff>917579</xdr:colOff>
      <xdr:row>2</xdr:row>
      <xdr:rowOff>553358</xdr:rowOff>
    </xdr:to>
    <xdr:pic>
      <xdr:nvPicPr>
        <xdr:cNvPr id="9" name="Imagen 8" descr="Banco Central de Chil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68918"/>
          <a:ext cx="917578" cy="638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 macro="" textlink="">
      <xdr:nvSpPr>
        <xdr:cNvPr id="3" name="AutoShape 2" descr="Banco Central de Chile | LinkedI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3325475" y="2657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 macro="" textlink="">
      <xdr:nvSpPr>
        <xdr:cNvPr id="4" name="AutoShape 3" descr="Banco Central de Chile | LinkedI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325475" y="2657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 macro="" textlink="">
      <xdr:nvSpPr>
        <xdr:cNvPr id="5" name="AutoShape 4" descr="Banco Central de Chile | LinkedI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3325475" y="2657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178419</xdr:rowOff>
    </xdr:from>
    <xdr:to>
      <xdr:col>1</xdr:col>
      <xdr:colOff>3656</xdr:colOff>
      <xdr:row>2</xdr:row>
      <xdr:rowOff>562430</xdr:rowOff>
    </xdr:to>
    <xdr:pic>
      <xdr:nvPicPr>
        <xdr:cNvPr id="6" name="Imagen 5" descr="Banco Central de Chile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1705"/>
          <a:ext cx="969763" cy="674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</xdr:row>
      <xdr:rowOff>205632</xdr:rowOff>
    </xdr:from>
    <xdr:to>
      <xdr:col>0</xdr:col>
      <xdr:colOff>917579</xdr:colOff>
      <xdr:row>2</xdr:row>
      <xdr:rowOff>553358</xdr:rowOff>
    </xdr:to>
    <xdr:pic>
      <xdr:nvPicPr>
        <xdr:cNvPr id="7" name="Imagen 6" descr="Banco Central de Chile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67557"/>
          <a:ext cx="917578" cy="643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</xdr:row>
      <xdr:rowOff>205632</xdr:rowOff>
    </xdr:from>
    <xdr:to>
      <xdr:col>0</xdr:col>
      <xdr:colOff>917579</xdr:colOff>
      <xdr:row>2</xdr:row>
      <xdr:rowOff>553358</xdr:rowOff>
    </xdr:to>
    <xdr:pic>
      <xdr:nvPicPr>
        <xdr:cNvPr id="8" name="Imagen 7" descr="Banco Central de Chile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67557"/>
          <a:ext cx="917578" cy="643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6"/>
  <sheetViews>
    <sheetView showGridLines="0" showWhiteSpace="0" view="pageLayout" topLeftCell="A109" zoomScale="70" zoomScaleNormal="100" zoomScaleSheetLayoutView="80" zoomScalePageLayoutView="70" workbookViewId="0">
      <selection activeCell="D122" sqref="D122"/>
    </sheetView>
  </sheetViews>
  <sheetFormatPr baseColWidth="10" defaultColWidth="11.42578125" defaultRowHeight="15" x14ac:dyDescent="0.25"/>
  <cols>
    <col min="1" max="1" width="13.5703125" style="27" bestFit="1" customWidth="1"/>
    <col min="2" max="2" width="80.7109375" style="11" customWidth="1"/>
    <col min="3" max="3" width="7.28515625" style="11" bestFit="1" customWidth="1"/>
    <col min="4" max="4" width="13.85546875" style="93" customWidth="1"/>
    <col min="5" max="5" width="20.7109375" style="14" customWidth="1"/>
    <col min="6" max="6" width="20.140625" style="14" bestFit="1" customWidth="1"/>
    <col min="7" max="16384" width="11.42578125" style="11"/>
  </cols>
  <sheetData>
    <row r="1" spans="1:6" s="5" customFormat="1" ht="12.75" customHeight="1" thickBot="1" x14ac:dyDescent="0.25">
      <c r="A1" s="1"/>
      <c r="B1" s="2"/>
      <c r="C1" s="2"/>
      <c r="D1" s="91"/>
      <c r="E1" s="3"/>
      <c r="F1" s="4"/>
    </row>
    <row r="2" spans="1:6" s="5" customFormat="1" ht="23.25" customHeight="1" x14ac:dyDescent="0.2">
      <c r="A2" s="214"/>
      <c r="B2" s="216" t="s">
        <v>250</v>
      </c>
      <c r="C2" s="217"/>
      <c r="D2" s="217"/>
      <c r="E2" s="217"/>
      <c r="F2" s="218"/>
    </row>
    <row r="3" spans="1:6" s="5" customFormat="1" ht="55.5" customHeight="1" x14ac:dyDescent="0.2">
      <c r="A3" s="215"/>
      <c r="B3" s="219"/>
      <c r="C3" s="220"/>
      <c r="D3" s="220"/>
      <c r="E3" s="220"/>
      <c r="F3" s="221"/>
    </row>
    <row r="4" spans="1:6" s="5" customFormat="1" ht="23.25" customHeight="1" thickBot="1" x14ac:dyDescent="0.25">
      <c r="A4" s="204"/>
      <c r="B4" s="222"/>
      <c r="C4" s="223"/>
      <c r="D4" s="223"/>
      <c r="E4" s="223"/>
      <c r="F4" s="224"/>
    </row>
    <row r="5" spans="1:6" s="5" customFormat="1" ht="12.75" customHeight="1" x14ac:dyDescent="0.2">
      <c r="A5" s="1"/>
      <c r="B5" s="2"/>
      <c r="C5" s="2"/>
      <c r="D5" s="91"/>
      <c r="E5" s="3"/>
      <c r="F5" s="4"/>
    </row>
    <row r="6" spans="1:6" ht="12.75" x14ac:dyDescent="0.2">
      <c r="A6" s="6" t="s">
        <v>1</v>
      </c>
      <c r="B6" s="7" t="s">
        <v>2</v>
      </c>
      <c r="C6" s="8"/>
      <c r="D6" s="92"/>
      <c r="E6" s="9"/>
      <c r="F6" s="10"/>
    </row>
    <row r="7" spans="1:6" ht="12.75" x14ac:dyDescent="0.2">
      <c r="A7" s="6" t="s">
        <v>3</v>
      </c>
      <c r="B7" s="7" t="s">
        <v>4</v>
      </c>
      <c r="C7" s="7"/>
      <c r="D7" s="206" t="s">
        <v>253</v>
      </c>
      <c r="E7" s="205">
        <v>44013</v>
      </c>
      <c r="F7" s="12"/>
    </row>
    <row r="8" spans="1:6" ht="12.75" x14ac:dyDescent="0.2">
      <c r="A8" s="6" t="s">
        <v>5</v>
      </c>
      <c r="B8" s="7" t="s">
        <v>67</v>
      </c>
      <c r="C8" s="209" t="s">
        <v>254</v>
      </c>
      <c r="D8" s="209"/>
      <c r="E8" s="207">
        <v>0</v>
      </c>
      <c r="F8" s="13"/>
    </row>
    <row r="9" spans="1:6" x14ac:dyDescent="0.25">
      <c r="A9" s="6" t="s">
        <v>6</v>
      </c>
      <c r="B9" s="7" t="s">
        <v>2</v>
      </c>
      <c r="C9" s="210"/>
      <c r="D9" s="210"/>
    </row>
    <row r="10" spans="1:6" x14ac:dyDescent="0.25">
      <c r="A10" s="6" t="s">
        <v>7</v>
      </c>
      <c r="B10" s="7" t="s">
        <v>66</v>
      </c>
      <c r="C10" s="15"/>
      <c r="F10" s="17"/>
    </row>
    <row r="11" spans="1:6" ht="13.5" thickBot="1" x14ac:dyDescent="0.25">
      <c r="A11" s="198"/>
      <c r="B11" s="208" t="s">
        <v>257</v>
      </c>
      <c r="C11" s="5"/>
      <c r="D11" s="5"/>
      <c r="E11" s="19"/>
      <c r="F11" s="18"/>
    </row>
    <row r="12" spans="1:6" ht="30" customHeight="1" thickBot="1" x14ac:dyDescent="0.25">
      <c r="A12" s="155" t="s">
        <v>0</v>
      </c>
      <c r="B12" s="156" t="s">
        <v>8</v>
      </c>
      <c r="C12" s="157" t="s">
        <v>9</v>
      </c>
      <c r="D12" s="191" t="s">
        <v>10</v>
      </c>
      <c r="E12" s="159" t="s">
        <v>255</v>
      </c>
      <c r="F12" s="160" t="s">
        <v>256</v>
      </c>
    </row>
    <row r="13" spans="1:6" ht="17.25" customHeight="1" x14ac:dyDescent="0.2">
      <c r="A13" s="161">
        <v>1</v>
      </c>
      <c r="B13" s="162" t="s">
        <v>68</v>
      </c>
      <c r="C13" s="163"/>
      <c r="D13" s="192"/>
      <c r="E13" s="165"/>
      <c r="F13" s="166"/>
    </row>
    <row r="14" spans="1:6" ht="17.25" customHeight="1" x14ac:dyDescent="0.3">
      <c r="A14" s="167">
        <v>1.1000000000000001</v>
      </c>
      <c r="B14" s="168" t="s">
        <v>11</v>
      </c>
      <c r="C14" s="169"/>
      <c r="D14" s="193"/>
      <c r="E14" s="171"/>
      <c r="F14" s="172"/>
    </row>
    <row r="15" spans="1:6" ht="17.25" customHeight="1" x14ac:dyDescent="0.3">
      <c r="A15" s="173" t="s">
        <v>69</v>
      </c>
      <c r="B15" s="174" t="s">
        <v>12</v>
      </c>
      <c r="C15" s="175" t="s">
        <v>13</v>
      </c>
      <c r="D15" s="194">
        <v>1</v>
      </c>
      <c r="E15" s="177"/>
      <c r="F15" s="172">
        <f>E15*D15</f>
        <v>0</v>
      </c>
    </row>
    <row r="16" spans="1:6" ht="17.25" customHeight="1" x14ac:dyDescent="0.3">
      <c r="A16" s="173" t="s">
        <v>70</v>
      </c>
      <c r="B16" s="174" t="s">
        <v>15</v>
      </c>
      <c r="C16" s="175" t="s">
        <v>13</v>
      </c>
      <c r="D16" s="194">
        <v>1</v>
      </c>
      <c r="E16" s="177"/>
      <c r="F16" s="172">
        <f t="shared" ref="F16:F19" si="0">E16*D16</f>
        <v>0</v>
      </c>
    </row>
    <row r="17" spans="1:6" ht="17.25" customHeight="1" x14ac:dyDescent="0.3">
      <c r="A17" s="173" t="s">
        <v>71</v>
      </c>
      <c r="B17" s="174" t="s">
        <v>17</v>
      </c>
      <c r="C17" s="175" t="s">
        <v>18</v>
      </c>
      <c r="D17" s="194">
        <v>3</v>
      </c>
      <c r="E17" s="177"/>
      <c r="F17" s="172">
        <f t="shared" si="0"/>
        <v>0</v>
      </c>
    </row>
    <row r="18" spans="1:6" ht="17.25" customHeight="1" x14ac:dyDescent="0.3">
      <c r="A18" s="173" t="s">
        <v>72</v>
      </c>
      <c r="B18" s="174" t="s">
        <v>243</v>
      </c>
      <c r="C18" s="175" t="s">
        <v>18</v>
      </c>
      <c r="D18" s="194">
        <v>3</v>
      </c>
      <c r="E18" s="177"/>
      <c r="F18" s="172">
        <f t="shared" si="0"/>
        <v>0</v>
      </c>
    </row>
    <row r="19" spans="1:6" ht="17.25" customHeight="1" x14ac:dyDescent="0.3">
      <c r="A19" s="173" t="s">
        <v>73</v>
      </c>
      <c r="B19" s="174" t="s">
        <v>21</v>
      </c>
      <c r="C19" s="175" t="s">
        <v>18</v>
      </c>
      <c r="D19" s="194">
        <v>3</v>
      </c>
      <c r="E19" s="177"/>
      <c r="F19" s="172">
        <f t="shared" si="0"/>
        <v>0</v>
      </c>
    </row>
    <row r="20" spans="1:6" ht="17.25" customHeight="1" x14ac:dyDescent="0.3">
      <c r="A20" s="173"/>
      <c r="B20" s="174"/>
      <c r="C20" s="175"/>
      <c r="D20" s="194"/>
      <c r="E20" s="177"/>
      <c r="F20" s="172"/>
    </row>
    <row r="21" spans="1:6" ht="17.25" customHeight="1" x14ac:dyDescent="0.3">
      <c r="A21" s="167" t="s">
        <v>14</v>
      </c>
      <c r="B21" s="168" t="s">
        <v>22</v>
      </c>
      <c r="C21" s="169"/>
      <c r="D21" s="193"/>
      <c r="E21" s="171"/>
      <c r="F21" s="172"/>
    </row>
    <row r="22" spans="1:6" ht="17.25" customHeight="1" x14ac:dyDescent="0.3">
      <c r="A22" s="173" t="s">
        <v>74</v>
      </c>
      <c r="B22" s="174" t="s">
        <v>24</v>
      </c>
      <c r="C22" s="175" t="s">
        <v>25</v>
      </c>
      <c r="D22" s="194">
        <f>1.66*2*2+1*1*0.6*6</f>
        <v>10.239999999999998</v>
      </c>
      <c r="E22" s="177"/>
      <c r="F22" s="172">
        <f t="shared" ref="F22:F30" si="1">E22*D22</f>
        <v>0</v>
      </c>
    </row>
    <row r="23" spans="1:6" ht="17.25" customHeight="1" x14ac:dyDescent="0.3">
      <c r="A23" s="173" t="s">
        <v>75</v>
      </c>
      <c r="B23" s="178" t="s">
        <v>27</v>
      </c>
      <c r="C23" s="175" t="s">
        <v>28</v>
      </c>
      <c r="D23" s="194">
        <f>+(5+3.25)*4</f>
        <v>33</v>
      </c>
      <c r="E23" s="177"/>
      <c r="F23" s="172">
        <f t="shared" si="1"/>
        <v>0</v>
      </c>
    </row>
    <row r="24" spans="1:6" ht="17.25" customHeight="1" x14ac:dyDescent="0.3">
      <c r="A24" s="173" t="s">
        <v>76</v>
      </c>
      <c r="B24" s="174" t="s">
        <v>30</v>
      </c>
      <c r="C24" s="175" t="s">
        <v>31</v>
      </c>
      <c r="D24" s="194">
        <f>120*4</f>
        <v>480</v>
      </c>
      <c r="E24" s="177"/>
      <c r="F24" s="172">
        <f t="shared" si="1"/>
        <v>0</v>
      </c>
    </row>
    <row r="25" spans="1:6" ht="17.25" customHeight="1" x14ac:dyDescent="0.3">
      <c r="A25" s="173" t="s">
        <v>77</v>
      </c>
      <c r="B25" s="178" t="s">
        <v>33</v>
      </c>
      <c r="C25" s="175" t="s">
        <v>34</v>
      </c>
      <c r="D25" s="194">
        <v>8</v>
      </c>
      <c r="E25" s="177"/>
      <c r="F25" s="172">
        <f t="shared" si="1"/>
        <v>0</v>
      </c>
    </row>
    <row r="26" spans="1:6" ht="17.25" customHeight="1" x14ac:dyDescent="0.3">
      <c r="A26" s="173" t="s">
        <v>78</v>
      </c>
      <c r="B26" s="174" t="s">
        <v>36</v>
      </c>
      <c r="C26" s="175" t="s">
        <v>37</v>
      </c>
      <c r="D26" s="194">
        <v>501</v>
      </c>
      <c r="E26" s="177"/>
      <c r="F26" s="172">
        <f t="shared" si="1"/>
        <v>0</v>
      </c>
    </row>
    <row r="27" spans="1:6" ht="17.25" customHeight="1" x14ac:dyDescent="0.3">
      <c r="A27" s="173" t="s">
        <v>79</v>
      </c>
      <c r="B27" s="174" t="s">
        <v>39</v>
      </c>
      <c r="C27" s="175" t="s">
        <v>34</v>
      </c>
      <c r="D27" s="194">
        <f>8*1.66*2</f>
        <v>26.56</v>
      </c>
      <c r="E27" s="177"/>
      <c r="F27" s="172">
        <f t="shared" si="1"/>
        <v>0</v>
      </c>
    </row>
    <row r="28" spans="1:6" ht="17.25" customHeight="1" x14ac:dyDescent="0.3">
      <c r="A28" s="173" t="s">
        <v>80</v>
      </c>
      <c r="B28" s="174" t="s">
        <v>41</v>
      </c>
      <c r="C28" s="175" t="s">
        <v>42</v>
      </c>
      <c r="D28" s="194">
        <v>6</v>
      </c>
      <c r="E28" s="177"/>
      <c r="F28" s="172">
        <f t="shared" si="1"/>
        <v>0</v>
      </c>
    </row>
    <row r="29" spans="1:6" ht="17.25" customHeight="1" x14ac:dyDescent="0.3">
      <c r="A29" s="173" t="s">
        <v>263</v>
      </c>
      <c r="B29" s="174" t="s">
        <v>45</v>
      </c>
      <c r="C29" s="175" t="s">
        <v>46</v>
      </c>
      <c r="D29" s="194">
        <v>2</v>
      </c>
      <c r="E29" s="177"/>
      <c r="F29" s="172">
        <f t="shared" si="1"/>
        <v>0</v>
      </c>
    </row>
    <row r="30" spans="1:6" ht="17.25" customHeight="1" x14ac:dyDescent="0.3">
      <c r="A30" s="173" t="s">
        <v>81</v>
      </c>
      <c r="B30" s="174" t="s">
        <v>49</v>
      </c>
      <c r="C30" s="175" t="s">
        <v>34</v>
      </c>
      <c r="D30" s="194">
        <v>18</v>
      </c>
      <c r="E30" s="177"/>
      <c r="F30" s="172">
        <f t="shared" si="1"/>
        <v>0</v>
      </c>
    </row>
    <row r="31" spans="1:6" ht="17.25" customHeight="1" x14ac:dyDescent="0.3">
      <c r="A31" s="173"/>
      <c r="B31" s="174"/>
      <c r="C31" s="175"/>
      <c r="D31" s="194"/>
      <c r="E31" s="177"/>
      <c r="F31" s="172"/>
    </row>
    <row r="32" spans="1:6" ht="17.25" customHeight="1" x14ac:dyDescent="0.3">
      <c r="A32" s="167" t="s">
        <v>16</v>
      </c>
      <c r="B32" s="168" t="s">
        <v>50</v>
      </c>
      <c r="C32" s="169"/>
      <c r="D32" s="193"/>
      <c r="E32" s="171"/>
      <c r="F32" s="172"/>
    </row>
    <row r="33" spans="1:6" ht="17.25" customHeight="1" x14ac:dyDescent="0.3">
      <c r="A33" s="173" t="s">
        <v>82</v>
      </c>
      <c r="B33" s="174" t="s">
        <v>51</v>
      </c>
      <c r="C33" s="175" t="s">
        <v>52</v>
      </c>
      <c r="D33" s="194">
        <v>885</v>
      </c>
      <c r="E33" s="177"/>
      <c r="F33" s="172">
        <f>E33*D33</f>
        <v>0</v>
      </c>
    </row>
    <row r="34" spans="1:6" ht="17.25" customHeight="1" x14ac:dyDescent="0.3">
      <c r="A34" s="179" t="s">
        <v>83</v>
      </c>
      <c r="B34" s="180" t="s">
        <v>53</v>
      </c>
      <c r="C34" s="181" t="s">
        <v>52</v>
      </c>
      <c r="D34" s="195">
        <v>5369</v>
      </c>
      <c r="E34" s="183"/>
      <c r="F34" s="184">
        <f t="shared" ref="F34:F38" si="2">E34*D34</f>
        <v>0</v>
      </c>
    </row>
    <row r="35" spans="1:6" ht="17.25" customHeight="1" x14ac:dyDescent="0.3">
      <c r="A35" s="173" t="s">
        <v>84</v>
      </c>
      <c r="B35" s="174" t="s">
        <v>54</v>
      </c>
      <c r="C35" s="175" t="s">
        <v>34</v>
      </c>
      <c r="D35" s="194">
        <v>8</v>
      </c>
      <c r="E35" s="177"/>
      <c r="F35" s="172">
        <f t="shared" si="2"/>
        <v>0</v>
      </c>
    </row>
    <row r="36" spans="1:6" ht="17.25" customHeight="1" x14ac:dyDescent="0.3">
      <c r="A36" s="173" t="s">
        <v>85</v>
      </c>
      <c r="B36" s="174" t="s">
        <v>55</v>
      </c>
      <c r="C36" s="175" t="s">
        <v>56</v>
      </c>
      <c r="D36" s="194">
        <v>20</v>
      </c>
      <c r="E36" s="177"/>
      <c r="F36" s="172">
        <f t="shared" si="2"/>
        <v>0</v>
      </c>
    </row>
    <row r="37" spans="1:6" ht="17.25" customHeight="1" x14ac:dyDescent="0.3">
      <c r="A37" s="173" t="s">
        <v>264</v>
      </c>
      <c r="B37" s="174" t="s">
        <v>261</v>
      </c>
      <c r="C37" s="175" t="s">
        <v>25</v>
      </c>
      <c r="D37" s="194">
        <v>11</v>
      </c>
      <c r="E37" s="177"/>
      <c r="F37" s="172">
        <f t="shared" si="2"/>
        <v>0</v>
      </c>
    </row>
    <row r="38" spans="1:6" ht="17.25" customHeight="1" x14ac:dyDescent="0.3">
      <c r="A38" s="173" t="s">
        <v>265</v>
      </c>
      <c r="B38" s="174" t="s">
        <v>65</v>
      </c>
      <c r="C38" s="175" t="s">
        <v>13</v>
      </c>
      <c r="D38" s="194">
        <v>1</v>
      </c>
      <c r="E38" s="177"/>
      <c r="F38" s="172">
        <f t="shared" si="2"/>
        <v>0</v>
      </c>
    </row>
    <row r="39" spans="1:6" ht="17.25" customHeight="1" x14ac:dyDescent="0.3">
      <c r="A39" s="173"/>
      <c r="B39" s="174"/>
      <c r="C39" s="175"/>
      <c r="D39" s="194"/>
      <c r="E39" s="177"/>
      <c r="F39" s="172"/>
    </row>
    <row r="40" spans="1:6" ht="17.25" customHeight="1" x14ac:dyDescent="0.3">
      <c r="A40" s="167" t="s">
        <v>19</v>
      </c>
      <c r="B40" s="168" t="s">
        <v>244</v>
      </c>
      <c r="C40" s="185"/>
      <c r="D40" s="193"/>
      <c r="E40" s="171"/>
      <c r="F40" s="172"/>
    </row>
    <row r="41" spans="1:6" ht="17.25" customHeight="1" x14ac:dyDescent="0.3">
      <c r="A41" s="173" t="s">
        <v>86</v>
      </c>
      <c r="B41" s="174" t="s">
        <v>51</v>
      </c>
      <c r="C41" s="175" t="s">
        <v>52</v>
      </c>
      <c r="D41" s="194">
        <v>885</v>
      </c>
      <c r="E41" s="177"/>
      <c r="F41" s="172">
        <f>D41*E41</f>
        <v>0</v>
      </c>
    </row>
    <row r="42" spans="1:6" ht="17.25" customHeight="1" x14ac:dyDescent="0.3">
      <c r="A42" s="179" t="s">
        <v>87</v>
      </c>
      <c r="B42" s="180" t="s">
        <v>53</v>
      </c>
      <c r="C42" s="181" t="s">
        <v>52</v>
      </c>
      <c r="D42" s="195">
        <v>5369</v>
      </c>
      <c r="E42" s="183"/>
      <c r="F42" s="184">
        <f t="shared" ref="F42:F43" si="3">D42*E42</f>
        <v>0</v>
      </c>
    </row>
    <row r="43" spans="1:6" ht="17.25" customHeight="1" x14ac:dyDescent="0.3">
      <c r="A43" s="173" t="s">
        <v>246</v>
      </c>
      <c r="B43" s="174" t="s">
        <v>247</v>
      </c>
      <c r="C43" s="175" t="s">
        <v>34</v>
      </c>
      <c r="D43" s="194">
        <v>8</v>
      </c>
      <c r="E43" s="177"/>
      <c r="F43" s="172">
        <f t="shared" si="3"/>
        <v>0</v>
      </c>
    </row>
    <row r="44" spans="1:6" ht="17.25" customHeight="1" x14ac:dyDescent="0.3">
      <c r="A44" s="173"/>
      <c r="B44" s="174"/>
      <c r="C44" s="175"/>
      <c r="D44" s="194"/>
      <c r="E44" s="177"/>
      <c r="F44" s="172"/>
    </row>
    <row r="45" spans="1:6" ht="17.25" customHeight="1" x14ac:dyDescent="0.3">
      <c r="A45" s="167" t="s">
        <v>20</v>
      </c>
      <c r="B45" s="168" t="s">
        <v>245</v>
      </c>
      <c r="C45" s="175"/>
      <c r="D45" s="194"/>
      <c r="E45" s="178"/>
      <c r="F45" s="172"/>
    </row>
    <row r="46" spans="1:6" ht="17.25" customHeight="1" x14ac:dyDescent="0.3">
      <c r="A46" s="173" t="s">
        <v>88</v>
      </c>
      <c r="B46" s="174" t="s">
        <v>248</v>
      </c>
      <c r="C46" s="175" t="s">
        <v>13</v>
      </c>
      <c r="D46" s="194">
        <v>1</v>
      </c>
      <c r="E46" s="177"/>
      <c r="F46" s="172">
        <v>0</v>
      </c>
    </row>
    <row r="47" spans="1:6" ht="17.25" customHeight="1" x14ac:dyDescent="0.3">
      <c r="A47" s="196"/>
      <c r="B47" s="174"/>
      <c r="C47" s="175"/>
      <c r="D47" s="194"/>
      <c r="E47" s="177"/>
      <c r="F47" s="197"/>
    </row>
    <row r="48" spans="1:6" ht="17.25" customHeight="1" x14ac:dyDescent="0.2">
      <c r="A48" s="30">
        <v>2</v>
      </c>
      <c r="B48" s="31" t="s">
        <v>89</v>
      </c>
      <c r="C48" s="32"/>
      <c r="D48" s="95"/>
      <c r="E48" s="32"/>
      <c r="F48" s="32"/>
    </row>
    <row r="49" spans="1:6" ht="17.25" customHeight="1" x14ac:dyDescent="0.2">
      <c r="A49" s="151" t="s">
        <v>90</v>
      </c>
      <c r="B49" s="152"/>
      <c r="C49" s="152"/>
      <c r="D49" s="186"/>
      <c r="E49" s="152"/>
      <c r="F49" s="154"/>
    </row>
    <row r="50" spans="1:6" ht="17.25" customHeight="1" x14ac:dyDescent="0.3">
      <c r="A50" s="33" t="s">
        <v>23</v>
      </c>
      <c r="B50" s="34" t="s">
        <v>91</v>
      </c>
      <c r="C50" s="35"/>
      <c r="D50" s="96"/>
      <c r="E50" s="35"/>
      <c r="F50" s="35"/>
    </row>
    <row r="51" spans="1:6" ht="17.25" customHeight="1" x14ac:dyDescent="0.3">
      <c r="A51" s="36" t="s">
        <v>175</v>
      </c>
      <c r="B51" s="37" t="s">
        <v>92</v>
      </c>
      <c r="C51" s="38" t="s">
        <v>13</v>
      </c>
      <c r="D51" s="39">
        <v>1</v>
      </c>
      <c r="E51" s="40"/>
      <c r="F51" s="40">
        <f t="shared" ref="F51" si="4">D51*E51</f>
        <v>0</v>
      </c>
    </row>
    <row r="52" spans="1:6" ht="17.25" customHeight="1" x14ac:dyDescent="0.3">
      <c r="A52" s="41"/>
      <c r="B52" s="42"/>
      <c r="C52" s="43"/>
      <c r="D52" s="97"/>
      <c r="E52" s="44"/>
      <c r="F52" s="44"/>
    </row>
    <row r="53" spans="1:6" ht="17.25" customHeight="1" x14ac:dyDescent="0.2">
      <c r="A53" s="151" t="s">
        <v>93</v>
      </c>
      <c r="B53" s="152"/>
      <c r="C53" s="152"/>
      <c r="D53" s="186"/>
      <c r="E53" s="152"/>
      <c r="F53" s="154"/>
    </row>
    <row r="54" spans="1:6" ht="17.25" customHeight="1" x14ac:dyDescent="0.3">
      <c r="A54" s="33" t="s">
        <v>26</v>
      </c>
      <c r="B54" s="34" t="s">
        <v>94</v>
      </c>
      <c r="C54" s="35"/>
      <c r="D54" s="96"/>
      <c r="E54" s="45"/>
      <c r="F54" s="45"/>
    </row>
    <row r="55" spans="1:6" ht="17.25" customHeight="1" x14ac:dyDescent="0.3">
      <c r="A55" s="36" t="s">
        <v>176</v>
      </c>
      <c r="B55" s="37" t="s">
        <v>95</v>
      </c>
      <c r="C55" s="38"/>
      <c r="D55" s="39"/>
      <c r="E55" s="46"/>
      <c r="F55" s="46"/>
    </row>
    <row r="56" spans="1:6" ht="17.25" customHeight="1" x14ac:dyDescent="0.3">
      <c r="A56" s="41" t="s">
        <v>177</v>
      </c>
      <c r="B56" s="42" t="s">
        <v>96</v>
      </c>
      <c r="C56" s="38"/>
      <c r="D56" s="39"/>
      <c r="E56" s="46"/>
      <c r="F56" s="46"/>
    </row>
    <row r="57" spans="1:6" ht="17.25" customHeight="1" x14ac:dyDescent="0.3">
      <c r="A57" s="41" t="s">
        <v>178</v>
      </c>
      <c r="B57" s="47" t="s">
        <v>97</v>
      </c>
      <c r="C57" s="43" t="s">
        <v>98</v>
      </c>
      <c r="D57" s="97">
        <v>26.84</v>
      </c>
      <c r="E57" s="44"/>
      <c r="F57" s="44">
        <f t="shared" ref="F57:F58" si="5">D57*E57</f>
        <v>0</v>
      </c>
    </row>
    <row r="58" spans="1:6" ht="17.25" customHeight="1" x14ac:dyDescent="0.3">
      <c r="A58" s="41" t="s">
        <v>179</v>
      </c>
      <c r="B58" s="47" t="s">
        <v>99</v>
      </c>
      <c r="C58" s="43" t="s">
        <v>98</v>
      </c>
      <c r="D58" s="97">
        <v>41.48</v>
      </c>
      <c r="E58" s="44"/>
      <c r="F58" s="44">
        <f t="shared" si="5"/>
        <v>0</v>
      </c>
    </row>
    <row r="59" spans="1:6" ht="17.25" customHeight="1" x14ac:dyDescent="0.3">
      <c r="A59" s="41"/>
      <c r="B59" s="48"/>
      <c r="C59" s="43"/>
      <c r="D59" s="97"/>
      <c r="E59" s="44"/>
      <c r="F59" s="44"/>
    </row>
    <row r="60" spans="1:6" ht="17.25" customHeight="1" x14ac:dyDescent="0.3">
      <c r="A60" s="33" t="s">
        <v>29</v>
      </c>
      <c r="B60" s="34" t="s">
        <v>100</v>
      </c>
      <c r="C60" s="49"/>
      <c r="D60" s="96"/>
      <c r="E60" s="45"/>
      <c r="F60" s="45"/>
    </row>
    <row r="61" spans="1:6" ht="17.25" customHeight="1" x14ac:dyDescent="0.3">
      <c r="A61" s="36" t="s">
        <v>180</v>
      </c>
      <c r="B61" s="37" t="s">
        <v>101</v>
      </c>
      <c r="C61" s="38"/>
      <c r="D61" s="39"/>
      <c r="E61" s="46"/>
      <c r="F61" s="46"/>
    </row>
    <row r="62" spans="1:6" ht="17.25" customHeight="1" x14ac:dyDescent="0.3">
      <c r="A62" s="41" t="s">
        <v>181</v>
      </c>
      <c r="B62" s="42" t="s">
        <v>102</v>
      </c>
      <c r="C62" s="43" t="s">
        <v>98</v>
      </c>
      <c r="D62" s="97">
        <v>10.880000000000003</v>
      </c>
      <c r="E62" s="44"/>
      <c r="F62" s="44">
        <f t="shared" ref="F62" si="6">D62*E62</f>
        <v>0</v>
      </c>
    </row>
    <row r="63" spans="1:6" ht="17.25" customHeight="1" x14ac:dyDescent="0.3">
      <c r="A63" s="41"/>
      <c r="B63" s="42"/>
      <c r="C63" s="43"/>
      <c r="D63" s="97"/>
      <c r="E63" s="44"/>
      <c r="F63" s="44"/>
    </row>
    <row r="64" spans="1:6" ht="17.25" customHeight="1" x14ac:dyDescent="0.3">
      <c r="A64" s="33" t="s">
        <v>32</v>
      </c>
      <c r="B64" s="34" t="s">
        <v>103</v>
      </c>
      <c r="C64" s="35"/>
      <c r="D64" s="96"/>
      <c r="E64" s="45"/>
      <c r="F64" s="45"/>
    </row>
    <row r="65" spans="1:6" ht="17.25" customHeight="1" x14ac:dyDescent="0.3">
      <c r="A65" s="36" t="s">
        <v>182</v>
      </c>
      <c r="B65" s="50" t="s">
        <v>104</v>
      </c>
      <c r="C65" s="38"/>
      <c r="D65" s="39"/>
      <c r="E65" s="46"/>
      <c r="F65" s="46"/>
    </row>
    <row r="66" spans="1:6" ht="17.25" customHeight="1" x14ac:dyDescent="0.3">
      <c r="A66" s="41" t="s">
        <v>183</v>
      </c>
      <c r="B66" s="42" t="s">
        <v>105</v>
      </c>
      <c r="C66" s="43" t="s">
        <v>98</v>
      </c>
      <c r="D66" s="97">
        <v>19.294</v>
      </c>
      <c r="E66" s="44"/>
      <c r="F66" s="44">
        <f t="shared" ref="F66" si="7">D66*E66</f>
        <v>0</v>
      </c>
    </row>
    <row r="67" spans="1:6" ht="17.25" customHeight="1" x14ac:dyDescent="0.3">
      <c r="A67" s="41"/>
      <c r="B67" s="42"/>
      <c r="C67" s="43"/>
      <c r="D67" s="97"/>
      <c r="E67" s="44"/>
      <c r="F67" s="44"/>
    </row>
    <row r="68" spans="1:6" ht="17.25" customHeight="1" x14ac:dyDescent="0.3">
      <c r="A68" s="36" t="s">
        <v>184</v>
      </c>
      <c r="B68" s="50" t="s">
        <v>106</v>
      </c>
      <c r="C68" s="38"/>
      <c r="D68" s="39"/>
      <c r="E68" s="44"/>
      <c r="F68" s="46"/>
    </row>
    <row r="69" spans="1:6" ht="17.25" customHeight="1" x14ac:dyDescent="0.3">
      <c r="A69" s="41" t="s">
        <v>185</v>
      </c>
      <c r="B69" s="42" t="s">
        <v>107</v>
      </c>
      <c r="C69" s="43" t="s">
        <v>57</v>
      </c>
      <c r="D69" s="97">
        <v>12.2</v>
      </c>
      <c r="E69" s="44"/>
      <c r="F69" s="44">
        <f t="shared" ref="F69:F73" si="8">D69*E69</f>
        <v>0</v>
      </c>
    </row>
    <row r="70" spans="1:6" ht="17.25" customHeight="1" x14ac:dyDescent="0.3">
      <c r="A70" s="41" t="s">
        <v>186</v>
      </c>
      <c r="B70" s="42" t="s">
        <v>108</v>
      </c>
      <c r="C70" s="43" t="s">
        <v>57</v>
      </c>
      <c r="D70" s="97">
        <v>15.969999999999999</v>
      </c>
      <c r="E70" s="44"/>
      <c r="F70" s="44">
        <f t="shared" si="8"/>
        <v>0</v>
      </c>
    </row>
    <row r="71" spans="1:6" ht="17.25" customHeight="1" x14ac:dyDescent="0.3">
      <c r="A71" s="41" t="s">
        <v>187</v>
      </c>
      <c r="B71" s="42" t="s">
        <v>109</v>
      </c>
      <c r="C71" s="43" t="s">
        <v>57</v>
      </c>
      <c r="D71" s="97">
        <v>15.969999999999999</v>
      </c>
      <c r="E71" s="44"/>
      <c r="F71" s="44">
        <f t="shared" si="8"/>
        <v>0</v>
      </c>
    </row>
    <row r="72" spans="1:6" ht="17.25" customHeight="1" x14ac:dyDescent="0.3">
      <c r="A72" s="41" t="s">
        <v>188</v>
      </c>
      <c r="B72" s="42" t="s">
        <v>110</v>
      </c>
      <c r="C72" s="43" t="s">
        <v>111</v>
      </c>
      <c r="D72" s="97">
        <v>1</v>
      </c>
      <c r="E72" s="44"/>
      <c r="F72" s="44">
        <f t="shared" si="8"/>
        <v>0</v>
      </c>
    </row>
    <row r="73" spans="1:6" ht="17.25" customHeight="1" x14ac:dyDescent="0.3">
      <c r="A73" s="41" t="s">
        <v>189</v>
      </c>
      <c r="B73" s="42" t="s">
        <v>112</v>
      </c>
      <c r="C73" s="43" t="s">
        <v>57</v>
      </c>
      <c r="D73" s="97">
        <v>26.34</v>
      </c>
      <c r="E73" s="44"/>
      <c r="F73" s="44">
        <f t="shared" si="8"/>
        <v>0</v>
      </c>
    </row>
    <row r="74" spans="1:6" ht="17.25" customHeight="1" x14ac:dyDescent="0.3">
      <c r="A74" s="41"/>
      <c r="B74" s="42"/>
      <c r="C74" s="43"/>
      <c r="D74" s="97"/>
      <c r="E74" s="44"/>
      <c r="F74" s="44"/>
    </row>
    <row r="75" spans="1:6" ht="17.25" customHeight="1" x14ac:dyDescent="0.3">
      <c r="A75" s="36" t="s">
        <v>190</v>
      </c>
      <c r="B75" s="37" t="s">
        <v>113</v>
      </c>
      <c r="C75" s="38"/>
      <c r="D75" s="39"/>
      <c r="E75" s="46"/>
      <c r="F75" s="46"/>
    </row>
    <row r="76" spans="1:6" ht="17.25" customHeight="1" x14ac:dyDescent="0.3">
      <c r="A76" s="41" t="s">
        <v>191</v>
      </c>
      <c r="B76" s="42" t="s">
        <v>114</v>
      </c>
      <c r="C76" s="43" t="s">
        <v>13</v>
      </c>
      <c r="D76" s="97">
        <v>1</v>
      </c>
      <c r="E76" s="51"/>
      <c r="F76" s="51">
        <f t="shared" ref="F76" si="9">D76*E76</f>
        <v>0</v>
      </c>
    </row>
    <row r="77" spans="1:6" ht="17.25" customHeight="1" x14ac:dyDescent="0.3">
      <c r="A77" s="36"/>
      <c r="B77" s="41"/>
      <c r="C77" s="38"/>
      <c r="D77" s="39"/>
      <c r="E77" s="46"/>
      <c r="F77" s="46"/>
    </row>
    <row r="78" spans="1:6" ht="17.25" customHeight="1" x14ac:dyDescent="0.3">
      <c r="A78" s="41"/>
      <c r="B78" s="42"/>
      <c r="C78" s="43"/>
      <c r="D78" s="97"/>
      <c r="E78" s="44"/>
      <c r="F78" s="44"/>
    </row>
    <row r="79" spans="1:6" ht="17.25" customHeight="1" x14ac:dyDescent="0.3">
      <c r="A79" s="33" t="s">
        <v>35</v>
      </c>
      <c r="B79" s="34" t="s">
        <v>115</v>
      </c>
      <c r="C79" s="35"/>
      <c r="D79" s="96"/>
      <c r="E79" s="45"/>
      <c r="F79" s="45"/>
    </row>
    <row r="80" spans="1:6" ht="17.25" customHeight="1" x14ac:dyDescent="0.3">
      <c r="A80" s="36" t="s">
        <v>192</v>
      </c>
      <c r="B80" s="37" t="s">
        <v>116</v>
      </c>
      <c r="C80" s="38" t="s">
        <v>13</v>
      </c>
      <c r="D80" s="39">
        <v>1</v>
      </c>
      <c r="E80" s="40"/>
      <c r="F80" s="40">
        <f t="shared" ref="F80" si="10">D80*E80</f>
        <v>0</v>
      </c>
    </row>
    <row r="81" spans="1:6" ht="17.25" customHeight="1" x14ac:dyDescent="0.3">
      <c r="A81" s="41"/>
      <c r="B81" s="41"/>
      <c r="C81" s="43"/>
      <c r="D81" s="98"/>
      <c r="E81" s="41"/>
      <c r="F81" s="41"/>
    </row>
    <row r="82" spans="1:6" ht="17.25" customHeight="1" x14ac:dyDescent="0.3">
      <c r="A82" s="41"/>
      <c r="B82" s="41"/>
      <c r="C82" s="43"/>
      <c r="D82" s="98"/>
      <c r="E82" s="41"/>
      <c r="F82" s="41"/>
    </row>
    <row r="83" spans="1:6" ht="17.25" customHeight="1" x14ac:dyDescent="0.3">
      <c r="A83" s="33" t="s">
        <v>38</v>
      </c>
      <c r="B83" s="34" t="s">
        <v>117</v>
      </c>
      <c r="C83" s="35"/>
      <c r="D83" s="96"/>
      <c r="E83" s="45"/>
      <c r="F83" s="45"/>
    </row>
    <row r="84" spans="1:6" ht="17.25" customHeight="1" x14ac:dyDescent="0.3">
      <c r="A84" s="36" t="s">
        <v>193</v>
      </c>
      <c r="B84" s="37" t="s">
        <v>118</v>
      </c>
      <c r="C84" s="38"/>
      <c r="D84" s="39"/>
      <c r="E84" s="46"/>
      <c r="F84" s="46"/>
    </row>
    <row r="85" spans="1:6" ht="17.25" customHeight="1" x14ac:dyDescent="0.3">
      <c r="A85" s="41" t="s">
        <v>194</v>
      </c>
      <c r="B85" s="42" t="s">
        <v>119</v>
      </c>
      <c r="C85" s="43" t="s">
        <v>120</v>
      </c>
      <c r="D85" s="97">
        <v>63.480000000000004</v>
      </c>
      <c r="E85" s="51"/>
      <c r="F85" s="51">
        <f t="shared" ref="F85" si="11">D85*E85</f>
        <v>0</v>
      </c>
    </row>
    <row r="86" spans="1:6" ht="17.25" customHeight="1" x14ac:dyDescent="0.3">
      <c r="A86" s="41"/>
      <c r="B86" s="37"/>
      <c r="C86" s="43"/>
      <c r="D86" s="97"/>
      <c r="E86" s="51"/>
      <c r="F86" s="44"/>
    </row>
    <row r="87" spans="1:6" ht="17.25" customHeight="1" x14ac:dyDescent="0.3">
      <c r="A87" s="36" t="s">
        <v>195</v>
      </c>
      <c r="B87" s="37" t="s">
        <v>121</v>
      </c>
      <c r="C87" s="38"/>
      <c r="D87" s="39"/>
      <c r="E87" s="51"/>
      <c r="F87" s="44"/>
    </row>
    <row r="88" spans="1:6" ht="17.25" customHeight="1" x14ac:dyDescent="0.3">
      <c r="A88" s="41" t="s">
        <v>196</v>
      </c>
      <c r="B88" s="42" t="s">
        <v>122</v>
      </c>
      <c r="C88" s="43" t="s">
        <v>120</v>
      </c>
      <c r="D88" s="97">
        <v>170.1</v>
      </c>
      <c r="E88" s="51"/>
      <c r="F88" s="51">
        <f t="shared" ref="F88" si="12">D88*E88</f>
        <v>0</v>
      </c>
    </row>
    <row r="89" spans="1:6" ht="17.25" customHeight="1" x14ac:dyDescent="0.3">
      <c r="A89" s="41"/>
      <c r="B89" s="42"/>
      <c r="C89" s="43"/>
      <c r="D89" s="97"/>
      <c r="E89" s="44"/>
      <c r="F89" s="44"/>
    </row>
    <row r="90" spans="1:6" ht="17.25" customHeight="1" x14ac:dyDescent="0.3">
      <c r="A90" s="33" t="s">
        <v>40</v>
      </c>
      <c r="B90" s="34" t="s">
        <v>123</v>
      </c>
      <c r="C90" s="35"/>
      <c r="D90" s="96"/>
      <c r="E90" s="45"/>
      <c r="F90" s="45"/>
    </row>
    <row r="91" spans="1:6" ht="17.25" customHeight="1" x14ac:dyDescent="0.3">
      <c r="A91" s="36" t="s">
        <v>197</v>
      </c>
      <c r="B91" s="37" t="s">
        <v>124</v>
      </c>
      <c r="C91" s="38" t="s">
        <v>13</v>
      </c>
      <c r="D91" s="39">
        <v>1</v>
      </c>
      <c r="E91" s="40"/>
      <c r="F91" s="40">
        <f t="shared" ref="F91" si="13">D91*E91</f>
        <v>0</v>
      </c>
    </row>
    <row r="92" spans="1:6" ht="17.25" customHeight="1" x14ac:dyDescent="0.3">
      <c r="A92" s="41"/>
      <c r="B92" s="42"/>
      <c r="C92" s="43"/>
      <c r="D92" s="97"/>
      <c r="E92" s="44"/>
      <c r="F92" s="44"/>
    </row>
    <row r="93" spans="1:6" ht="17.25" customHeight="1" x14ac:dyDescent="0.3">
      <c r="A93" s="41"/>
      <c r="B93" s="42"/>
      <c r="C93" s="43"/>
      <c r="D93" s="97"/>
      <c r="E93" s="44"/>
      <c r="F93" s="44"/>
    </row>
    <row r="94" spans="1:6" ht="17.25" customHeight="1" x14ac:dyDescent="0.2">
      <c r="A94" s="151" t="s">
        <v>125</v>
      </c>
      <c r="B94" s="152"/>
      <c r="C94" s="152"/>
      <c r="D94" s="186"/>
      <c r="E94" s="152"/>
      <c r="F94" s="154"/>
    </row>
    <row r="95" spans="1:6" ht="17.25" customHeight="1" x14ac:dyDescent="0.3">
      <c r="A95" s="33" t="s">
        <v>43</v>
      </c>
      <c r="B95" s="34" t="s">
        <v>126</v>
      </c>
      <c r="C95" s="35"/>
      <c r="D95" s="96"/>
      <c r="E95" s="45"/>
      <c r="F95" s="45"/>
    </row>
    <row r="96" spans="1:6" ht="16.5" x14ac:dyDescent="0.3">
      <c r="A96" s="36" t="s">
        <v>198</v>
      </c>
      <c r="B96" s="37" t="s">
        <v>262</v>
      </c>
      <c r="C96" s="38"/>
      <c r="D96" s="39"/>
      <c r="E96" s="46"/>
      <c r="F96" s="46"/>
    </row>
    <row r="97" spans="1:6" ht="16.5" x14ac:dyDescent="0.3">
      <c r="A97" s="41" t="s">
        <v>199</v>
      </c>
      <c r="B97" s="52" t="s">
        <v>127</v>
      </c>
      <c r="C97" s="53" t="s">
        <v>111</v>
      </c>
      <c r="D97" s="99">
        <v>2</v>
      </c>
      <c r="E97" s="54"/>
      <c r="F97" s="54">
        <f t="shared" ref="F97:F101" si="14">D97*E97</f>
        <v>0</v>
      </c>
    </row>
    <row r="98" spans="1:6" ht="16.5" x14ac:dyDescent="0.3">
      <c r="A98" s="41" t="s">
        <v>200</v>
      </c>
      <c r="B98" s="52" t="s">
        <v>128</v>
      </c>
      <c r="C98" s="53" t="s">
        <v>111</v>
      </c>
      <c r="D98" s="99">
        <v>2</v>
      </c>
      <c r="E98" s="54"/>
      <c r="F98" s="54">
        <f t="shared" si="14"/>
        <v>0</v>
      </c>
    </row>
    <row r="99" spans="1:6" ht="16.5" x14ac:dyDescent="0.3">
      <c r="A99" s="41" t="s">
        <v>201</v>
      </c>
      <c r="B99" s="52" t="s">
        <v>129</v>
      </c>
      <c r="C99" s="53" t="s">
        <v>111</v>
      </c>
      <c r="D99" s="99">
        <v>8</v>
      </c>
      <c r="E99" s="54"/>
      <c r="F99" s="54">
        <f t="shared" si="14"/>
        <v>0</v>
      </c>
    </row>
    <row r="100" spans="1:6" ht="16.5" x14ac:dyDescent="0.3">
      <c r="A100" s="41" t="s">
        <v>202</v>
      </c>
      <c r="B100" s="52" t="s">
        <v>130</v>
      </c>
      <c r="C100" s="53" t="s">
        <v>111</v>
      </c>
      <c r="D100" s="99">
        <v>4</v>
      </c>
      <c r="E100" s="54"/>
      <c r="F100" s="54">
        <f t="shared" si="14"/>
        <v>0</v>
      </c>
    </row>
    <row r="101" spans="1:6" ht="16.5" x14ac:dyDescent="0.3">
      <c r="A101" s="41" t="s">
        <v>203</v>
      </c>
      <c r="B101" s="42" t="s">
        <v>131</v>
      </c>
      <c r="C101" s="43" t="s">
        <v>111</v>
      </c>
      <c r="D101" s="97">
        <v>1</v>
      </c>
      <c r="E101" s="51"/>
      <c r="F101" s="44">
        <f t="shared" si="14"/>
        <v>0</v>
      </c>
    </row>
    <row r="102" spans="1:6" ht="16.5" x14ac:dyDescent="0.3">
      <c r="A102" s="41"/>
      <c r="B102" s="41"/>
      <c r="C102" s="43"/>
      <c r="D102" s="97"/>
      <c r="E102" s="43"/>
      <c r="F102" s="43"/>
    </row>
    <row r="103" spans="1:6" ht="16.5" x14ac:dyDescent="0.3">
      <c r="A103" s="36" t="s">
        <v>204</v>
      </c>
      <c r="B103" s="37" t="s">
        <v>132</v>
      </c>
      <c r="C103" s="38"/>
      <c r="D103" s="39"/>
      <c r="E103" s="46"/>
      <c r="F103" s="46"/>
    </row>
    <row r="104" spans="1:6" ht="16.5" x14ac:dyDescent="0.3">
      <c r="A104" s="41" t="s">
        <v>205</v>
      </c>
      <c r="B104" s="42" t="s">
        <v>133</v>
      </c>
      <c r="C104" s="38"/>
      <c r="D104" s="39"/>
      <c r="E104" s="46"/>
      <c r="F104" s="46"/>
    </row>
    <row r="105" spans="1:6" ht="16.5" x14ac:dyDescent="0.3">
      <c r="A105" s="41" t="s">
        <v>206</v>
      </c>
      <c r="B105" s="55" t="s">
        <v>134</v>
      </c>
      <c r="C105" s="53" t="s">
        <v>98</v>
      </c>
      <c r="D105" s="99">
        <v>13.134000000000002</v>
      </c>
      <c r="E105" s="54"/>
      <c r="F105" s="54">
        <f t="shared" ref="F105:F107" si="15">D105*E105</f>
        <v>0</v>
      </c>
    </row>
    <row r="106" spans="1:6" ht="16.5" x14ac:dyDescent="0.3">
      <c r="A106" s="41" t="s">
        <v>207</v>
      </c>
      <c r="B106" s="55" t="s">
        <v>135</v>
      </c>
      <c r="C106" s="53" t="s">
        <v>98</v>
      </c>
      <c r="D106" s="99">
        <v>13.134000000000002</v>
      </c>
      <c r="E106" s="54"/>
      <c r="F106" s="54">
        <f t="shared" si="15"/>
        <v>0</v>
      </c>
    </row>
    <row r="107" spans="1:6" ht="16.5" x14ac:dyDescent="0.3">
      <c r="A107" s="137" t="s">
        <v>208</v>
      </c>
      <c r="B107" s="138" t="s">
        <v>136</v>
      </c>
      <c r="C107" s="139" t="s">
        <v>98</v>
      </c>
      <c r="D107" s="187">
        <v>13.13</v>
      </c>
      <c r="E107" s="141"/>
      <c r="F107" s="142">
        <f t="shared" si="15"/>
        <v>0</v>
      </c>
    </row>
    <row r="108" spans="1:6" ht="16.5" x14ac:dyDescent="0.3">
      <c r="A108" s="41"/>
      <c r="B108" s="56"/>
      <c r="C108" s="57"/>
      <c r="D108" s="97"/>
      <c r="E108" s="58"/>
      <c r="F108" s="58"/>
    </row>
    <row r="109" spans="1:6" ht="16.5" x14ac:dyDescent="0.3">
      <c r="A109" s="36" t="s">
        <v>209</v>
      </c>
      <c r="B109" s="37" t="s">
        <v>137</v>
      </c>
      <c r="C109" s="43" t="s">
        <v>98</v>
      </c>
      <c r="D109" s="97">
        <v>4.07</v>
      </c>
      <c r="E109" s="51"/>
      <c r="F109" s="51">
        <f t="shared" ref="F109" si="16">D109*E109</f>
        <v>0</v>
      </c>
    </row>
    <row r="110" spans="1:6" ht="16.5" x14ac:dyDescent="0.3">
      <c r="A110" s="41"/>
      <c r="B110" s="41"/>
      <c r="C110" s="43"/>
      <c r="D110" s="97"/>
      <c r="E110" s="44"/>
      <c r="F110" s="44"/>
    </row>
    <row r="111" spans="1:6" ht="16.5" x14ac:dyDescent="0.3">
      <c r="A111" s="33" t="s">
        <v>44</v>
      </c>
      <c r="B111" s="34" t="s">
        <v>138</v>
      </c>
      <c r="C111" s="35"/>
      <c r="D111" s="96"/>
      <c r="E111" s="45"/>
      <c r="F111" s="45"/>
    </row>
    <row r="112" spans="1:6" ht="16.5" x14ac:dyDescent="0.3">
      <c r="A112" s="132" t="s">
        <v>210</v>
      </c>
      <c r="B112" s="133" t="s">
        <v>139</v>
      </c>
      <c r="C112" s="134" t="s">
        <v>98</v>
      </c>
      <c r="D112" s="190">
        <v>57.07</v>
      </c>
      <c r="E112" s="136"/>
      <c r="F112" s="136">
        <f t="shared" ref="F112" si="17">D112*E112</f>
        <v>0</v>
      </c>
    </row>
    <row r="113" spans="1:6" ht="16.5" x14ac:dyDescent="0.3">
      <c r="A113" s="41"/>
      <c r="B113" s="41"/>
      <c r="C113" s="43"/>
      <c r="D113" s="97"/>
      <c r="E113" s="44"/>
      <c r="F113" s="44"/>
    </row>
    <row r="114" spans="1:6" ht="16.5" x14ac:dyDescent="0.3">
      <c r="A114" s="36" t="s">
        <v>211</v>
      </c>
      <c r="B114" s="37" t="s">
        <v>140</v>
      </c>
      <c r="C114" s="38"/>
      <c r="D114" s="39"/>
      <c r="E114" s="46"/>
      <c r="F114" s="46"/>
    </row>
    <row r="115" spans="1:6" ht="16.5" x14ac:dyDescent="0.3">
      <c r="A115" s="143" t="s">
        <v>212</v>
      </c>
      <c r="B115" s="144" t="s">
        <v>141</v>
      </c>
      <c r="C115" s="145" t="s">
        <v>98</v>
      </c>
      <c r="D115" s="188">
        <v>27.587200000000003</v>
      </c>
      <c r="E115" s="147"/>
      <c r="F115" s="147">
        <f t="shared" ref="F115" si="18">D115*E115</f>
        <v>0</v>
      </c>
    </row>
    <row r="116" spans="1:6" ht="16.5" x14ac:dyDescent="0.3">
      <c r="A116" s="41"/>
      <c r="B116" s="42"/>
      <c r="C116" s="43"/>
      <c r="D116" s="97"/>
      <c r="E116" s="44"/>
      <c r="F116" s="44"/>
    </row>
    <row r="117" spans="1:6" ht="16.5" x14ac:dyDescent="0.3">
      <c r="A117" s="41"/>
      <c r="B117" s="42"/>
      <c r="C117" s="43"/>
      <c r="D117" s="97"/>
      <c r="E117" s="44"/>
      <c r="F117" s="44"/>
    </row>
    <row r="118" spans="1:6" ht="16.5" x14ac:dyDescent="0.3">
      <c r="A118" s="33" t="s">
        <v>47</v>
      </c>
      <c r="B118" s="34" t="s">
        <v>142</v>
      </c>
      <c r="C118" s="35"/>
      <c r="D118" s="96"/>
      <c r="E118" s="45"/>
      <c r="F118" s="45"/>
    </row>
    <row r="119" spans="1:6" ht="16.5" x14ac:dyDescent="0.3">
      <c r="A119" s="36" t="s">
        <v>213</v>
      </c>
      <c r="B119" s="37" t="s">
        <v>143</v>
      </c>
      <c r="C119" s="38"/>
      <c r="D119" s="39"/>
      <c r="E119" s="46"/>
      <c r="F119" s="46"/>
    </row>
    <row r="120" spans="1:6" ht="16.5" x14ac:dyDescent="0.3">
      <c r="A120" s="137" t="s">
        <v>214</v>
      </c>
      <c r="B120" s="148" t="s">
        <v>144</v>
      </c>
      <c r="C120" s="149" t="s">
        <v>98</v>
      </c>
      <c r="D120" s="189">
        <v>26.84</v>
      </c>
      <c r="E120" s="141"/>
      <c r="F120" s="141">
        <f t="shared" ref="F120" si="19">D120*E120</f>
        <v>0</v>
      </c>
    </row>
    <row r="121" spans="1:6" ht="16.5" x14ac:dyDescent="0.3">
      <c r="A121" s="41"/>
      <c r="B121" s="42"/>
      <c r="C121" s="43"/>
      <c r="D121" s="97"/>
      <c r="E121" s="44"/>
      <c r="F121" s="44"/>
    </row>
    <row r="122" spans="1:6" ht="16.5" x14ac:dyDescent="0.3">
      <c r="A122" s="41"/>
      <c r="B122" s="42"/>
      <c r="C122" s="43"/>
      <c r="D122" s="97"/>
      <c r="E122" s="44"/>
      <c r="F122" s="44"/>
    </row>
    <row r="123" spans="1:6" ht="16.5" x14ac:dyDescent="0.3">
      <c r="A123" s="33" t="s">
        <v>48</v>
      </c>
      <c r="B123" s="34" t="s">
        <v>145</v>
      </c>
      <c r="C123" s="35"/>
      <c r="D123" s="96"/>
      <c r="E123" s="45"/>
      <c r="F123" s="45"/>
    </row>
    <row r="124" spans="1:6" ht="16.5" x14ac:dyDescent="0.3">
      <c r="A124" s="36" t="s">
        <v>215</v>
      </c>
      <c r="B124" s="37" t="s">
        <v>146</v>
      </c>
      <c r="C124" s="38"/>
      <c r="D124" s="39"/>
      <c r="E124" s="46"/>
      <c r="F124" s="46"/>
    </row>
    <row r="125" spans="1:6" ht="16.5" x14ac:dyDescent="0.3">
      <c r="A125" s="41" t="s">
        <v>216</v>
      </c>
      <c r="B125" s="42" t="s">
        <v>147</v>
      </c>
      <c r="C125" s="43" t="s">
        <v>98</v>
      </c>
      <c r="D125" s="97">
        <v>4.07</v>
      </c>
      <c r="E125" s="51"/>
      <c r="F125" s="51">
        <f t="shared" ref="F125" si="20">D125*E125</f>
        <v>0</v>
      </c>
    </row>
    <row r="126" spans="1:6" ht="16.5" x14ac:dyDescent="0.3">
      <c r="A126" s="41"/>
      <c r="B126" s="42"/>
      <c r="C126" s="43"/>
      <c r="D126" s="97"/>
      <c r="E126" s="51"/>
      <c r="F126" s="51"/>
    </row>
    <row r="127" spans="1:6" ht="16.5" x14ac:dyDescent="0.3">
      <c r="A127" s="36" t="s">
        <v>217</v>
      </c>
      <c r="B127" s="37" t="s">
        <v>148</v>
      </c>
      <c r="C127" s="38"/>
      <c r="D127" s="39"/>
      <c r="E127" s="46"/>
      <c r="F127" s="46"/>
    </row>
    <row r="128" spans="1:6" ht="16.5" x14ac:dyDescent="0.3">
      <c r="A128" s="41" t="s">
        <v>218</v>
      </c>
      <c r="B128" s="42" t="s">
        <v>149</v>
      </c>
      <c r="C128" s="43" t="s">
        <v>98</v>
      </c>
      <c r="D128" s="97">
        <v>20.004000000000005</v>
      </c>
      <c r="E128" s="51"/>
      <c r="F128" s="51">
        <f t="shared" ref="F128" si="21">D128*E128</f>
        <v>0</v>
      </c>
    </row>
    <row r="129" spans="1:6" ht="16.5" x14ac:dyDescent="0.3">
      <c r="A129" s="41"/>
      <c r="B129" s="42"/>
      <c r="C129" s="43"/>
      <c r="D129" s="97"/>
      <c r="E129" s="51"/>
      <c r="F129" s="51"/>
    </row>
    <row r="130" spans="1:6" ht="16.5" x14ac:dyDescent="0.3">
      <c r="A130" s="33" t="s">
        <v>219</v>
      </c>
      <c r="B130" s="34" t="s">
        <v>150</v>
      </c>
      <c r="C130" s="35"/>
      <c r="D130" s="96"/>
      <c r="E130" s="45"/>
      <c r="F130" s="45"/>
    </row>
    <row r="131" spans="1:6" ht="16.5" x14ac:dyDescent="0.3">
      <c r="A131" s="36" t="s">
        <v>220</v>
      </c>
      <c r="B131" s="37" t="s">
        <v>151</v>
      </c>
      <c r="C131" s="38" t="s">
        <v>111</v>
      </c>
      <c r="D131" s="39">
        <v>3</v>
      </c>
      <c r="E131" s="40"/>
      <c r="F131" s="40">
        <f t="shared" ref="F131" si="22">D131*E131</f>
        <v>0</v>
      </c>
    </row>
    <row r="132" spans="1:6" ht="16.5" x14ac:dyDescent="0.3">
      <c r="A132" s="41"/>
      <c r="B132" s="42"/>
      <c r="C132" s="43"/>
      <c r="D132" s="97"/>
      <c r="E132" s="44"/>
      <c r="F132" s="44"/>
    </row>
    <row r="133" spans="1:6" ht="16.5" x14ac:dyDescent="0.3">
      <c r="A133" s="36" t="s">
        <v>221</v>
      </c>
      <c r="B133" s="37" t="s">
        <v>152</v>
      </c>
      <c r="C133" s="38" t="s">
        <v>111</v>
      </c>
      <c r="D133" s="39">
        <v>2</v>
      </c>
      <c r="E133" s="40"/>
      <c r="F133" s="40">
        <f t="shared" ref="F133" si="23">D133*E133</f>
        <v>0</v>
      </c>
    </row>
    <row r="134" spans="1:6" ht="16.5" x14ac:dyDescent="0.3">
      <c r="A134" s="41"/>
      <c r="B134" s="42"/>
      <c r="C134" s="43"/>
      <c r="D134" s="97"/>
      <c r="E134" s="44"/>
      <c r="F134" s="44"/>
    </row>
    <row r="135" spans="1:6" ht="16.5" x14ac:dyDescent="0.3">
      <c r="A135" s="33" t="s">
        <v>222</v>
      </c>
      <c r="B135" s="34" t="s">
        <v>153</v>
      </c>
      <c r="C135" s="35"/>
      <c r="D135" s="96"/>
      <c r="E135" s="45"/>
      <c r="F135" s="45"/>
    </row>
    <row r="136" spans="1:6" ht="16.5" x14ac:dyDescent="0.3">
      <c r="A136" s="41" t="s">
        <v>223</v>
      </c>
      <c r="B136" s="37" t="s">
        <v>154</v>
      </c>
      <c r="C136" s="38" t="s">
        <v>57</v>
      </c>
      <c r="D136" s="39">
        <v>5</v>
      </c>
      <c r="E136" s="40"/>
      <c r="F136" s="40">
        <f t="shared" ref="F136:F137" si="24">D136*E136</f>
        <v>0</v>
      </c>
    </row>
    <row r="137" spans="1:6" ht="16.5" x14ac:dyDescent="0.3">
      <c r="A137" s="41" t="s">
        <v>224</v>
      </c>
      <c r="B137" s="37" t="s">
        <v>155</v>
      </c>
      <c r="C137" s="38" t="s">
        <v>57</v>
      </c>
      <c r="D137" s="39">
        <v>6.6000000000000005</v>
      </c>
      <c r="E137" s="40"/>
      <c r="F137" s="40">
        <f t="shared" si="24"/>
        <v>0</v>
      </c>
    </row>
    <row r="138" spans="1:6" ht="16.5" x14ac:dyDescent="0.3">
      <c r="A138" s="41"/>
      <c r="B138" s="42"/>
      <c r="C138" s="43"/>
      <c r="D138" s="97"/>
      <c r="E138" s="44"/>
      <c r="F138" s="44"/>
    </row>
    <row r="139" spans="1:6" ht="16.5" x14ac:dyDescent="0.3">
      <c r="A139" s="33" t="s">
        <v>225</v>
      </c>
      <c r="B139" s="34" t="s">
        <v>156</v>
      </c>
      <c r="C139" s="35"/>
      <c r="D139" s="96"/>
      <c r="E139" s="45"/>
      <c r="F139" s="45"/>
    </row>
    <row r="140" spans="1:6" ht="16.5" x14ac:dyDescent="0.3">
      <c r="A140" s="41" t="s">
        <v>226</v>
      </c>
      <c r="B140" s="37" t="s">
        <v>157</v>
      </c>
      <c r="C140" s="38" t="s">
        <v>57</v>
      </c>
      <c r="D140" s="39">
        <v>6</v>
      </c>
      <c r="E140" s="40"/>
      <c r="F140" s="40">
        <f t="shared" ref="F140:F141" si="25">D140*E140</f>
        <v>0</v>
      </c>
    </row>
    <row r="141" spans="1:6" ht="16.5" x14ac:dyDescent="0.3">
      <c r="A141" s="41" t="s">
        <v>227</v>
      </c>
      <c r="B141" s="37" t="s">
        <v>158</v>
      </c>
      <c r="C141" s="59" t="s">
        <v>98</v>
      </c>
      <c r="D141" s="100">
        <v>13.5</v>
      </c>
      <c r="E141" s="60"/>
      <c r="F141" s="61">
        <f t="shared" si="25"/>
        <v>0</v>
      </c>
    </row>
    <row r="142" spans="1:6" ht="16.5" x14ac:dyDescent="0.3">
      <c r="A142" s="41"/>
      <c r="B142" s="42"/>
      <c r="C142" s="43"/>
      <c r="D142" s="97"/>
      <c r="E142" s="44"/>
      <c r="F142" s="44"/>
    </row>
    <row r="143" spans="1:6" ht="16.5" x14ac:dyDescent="0.3">
      <c r="A143" s="33" t="s">
        <v>228</v>
      </c>
      <c r="B143" s="34" t="s">
        <v>159</v>
      </c>
      <c r="C143" s="35"/>
      <c r="D143" s="96"/>
      <c r="E143" s="45"/>
      <c r="F143" s="45"/>
    </row>
    <row r="144" spans="1:6" ht="16.5" x14ac:dyDescent="0.3">
      <c r="A144" s="41" t="s">
        <v>229</v>
      </c>
      <c r="B144" s="37" t="s">
        <v>160</v>
      </c>
      <c r="C144" s="43"/>
      <c r="D144" s="97"/>
      <c r="E144" s="43"/>
      <c r="F144" s="43"/>
    </row>
    <row r="145" spans="1:6" ht="16.5" x14ac:dyDescent="0.3">
      <c r="A145" s="90" t="s">
        <v>230</v>
      </c>
      <c r="B145" s="199" t="s">
        <v>161</v>
      </c>
      <c r="C145" s="200" t="s">
        <v>37</v>
      </c>
      <c r="D145" s="203">
        <v>6500</v>
      </c>
      <c r="E145" s="202"/>
      <c r="F145" s="202">
        <f t="shared" ref="F145" si="26">D145*E145</f>
        <v>0</v>
      </c>
    </row>
    <row r="146" spans="1:6" ht="16.5" x14ac:dyDescent="0.3">
      <c r="A146" s="41"/>
      <c r="B146" s="42"/>
      <c r="C146" s="43"/>
      <c r="D146" s="97"/>
      <c r="E146" s="44"/>
      <c r="F146" s="44"/>
    </row>
    <row r="147" spans="1:6" ht="16.5" x14ac:dyDescent="0.3">
      <c r="A147" s="41" t="s">
        <v>231</v>
      </c>
      <c r="B147" s="37" t="s">
        <v>162</v>
      </c>
      <c r="C147" s="43"/>
      <c r="D147" s="97"/>
      <c r="E147" s="43"/>
      <c r="F147" s="43"/>
    </row>
    <row r="148" spans="1:6" ht="16.5" x14ac:dyDescent="0.3">
      <c r="A148" s="41" t="s">
        <v>232</v>
      </c>
      <c r="B148" s="42" t="s">
        <v>163</v>
      </c>
      <c r="C148" s="43" t="s">
        <v>37</v>
      </c>
      <c r="D148" s="97">
        <v>2000</v>
      </c>
      <c r="E148" s="51"/>
      <c r="F148" s="51">
        <f t="shared" ref="F148" si="27">D148*E148</f>
        <v>0</v>
      </c>
    </row>
    <row r="149" spans="1:6" ht="16.5" x14ac:dyDescent="0.3">
      <c r="A149" s="41"/>
      <c r="B149" s="42"/>
      <c r="C149" s="43"/>
      <c r="D149" s="97"/>
      <c r="E149" s="44"/>
      <c r="F149" s="44"/>
    </row>
    <row r="150" spans="1:6" ht="16.5" x14ac:dyDescent="0.3">
      <c r="A150" s="41" t="s">
        <v>233</v>
      </c>
      <c r="B150" s="37" t="s">
        <v>164</v>
      </c>
      <c r="C150" s="43"/>
      <c r="D150" s="97"/>
      <c r="E150" s="43"/>
      <c r="F150" s="43"/>
    </row>
    <row r="151" spans="1:6" ht="16.5" x14ac:dyDescent="0.3">
      <c r="A151" s="90" t="s">
        <v>234</v>
      </c>
      <c r="B151" s="199" t="s">
        <v>165</v>
      </c>
      <c r="C151" s="200" t="s">
        <v>37</v>
      </c>
      <c r="D151" s="203">
        <v>6500</v>
      </c>
      <c r="E151" s="202"/>
      <c r="F151" s="202">
        <f t="shared" ref="F151" si="28">D151*E151</f>
        <v>0</v>
      </c>
    </row>
    <row r="152" spans="1:6" ht="16.5" x14ac:dyDescent="0.3">
      <c r="A152" s="41"/>
      <c r="B152" s="42"/>
      <c r="C152" s="43"/>
      <c r="D152" s="97"/>
      <c r="E152" s="44"/>
      <c r="F152" s="44"/>
    </row>
    <row r="153" spans="1:6" ht="16.5" x14ac:dyDescent="0.3">
      <c r="A153" s="41"/>
      <c r="B153" s="42"/>
      <c r="C153" s="43"/>
      <c r="D153" s="97"/>
      <c r="E153" s="44"/>
      <c r="F153" s="44"/>
    </row>
    <row r="154" spans="1:6" ht="16.5" x14ac:dyDescent="0.2">
      <c r="A154" s="151" t="s">
        <v>166</v>
      </c>
      <c r="B154" s="152"/>
      <c r="C154" s="152"/>
      <c r="D154" s="186"/>
      <c r="E154" s="152"/>
      <c r="F154" s="154"/>
    </row>
    <row r="155" spans="1:6" ht="16.5" x14ac:dyDescent="0.3">
      <c r="A155" s="62" t="s">
        <v>235</v>
      </c>
      <c r="B155" s="37" t="s">
        <v>167</v>
      </c>
      <c r="C155" s="43"/>
      <c r="D155" s="98"/>
      <c r="E155" s="41"/>
      <c r="F155" s="41"/>
    </row>
    <row r="156" spans="1:6" ht="16.5" x14ac:dyDescent="0.3">
      <c r="A156" s="41" t="s">
        <v>236</v>
      </c>
      <c r="B156" s="42" t="s">
        <v>168</v>
      </c>
      <c r="C156" s="43" t="s">
        <v>258</v>
      </c>
      <c r="D156" s="97">
        <v>2</v>
      </c>
      <c r="E156" s="44"/>
      <c r="F156" s="44">
        <f t="shared" ref="F156" si="29">D156*E156</f>
        <v>0</v>
      </c>
    </row>
    <row r="157" spans="1:6" ht="16.5" x14ac:dyDescent="0.3">
      <c r="A157" s="41"/>
      <c r="B157" s="42"/>
      <c r="C157" s="43"/>
      <c r="D157" s="97"/>
      <c r="E157" s="44"/>
      <c r="F157" s="44"/>
    </row>
    <row r="158" spans="1:6" ht="16.5" x14ac:dyDescent="0.2">
      <c r="A158" s="151" t="s">
        <v>169</v>
      </c>
      <c r="B158" s="152"/>
      <c r="C158" s="152"/>
      <c r="D158" s="186"/>
      <c r="E158" s="152"/>
      <c r="F158" s="154"/>
    </row>
    <row r="159" spans="1:6" ht="16.5" x14ac:dyDescent="0.3">
      <c r="A159" s="62" t="s">
        <v>237</v>
      </c>
      <c r="B159" s="63" t="s">
        <v>170</v>
      </c>
      <c r="C159" s="64"/>
      <c r="D159" s="101"/>
      <c r="E159" s="65"/>
      <c r="F159" s="65"/>
    </row>
    <row r="160" spans="1:6" ht="16.5" x14ac:dyDescent="0.3">
      <c r="A160" s="36" t="s">
        <v>238</v>
      </c>
      <c r="B160" s="37" t="s">
        <v>171</v>
      </c>
      <c r="C160" s="38"/>
      <c r="D160" s="39"/>
      <c r="E160" s="46"/>
      <c r="F160" s="46"/>
    </row>
    <row r="161" spans="1:6" ht="16.5" x14ac:dyDescent="0.3">
      <c r="A161" s="41" t="s">
        <v>239</v>
      </c>
      <c r="B161" s="42" t="s">
        <v>172</v>
      </c>
      <c r="C161" s="43" t="s">
        <v>111</v>
      </c>
      <c r="D161" s="97">
        <v>1</v>
      </c>
      <c r="E161" s="51"/>
      <c r="F161" s="51">
        <f t="shared" ref="F161:F164" si="30">D161*E161</f>
        <v>0</v>
      </c>
    </row>
    <row r="162" spans="1:6" ht="16.5" x14ac:dyDescent="0.3">
      <c r="A162" s="41" t="s">
        <v>240</v>
      </c>
      <c r="B162" s="42" t="s">
        <v>173</v>
      </c>
      <c r="C162" s="43" t="s">
        <v>120</v>
      </c>
      <c r="D162" s="97">
        <v>27.5</v>
      </c>
      <c r="E162" s="51"/>
      <c r="F162" s="51">
        <f t="shared" si="30"/>
        <v>0</v>
      </c>
    </row>
    <row r="163" spans="1:6" ht="16.5" x14ac:dyDescent="0.3">
      <c r="A163" s="41" t="s">
        <v>241</v>
      </c>
      <c r="B163" s="42" t="s">
        <v>174</v>
      </c>
      <c r="C163" s="43" t="s">
        <v>111</v>
      </c>
      <c r="D163" s="97">
        <v>1</v>
      </c>
      <c r="E163" s="51"/>
      <c r="F163" s="51">
        <f t="shared" si="30"/>
        <v>0</v>
      </c>
    </row>
    <row r="164" spans="1:6" ht="16.5" x14ac:dyDescent="0.3">
      <c r="A164" s="41" t="s">
        <v>242</v>
      </c>
      <c r="B164" s="42" t="s">
        <v>260</v>
      </c>
      <c r="C164" s="43" t="s">
        <v>57</v>
      </c>
      <c r="D164" s="97">
        <v>5</v>
      </c>
      <c r="E164" s="51"/>
      <c r="F164" s="51">
        <f t="shared" si="30"/>
        <v>0</v>
      </c>
    </row>
    <row r="165" spans="1:6" x14ac:dyDescent="0.25">
      <c r="A165" s="21"/>
      <c r="B165" s="66"/>
      <c r="C165" s="20"/>
      <c r="D165" s="94"/>
      <c r="E165" s="67"/>
      <c r="F165" s="67"/>
    </row>
    <row r="166" spans="1:6" ht="16.5" thickBot="1" x14ac:dyDescent="0.3">
      <c r="A166" s="29"/>
      <c r="B166" s="211" t="s">
        <v>58</v>
      </c>
      <c r="C166" s="211"/>
      <c r="D166" s="211"/>
      <c r="E166" s="85"/>
      <c r="F166" s="86">
        <f>SUM(F13:F165)</f>
        <v>0</v>
      </c>
    </row>
    <row r="167" spans="1:6" x14ac:dyDescent="0.25">
      <c r="A167" s="23"/>
      <c r="B167" s="24"/>
      <c r="C167" s="23"/>
      <c r="D167" s="102"/>
    </row>
    <row r="168" spans="1:6" ht="15.75" thickBot="1" x14ac:dyDescent="0.3">
      <c r="A168" s="25"/>
      <c r="B168" s="23"/>
      <c r="D168" s="103"/>
    </row>
    <row r="169" spans="1:6" ht="12.75" x14ac:dyDescent="0.2">
      <c r="A169" s="26"/>
      <c r="B169" s="25"/>
      <c r="C169" s="70"/>
      <c r="D169" s="212" t="s">
        <v>59</v>
      </c>
      <c r="E169" s="213"/>
      <c r="F169" s="87">
        <f>F166</f>
        <v>0</v>
      </c>
    </row>
    <row r="170" spans="1:6" ht="12.75" x14ac:dyDescent="0.2">
      <c r="A170" s="26"/>
      <c r="B170" s="25"/>
      <c r="C170" s="70"/>
      <c r="D170" s="104" t="s">
        <v>60</v>
      </c>
      <c r="E170" s="72"/>
      <c r="F170" s="73">
        <f>E170*F169</f>
        <v>0</v>
      </c>
    </row>
    <row r="171" spans="1:6" ht="12.75" x14ac:dyDescent="0.2">
      <c r="A171" s="25"/>
      <c r="B171" s="26"/>
      <c r="C171" s="70"/>
      <c r="D171" s="105" t="s">
        <v>61</v>
      </c>
      <c r="E171" s="75"/>
      <c r="F171" s="76">
        <f>E171*F169</f>
        <v>0</v>
      </c>
    </row>
    <row r="172" spans="1:6" ht="13.5" thickBot="1" x14ac:dyDescent="0.25">
      <c r="A172" s="25"/>
      <c r="B172" s="25"/>
      <c r="C172" s="70"/>
      <c r="D172" s="106"/>
      <c r="E172" s="77"/>
      <c r="F172" s="78"/>
    </row>
    <row r="173" spans="1:6" ht="26.25" customHeight="1" x14ac:dyDescent="0.2">
      <c r="B173" s="5"/>
      <c r="C173" s="70"/>
      <c r="D173" s="107" t="s">
        <v>62</v>
      </c>
      <c r="E173" s="89"/>
      <c r="F173" s="87">
        <f>SUM(F169:F171)</f>
        <v>0</v>
      </c>
    </row>
    <row r="174" spans="1:6" ht="15" customHeight="1" thickBot="1" x14ac:dyDescent="0.25">
      <c r="B174" s="5"/>
      <c r="C174" s="70"/>
      <c r="D174" s="108" t="s">
        <v>63</v>
      </c>
      <c r="E174" s="80">
        <v>0.19</v>
      </c>
      <c r="F174" s="81">
        <f>E174*F173</f>
        <v>0</v>
      </c>
    </row>
    <row r="175" spans="1:6" ht="13.5" thickBot="1" x14ac:dyDescent="0.25">
      <c r="B175" s="5"/>
      <c r="C175" s="70"/>
      <c r="D175" s="106"/>
      <c r="E175" s="77"/>
      <c r="F175" s="78"/>
    </row>
    <row r="176" spans="1:6" ht="54.75" thickBot="1" x14ac:dyDescent="0.25">
      <c r="C176" s="70"/>
      <c r="D176" s="109" t="s">
        <v>64</v>
      </c>
      <c r="E176" s="83"/>
      <c r="F176" s="84">
        <f>SUM(F173:F174)</f>
        <v>0</v>
      </c>
    </row>
  </sheetData>
  <mergeCells count="6">
    <mergeCell ref="C8:D8"/>
    <mergeCell ref="C9:D9"/>
    <mergeCell ref="B166:D166"/>
    <mergeCell ref="D169:E169"/>
    <mergeCell ref="A2:A3"/>
    <mergeCell ref="B2:F4"/>
  </mergeCells>
  <phoneticPr fontId="20" type="noConversion"/>
  <pageMargins left="0.78740157480314965" right="0.73" top="1.0629921259842521" bottom="0.98425196850393704" header="0.39370078740157483" footer="0"/>
  <pageSetup scale="21" orientation="portrait" r:id="rId1"/>
  <headerFooter alignWithMargins="0"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6"/>
  <sheetViews>
    <sheetView showGridLines="0" tabSelected="1" showWhiteSpace="0" view="pageLayout" topLeftCell="A79" zoomScale="70" zoomScaleNormal="100" zoomScaleSheetLayoutView="80" zoomScalePageLayoutView="70" workbookViewId="0">
      <selection activeCell="A45" sqref="A45:XFD46"/>
    </sheetView>
  </sheetViews>
  <sheetFormatPr baseColWidth="10" defaultColWidth="11.42578125" defaultRowHeight="15" x14ac:dyDescent="0.25"/>
  <cols>
    <col min="1" max="1" width="13.5703125" style="27" bestFit="1" customWidth="1"/>
    <col min="2" max="2" width="80.7109375" style="11" customWidth="1"/>
    <col min="3" max="3" width="7.28515625" style="11" bestFit="1" customWidth="1"/>
    <col min="4" max="4" width="13.42578125" style="16" bestFit="1" customWidth="1"/>
    <col min="5" max="5" width="13.7109375" style="14" bestFit="1" customWidth="1"/>
    <col min="6" max="6" width="19.140625" style="14" bestFit="1" customWidth="1"/>
    <col min="7" max="16384" width="11.42578125" style="11"/>
  </cols>
  <sheetData>
    <row r="1" spans="1:6" s="5" customFormat="1" ht="12.75" customHeight="1" thickBot="1" x14ac:dyDescent="0.25">
      <c r="A1" s="1"/>
      <c r="B1" s="2"/>
      <c r="C1" s="2"/>
      <c r="D1" s="2"/>
      <c r="E1" s="3"/>
      <c r="F1" s="4"/>
    </row>
    <row r="2" spans="1:6" s="5" customFormat="1" ht="23.25" customHeight="1" x14ac:dyDescent="0.2">
      <c r="A2" s="214"/>
      <c r="B2" s="216" t="s">
        <v>250</v>
      </c>
      <c r="C2" s="217"/>
      <c r="D2" s="217"/>
      <c r="E2" s="217"/>
      <c r="F2" s="218"/>
    </row>
    <row r="3" spans="1:6" s="5" customFormat="1" ht="55.5" customHeight="1" x14ac:dyDescent="0.2">
      <c r="A3" s="215"/>
      <c r="B3" s="219"/>
      <c r="C3" s="220"/>
      <c r="D3" s="220"/>
      <c r="E3" s="220"/>
      <c r="F3" s="221"/>
    </row>
    <row r="4" spans="1:6" s="5" customFormat="1" ht="23.25" customHeight="1" thickBot="1" x14ac:dyDescent="0.25">
      <c r="A4" s="204"/>
      <c r="B4" s="222"/>
      <c r="C4" s="223"/>
      <c r="D4" s="223"/>
      <c r="E4" s="223"/>
      <c r="F4" s="224"/>
    </row>
    <row r="5" spans="1:6" s="5" customFormat="1" ht="12.75" customHeight="1" x14ac:dyDescent="0.2">
      <c r="A5" s="1"/>
      <c r="B5" s="2"/>
      <c r="C5" s="2"/>
      <c r="D5" s="2"/>
      <c r="E5" s="3"/>
      <c r="F5" s="4"/>
    </row>
    <row r="6" spans="1:6" ht="12.75" x14ac:dyDescent="0.2">
      <c r="A6" s="6" t="s">
        <v>1</v>
      </c>
      <c r="B6" s="7" t="s">
        <v>2</v>
      </c>
      <c r="C6" s="8"/>
      <c r="D6" s="8"/>
      <c r="E6" s="9"/>
      <c r="F6" s="10"/>
    </row>
    <row r="7" spans="1:6" ht="12.75" x14ac:dyDescent="0.2">
      <c r="A7" s="6" t="s">
        <v>3</v>
      </c>
      <c r="B7" s="7" t="s">
        <v>4</v>
      </c>
      <c r="C7" s="7"/>
      <c r="D7" s="206" t="s">
        <v>253</v>
      </c>
      <c r="E7" s="205">
        <v>44013</v>
      </c>
      <c r="F7" s="12"/>
    </row>
    <row r="8" spans="1:6" ht="12.75" x14ac:dyDescent="0.2">
      <c r="A8" s="6" t="s">
        <v>5</v>
      </c>
      <c r="B8" s="7" t="s">
        <v>67</v>
      </c>
      <c r="C8" s="209" t="s">
        <v>254</v>
      </c>
      <c r="D8" s="209"/>
      <c r="E8" s="207">
        <v>0</v>
      </c>
      <c r="F8" s="13"/>
    </row>
    <row r="9" spans="1:6" x14ac:dyDescent="0.25">
      <c r="A9" s="6" t="s">
        <v>6</v>
      </c>
      <c r="B9" s="7" t="s">
        <v>2</v>
      </c>
      <c r="C9" s="210"/>
      <c r="D9" s="210"/>
    </row>
    <row r="10" spans="1:6" x14ac:dyDescent="0.25">
      <c r="A10" s="6" t="s">
        <v>7</v>
      </c>
      <c r="B10" s="7" t="s">
        <v>66</v>
      </c>
      <c r="C10" s="15"/>
      <c r="F10" s="17"/>
    </row>
    <row r="11" spans="1:6" ht="13.5" thickBot="1" x14ac:dyDescent="0.25">
      <c r="A11" s="198"/>
      <c r="B11" s="208" t="s">
        <v>257</v>
      </c>
      <c r="C11" s="5"/>
      <c r="D11" s="5"/>
      <c r="E11" s="19"/>
      <c r="F11" s="18"/>
    </row>
    <row r="12" spans="1:6" ht="56.25" customHeight="1" thickBot="1" x14ac:dyDescent="0.25">
      <c r="A12" s="155" t="s">
        <v>0</v>
      </c>
      <c r="B12" s="156" t="s">
        <v>8</v>
      </c>
      <c r="C12" s="157" t="s">
        <v>9</v>
      </c>
      <c r="D12" s="158" t="s">
        <v>10</v>
      </c>
      <c r="E12" s="159" t="s">
        <v>255</v>
      </c>
      <c r="F12" s="160" t="s">
        <v>256</v>
      </c>
    </row>
    <row r="13" spans="1:6" ht="15.75" customHeight="1" x14ac:dyDescent="0.2">
      <c r="A13" s="161">
        <v>1</v>
      </c>
      <c r="B13" s="162" t="s">
        <v>68</v>
      </c>
      <c r="C13" s="163"/>
      <c r="D13" s="164"/>
      <c r="E13" s="165"/>
      <c r="F13" s="166"/>
    </row>
    <row r="14" spans="1:6" ht="19.5" customHeight="1" x14ac:dyDescent="0.3">
      <c r="A14" s="167" t="s">
        <v>251</v>
      </c>
      <c r="B14" s="168" t="s">
        <v>11</v>
      </c>
      <c r="C14" s="169"/>
      <c r="D14" s="170"/>
      <c r="E14" s="171"/>
      <c r="F14" s="172"/>
    </row>
    <row r="15" spans="1:6" ht="19.5" customHeight="1" x14ac:dyDescent="0.3">
      <c r="A15" s="173" t="s">
        <v>69</v>
      </c>
      <c r="B15" s="174" t="s">
        <v>12</v>
      </c>
      <c r="C15" s="175" t="s">
        <v>13</v>
      </c>
      <c r="D15" s="176">
        <v>1</v>
      </c>
      <c r="E15" s="177"/>
      <c r="F15" s="172">
        <f>E15*D15</f>
        <v>0</v>
      </c>
    </row>
    <row r="16" spans="1:6" ht="19.5" customHeight="1" x14ac:dyDescent="0.3">
      <c r="A16" s="173" t="s">
        <v>70</v>
      </c>
      <c r="B16" s="174" t="s">
        <v>15</v>
      </c>
      <c r="C16" s="175" t="s">
        <v>13</v>
      </c>
      <c r="D16" s="176">
        <v>1</v>
      </c>
      <c r="E16" s="177"/>
      <c r="F16" s="172">
        <f t="shared" ref="F16:F20" si="0">E16*D16</f>
        <v>0</v>
      </c>
    </row>
    <row r="17" spans="1:6" ht="19.5" customHeight="1" x14ac:dyDescent="0.3">
      <c r="A17" s="173" t="s">
        <v>71</v>
      </c>
      <c r="B17" s="174" t="s">
        <v>17</v>
      </c>
      <c r="C17" s="175" t="s">
        <v>18</v>
      </c>
      <c r="D17" s="176">
        <v>3</v>
      </c>
      <c r="E17" s="177"/>
      <c r="F17" s="172">
        <f t="shared" si="0"/>
        <v>0</v>
      </c>
    </row>
    <row r="18" spans="1:6" ht="19.5" customHeight="1" x14ac:dyDescent="0.3">
      <c r="A18" s="173" t="s">
        <v>72</v>
      </c>
      <c r="B18" s="174" t="s">
        <v>243</v>
      </c>
      <c r="C18" s="175" t="s">
        <v>18</v>
      </c>
      <c r="D18" s="176">
        <v>3</v>
      </c>
      <c r="E18" s="177"/>
      <c r="F18" s="172">
        <f t="shared" si="0"/>
        <v>0</v>
      </c>
    </row>
    <row r="19" spans="1:6" ht="19.5" customHeight="1" x14ac:dyDescent="0.3">
      <c r="A19" s="173" t="s">
        <v>73</v>
      </c>
      <c r="B19" s="174" t="s">
        <v>21</v>
      </c>
      <c r="C19" s="175" t="s">
        <v>18</v>
      </c>
      <c r="D19" s="176">
        <v>3</v>
      </c>
      <c r="E19" s="177"/>
      <c r="F19" s="172">
        <f t="shared" si="0"/>
        <v>0</v>
      </c>
    </row>
    <row r="20" spans="1:6" ht="17.25" customHeight="1" x14ac:dyDescent="0.3">
      <c r="A20" s="173"/>
      <c r="B20" s="174"/>
      <c r="C20" s="175"/>
      <c r="D20" s="176"/>
      <c r="E20" s="177"/>
      <c r="F20" s="172">
        <f t="shared" si="0"/>
        <v>0</v>
      </c>
    </row>
    <row r="21" spans="1:6" ht="19.5" customHeight="1" x14ac:dyDescent="0.3">
      <c r="A21" s="167" t="s">
        <v>14</v>
      </c>
      <c r="B21" s="168" t="s">
        <v>22</v>
      </c>
      <c r="C21" s="169"/>
      <c r="D21" s="170"/>
      <c r="E21" s="171"/>
      <c r="F21" s="172"/>
    </row>
    <row r="22" spans="1:6" ht="19.5" customHeight="1" x14ac:dyDescent="0.3">
      <c r="A22" s="173" t="s">
        <v>74</v>
      </c>
      <c r="B22" s="174" t="s">
        <v>24</v>
      </c>
      <c r="C22" s="175" t="s">
        <v>25</v>
      </c>
      <c r="D22" s="176">
        <f>1.66*2*2+1*1*0.6*6</f>
        <v>10.239999999999998</v>
      </c>
      <c r="E22" s="177"/>
      <c r="F22" s="172">
        <f t="shared" ref="F22:F30" si="1">E22*D22</f>
        <v>0</v>
      </c>
    </row>
    <row r="23" spans="1:6" ht="19.5" customHeight="1" x14ac:dyDescent="0.3">
      <c r="A23" s="173" t="s">
        <v>75</v>
      </c>
      <c r="B23" s="178" t="s">
        <v>27</v>
      </c>
      <c r="C23" s="175" t="s">
        <v>28</v>
      </c>
      <c r="D23" s="176">
        <f>+(5+3.25)*4</f>
        <v>33</v>
      </c>
      <c r="E23" s="177"/>
      <c r="F23" s="172">
        <f t="shared" si="1"/>
        <v>0</v>
      </c>
    </row>
    <row r="24" spans="1:6" ht="19.5" customHeight="1" x14ac:dyDescent="0.3">
      <c r="A24" s="173" t="s">
        <v>76</v>
      </c>
      <c r="B24" s="174" t="s">
        <v>30</v>
      </c>
      <c r="C24" s="175" t="s">
        <v>31</v>
      </c>
      <c r="D24" s="176">
        <f>120*4</f>
        <v>480</v>
      </c>
      <c r="E24" s="177"/>
      <c r="F24" s="172">
        <f t="shared" si="1"/>
        <v>0</v>
      </c>
    </row>
    <row r="25" spans="1:6" ht="19.5" customHeight="1" x14ac:dyDescent="0.3">
      <c r="A25" s="173" t="s">
        <v>77</v>
      </c>
      <c r="B25" s="178" t="s">
        <v>33</v>
      </c>
      <c r="C25" s="175" t="s">
        <v>34</v>
      </c>
      <c r="D25" s="176">
        <v>8</v>
      </c>
      <c r="E25" s="177"/>
      <c r="F25" s="172">
        <f t="shared" si="1"/>
        <v>0</v>
      </c>
    </row>
    <row r="26" spans="1:6" ht="19.5" customHeight="1" x14ac:dyDescent="0.3">
      <c r="A26" s="173" t="s">
        <v>78</v>
      </c>
      <c r="B26" s="174" t="s">
        <v>36</v>
      </c>
      <c r="C26" s="175" t="s">
        <v>37</v>
      </c>
      <c r="D26" s="176">
        <v>501</v>
      </c>
      <c r="E26" s="177"/>
      <c r="F26" s="172">
        <f t="shared" si="1"/>
        <v>0</v>
      </c>
    </row>
    <row r="27" spans="1:6" ht="19.5" customHeight="1" x14ac:dyDescent="0.3">
      <c r="A27" s="173" t="s">
        <v>79</v>
      </c>
      <c r="B27" s="174" t="s">
        <v>39</v>
      </c>
      <c r="C27" s="175" t="s">
        <v>34</v>
      </c>
      <c r="D27" s="176">
        <f>8*1.66*2</f>
        <v>26.56</v>
      </c>
      <c r="E27" s="177"/>
      <c r="F27" s="172">
        <f t="shared" si="1"/>
        <v>0</v>
      </c>
    </row>
    <row r="28" spans="1:6" ht="19.5" customHeight="1" x14ac:dyDescent="0.3">
      <c r="A28" s="173" t="s">
        <v>80</v>
      </c>
      <c r="B28" s="174" t="s">
        <v>41</v>
      </c>
      <c r="C28" s="175" t="s">
        <v>42</v>
      </c>
      <c r="D28" s="176">
        <v>6</v>
      </c>
      <c r="E28" s="177"/>
      <c r="F28" s="172">
        <f t="shared" si="1"/>
        <v>0</v>
      </c>
    </row>
    <row r="29" spans="1:6" ht="19.5" customHeight="1" x14ac:dyDescent="0.3">
      <c r="A29" s="173" t="s">
        <v>263</v>
      </c>
      <c r="B29" s="174" t="s">
        <v>45</v>
      </c>
      <c r="C29" s="175" t="s">
        <v>46</v>
      </c>
      <c r="D29" s="176">
        <v>2</v>
      </c>
      <c r="E29" s="177"/>
      <c r="F29" s="172">
        <f t="shared" si="1"/>
        <v>0</v>
      </c>
    </row>
    <row r="30" spans="1:6" ht="19.5" customHeight="1" x14ac:dyDescent="0.3">
      <c r="A30" s="173" t="s">
        <v>81</v>
      </c>
      <c r="B30" s="174" t="s">
        <v>49</v>
      </c>
      <c r="C30" s="175" t="s">
        <v>34</v>
      </c>
      <c r="D30" s="176">
        <v>18</v>
      </c>
      <c r="E30" s="177"/>
      <c r="F30" s="172">
        <f t="shared" si="1"/>
        <v>0</v>
      </c>
    </row>
    <row r="31" spans="1:6" ht="19.5" customHeight="1" x14ac:dyDescent="0.3">
      <c r="A31" s="173"/>
      <c r="B31" s="174"/>
      <c r="C31" s="175"/>
      <c r="D31" s="176"/>
      <c r="E31" s="177"/>
      <c r="F31" s="172"/>
    </row>
    <row r="32" spans="1:6" ht="19.5" customHeight="1" x14ac:dyDescent="0.3">
      <c r="A32" s="167" t="s">
        <v>16</v>
      </c>
      <c r="B32" s="168" t="s">
        <v>50</v>
      </c>
      <c r="C32" s="169"/>
      <c r="D32" s="170"/>
      <c r="E32" s="171"/>
      <c r="F32" s="172"/>
    </row>
    <row r="33" spans="1:6" ht="19.5" customHeight="1" x14ac:dyDescent="0.3">
      <c r="A33" s="173" t="s">
        <v>82</v>
      </c>
      <c r="B33" s="174" t="s">
        <v>51</v>
      </c>
      <c r="C33" s="175" t="s">
        <v>52</v>
      </c>
      <c r="D33" s="176">
        <v>885</v>
      </c>
      <c r="E33" s="177"/>
      <c r="F33" s="172">
        <f>E33*D33</f>
        <v>0</v>
      </c>
    </row>
    <row r="34" spans="1:6" ht="19.5" customHeight="1" x14ac:dyDescent="0.3">
      <c r="A34" s="179" t="s">
        <v>83</v>
      </c>
      <c r="B34" s="180" t="s">
        <v>53</v>
      </c>
      <c r="C34" s="181" t="s">
        <v>52</v>
      </c>
      <c r="D34" s="182">
        <v>5369</v>
      </c>
      <c r="E34" s="183"/>
      <c r="F34" s="184">
        <f t="shared" ref="F34:F38" si="2">E34*D34</f>
        <v>0</v>
      </c>
    </row>
    <row r="35" spans="1:6" ht="19.5" customHeight="1" x14ac:dyDescent="0.3">
      <c r="A35" s="173" t="s">
        <v>84</v>
      </c>
      <c r="B35" s="174" t="s">
        <v>54</v>
      </c>
      <c r="C35" s="175" t="s">
        <v>34</v>
      </c>
      <c r="D35" s="176">
        <v>8</v>
      </c>
      <c r="E35" s="177"/>
      <c r="F35" s="172">
        <f t="shared" si="2"/>
        <v>0</v>
      </c>
    </row>
    <row r="36" spans="1:6" ht="19.5" customHeight="1" x14ac:dyDescent="0.3">
      <c r="A36" s="173" t="s">
        <v>85</v>
      </c>
      <c r="B36" s="174" t="s">
        <v>55</v>
      </c>
      <c r="C36" s="175" t="s">
        <v>56</v>
      </c>
      <c r="D36" s="176">
        <v>20</v>
      </c>
      <c r="E36" s="177"/>
      <c r="F36" s="172">
        <f t="shared" si="2"/>
        <v>0</v>
      </c>
    </row>
    <row r="37" spans="1:6" ht="19.5" customHeight="1" x14ac:dyDescent="0.3">
      <c r="A37" s="173" t="s">
        <v>264</v>
      </c>
      <c r="B37" s="174" t="s">
        <v>259</v>
      </c>
      <c r="C37" s="175" t="s">
        <v>25</v>
      </c>
      <c r="D37" s="176">
        <v>11</v>
      </c>
      <c r="E37" s="177"/>
      <c r="F37" s="172">
        <f t="shared" si="2"/>
        <v>0</v>
      </c>
    </row>
    <row r="38" spans="1:6" ht="19.5" customHeight="1" x14ac:dyDescent="0.3">
      <c r="A38" s="173" t="s">
        <v>265</v>
      </c>
      <c r="B38" s="174" t="s">
        <v>65</v>
      </c>
      <c r="C38" s="175" t="s">
        <v>13</v>
      </c>
      <c r="D38" s="176">
        <v>1</v>
      </c>
      <c r="E38" s="177"/>
      <c r="F38" s="172">
        <f t="shared" si="2"/>
        <v>0</v>
      </c>
    </row>
    <row r="39" spans="1:6" ht="19.5" customHeight="1" x14ac:dyDescent="0.3">
      <c r="A39" s="173"/>
      <c r="B39" s="174"/>
      <c r="C39" s="175"/>
      <c r="D39" s="176"/>
      <c r="E39" s="177"/>
      <c r="F39" s="172"/>
    </row>
    <row r="40" spans="1:6" ht="19.5" customHeight="1" x14ac:dyDescent="0.3">
      <c r="A40" s="167" t="s">
        <v>19</v>
      </c>
      <c r="B40" s="168" t="s">
        <v>244</v>
      </c>
      <c r="C40" s="185"/>
      <c r="D40" s="170"/>
      <c r="E40" s="171"/>
      <c r="F40" s="172"/>
    </row>
    <row r="41" spans="1:6" ht="19.5" customHeight="1" x14ac:dyDescent="0.3">
      <c r="A41" s="173" t="s">
        <v>86</v>
      </c>
      <c r="B41" s="174" t="s">
        <v>51</v>
      </c>
      <c r="C41" s="175" t="s">
        <v>52</v>
      </c>
      <c r="D41" s="176">
        <v>885</v>
      </c>
      <c r="E41" s="177"/>
      <c r="F41" s="172">
        <f>D41*E41</f>
        <v>0</v>
      </c>
    </row>
    <row r="42" spans="1:6" ht="19.5" customHeight="1" x14ac:dyDescent="0.3">
      <c r="A42" s="179" t="s">
        <v>87</v>
      </c>
      <c r="B42" s="180" t="s">
        <v>53</v>
      </c>
      <c r="C42" s="181" t="s">
        <v>52</v>
      </c>
      <c r="D42" s="182">
        <v>5369</v>
      </c>
      <c r="E42" s="183"/>
      <c r="F42" s="184">
        <f t="shared" ref="F42:F43" si="3">D42*E42</f>
        <v>0</v>
      </c>
    </row>
    <row r="43" spans="1:6" ht="19.5" customHeight="1" x14ac:dyDescent="0.3">
      <c r="A43" s="173" t="s">
        <v>246</v>
      </c>
      <c r="B43" s="174" t="s">
        <v>247</v>
      </c>
      <c r="C43" s="175" t="s">
        <v>34</v>
      </c>
      <c r="D43" s="176">
        <v>8</v>
      </c>
      <c r="E43" s="177"/>
      <c r="F43" s="172">
        <f t="shared" si="3"/>
        <v>0</v>
      </c>
    </row>
    <row r="44" spans="1:6" ht="19.5" customHeight="1" x14ac:dyDescent="0.3">
      <c r="A44" s="173"/>
      <c r="B44" s="174"/>
      <c r="C44" s="175"/>
      <c r="D44" s="176"/>
      <c r="E44" s="177"/>
      <c r="F44" s="172"/>
    </row>
    <row r="45" spans="1:6" ht="19.5" customHeight="1" x14ac:dyDescent="0.3">
      <c r="A45" s="167" t="s">
        <v>20</v>
      </c>
      <c r="B45" s="37" t="s">
        <v>245</v>
      </c>
      <c r="C45" s="38"/>
      <c r="D45" s="113"/>
      <c r="E45" s="46"/>
      <c r="F45" s="46"/>
    </row>
    <row r="46" spans="1:6" ht="19.5" customHeight="1" x14ac:dyDescent="0.3">
      <c r="A46" s="173" t="s">
        <v>88</v>
      </c>
      <c r="B46" s="47" t="s">
        <v>248</v>
      </c>
      <c r="C46" s="43" t="s">
        <v>13</v>
      </c>
      <c r="D46" s="114">
        <v>1</v>
      </c>
      <c r="E46" s="44"/>
      <c r="F46" s="44">
        <f t="shared" ref="F46" si="4">D46*E46</f>
        <v>0</v>
      </c>
    </row>
    <row r="47" spans="1:6" ht="19.5" customHeight="1" x14ac:dyDescent="0.2">
      <c r="A47" s="68"/>
      <c r="B47" s="28"/>
      <c r="C47" s="20"/>
      <c r="D47" s="110"/>
      <c r="E47" s="22"/>
      <c r="F47" s="69"/>
    </row>
    <row r="48" spans="1:6" ht="19.5" customHeight="1" x14ac:dyDescent="0.2">
      <c r="A48" s="30">
        <v>2</v>
      </c>
      <c r="B48" s="31" t="s">
        <v>89</v>
      </c>
      <c r="C48" s="32"/>
      <c r="D48" s="111"/>
      <c r="E48" s="32"/>
      <c r="F48" s="32"/>
    </row>
    <row r="49" spans="1:6" ht="19.5" customHeight="1" x14ac:dyDescent="0.2">
      <c r="A49" s="151" t="s">
        <v>90</v>
      </c>
      <c r="B49" s="152"/>
      <c r="C49" s="152"/>
      <c r="D49" s="153"/>
      <c r="E49" s="152"/>
      <c r="F49" s="154"/>
    </row>
    <row r="50" spans="1:6" ht="19.5" customHeight="1" x14ac:dyDescent="0.3">
      <c r="A50" s="33" t="s">
        <v>23</v>
      </c>
      <c r="B50" s="34" t="s">
        <v>91</v>
      </c>
      <c r="C50" s="35"/>
      <c r="D50" s="112"/>
      <c r="E50" s="35"/>
      <c r="F50" s="35"/>
    </row>
    <row r="51" spans="1:6" ht="19.5" customHeight="1" x14ac:dyDescent="0.3">
      <c r="A51" s="36" t="s">
        <v>175</v>
      </c>
      <c r="B51" s="37" t="s">
        <v>92</v>
      </c>
      <c r="C51" s="38" t="s">
        <v>13</v>
      </c>
      <c r="D51" s="113">
        <v>1</v>
      </c>
      <c r="E51" s="40"/>
      <c r="F51" s="40">
        <f t="shared" ref="F51" si="5">D51*E51</f>
        <v>0</v>
      </c>
    </row>
    <row r="52" spans="1:6" ht="19.5" customHeight="1" x14ac:dyDescent="0.3">
      <c r="A52" s="41"/>
      <c r="B52" s="42"/>
      <c r="C52" s="43"/>
      <c r="D52" s="114"/>
      <c r="E52" s="44"/>
      <c r="F52" s="44"/>
    </row>
    <row r="53" spans="1:6" ht="19.5" customHeight="1" x14ac:dyDescent="0.2">
      <c r="A53" s="151" t="s">
        <v>93</v>
      </c>
      <c r="B53" s="152"/>
      <c r="C53" s="152"/>
      <c r="D53" s="153"/>
      <c r="E53" s="152"/>
      <c r="F53" s="154"/>
    </row>
    <row r="54" spans="1:6" ht="19.5" customHeight="1" x14ac:dyDescent="0.3">
      <c r="A54" s="33" t="s">
        <v>26</v>
      </c>
      <c r="B54" s="34" t="s">
        <v>94</v>
      </c>
      <c r="C54" s="35"/>
      <c r="D54" s="112"/>
      <c r="E54" s="45"/>
      <c r="F54" s="45"/>
    </row>
    <row r="55" spans="1:6" ht="19.5" customHeight="1" x14ac:dyDescent="0.3">
      <c r="A55" s="36" t="s">
        <v>176</v>
      </c>
      <c r="B55" s="37" t="s">
        <v>95</v>
      </c>
      <c r="C55" s="38"/>
      <c r="D55" s="113"/>
      <c r="E55" s="46"/>
      <c r="F55" s="46"/>
    </row>
    <row r="56" spans="1:6" ht="19.5" customHeight="1" x14ac:dyDescent="0.3">
      <c r="A56" s="41" t="s">
        <v>177</v>
      </c>
      <c r="B56" s="42" t="s">
        <v>96</v>
      </c>
      <c r="C56" s="38"/>
      <c r="D56" s="113"/>
      <c r="E56" s="46"/>
      <c r="F56" s="46"/>
    </row>
    <row r="57" spans="1:6" ht="19.5" customHeight="1" x14ac:dyDescent="0.3">
      <c r="A57" s="41" t="s">
        <v>178</v>
      </c>
      <c r="B57" s="47" t="s">
        <v>97</v>
      </c>
      <c r="C57" s="43" t="s">
        <v>98</v>
      </c>
      <c r="D57" s="114">
        <v>26.84</v>
      </c>
      <c r="E57" s="44"/>
      <c r="F57" s="44">
        <f t="shared" ref="F57:F58" si="6">D57*E57</f>
        <v>0</v>
      </c>
    </row>
    <row r="58" spans="1:6" ht="19.5" customHeight="1" x14ac:dyDescent="0.3">
      <c r="A58" s="41" t="s">
        <v>179</v>
      </c>
      <c r="B58" s="47" t="s">
        <v>99</v>
      </c>
      <c r="C58" s="43" t="s">
        <v>98</v>
      </c>
      <c r="D58" s="114">
        <v>41.48</v>
      </c>
      <c r="E58" s="44"/>
      <c r="F58" s="44">
        <f t="shared" si="6"/>
        <v>0</v>
      </c>
    </row>
    <row r="59" spans="1:6" ht="19.5" customHeight="1" x14ac:dyDescent="0.3">
      <c r="A59" s="41"/>
      <c r="B59" s="48"/>
      <c r="C59" s="43"/>
      <c r="D59" s="114"/>
      <c r="E59" s="44"/>
      <c r="F59" s="44"/>
    </row>
    <row r="60" spans="1:6" ht="20.100000000000001" customHeight="1" x14ac:dyDescent="0.3">
      <c r="A60" s="33" t="s">
        <v>29</v>
      </c>
      <c r="B60" s="34" t="s">
        <v>100</v>
      </c>
      <c r="C60" s="49"/>
      <c r="D60" s="112"/>
      <c r="E60" s="45"/>
      <c r="F60" s="45"/>
    </row>
    <row r="61" spans="1:6" ht="20.100000000000001" customHeight="1" x14ac:dyDescent="0.3">
      <c r="A61" s="36" t="s">
        <v>180</v>
      </c>
      <c r="B61" s="37" t="s">
        <v>101</v>
      </c>
      <c r="C61" s="38"/>
      <c r="D61" s="113"/>
      <c r="E61" s="46"/>
      <c r="F61" s="46"/>
    </row>
    <row r="62" spans="1:6" ht="20.100000000000001" customHeight="1" x14ac:dyDescent="0.3">
      <c r="A62" s="41" t="s">
        <v>181</v>
      </c>
      <c r="B62" s="42" t="s">
        <v>102</v>
      </c>
      <c r="C62" s="43" t="s">
        <v>98</v>
      </c>
      <c r="D62" s="114">
        <v>10.880000000000003</v>
      </c>
      <c r="E62" s="44"/>
      <c r="F62" s="44">
        <f t="shared" ref="F62" si="7">D62*E62</f>
        <v>0</v>
      </c>
    </row>
    <row r="63" spans="1:6" ht="20.100000000000001" customHeight="1" x14ac:dyDescent="0.3">
      <c r="A63" s="41"/>
      <c r="B63" s="42"/>
      <c r="C63" s="43"/>
      <c r="D63" s="114"/>
      <c r="E63" s="44"/>
      <c r="F63" s="44"/>
    </row>
    <row r="64" spans="1:6" ht="20.100000000000001" customHeight="1" x14ac:dyDescent="0.3">
      <c r="A64" s="33" t="s">
        <v>32</v>
      </c>
      <c r="B64" s="34" t="s">
        <v>103</v>
      </c>
      <c r="C64" s="35"/>
      <c r="D64" s="112"/>
      <c r="E64" s="45"/>
      <c r="F64" s="45"/>
    </row>
    <row r="65" spans="1:6" ht="20.100000000000001" customHeight="1" x14ac:dyDescent="0.3">
      <c r="A65" s="36" t="s">
        <v>182</v>
      </c>
      <c r="B65" s="50" t="s">
        <v>104</v>
      </c>
      <c r="C65" s="38"/>
      <c r="D65" s="113"/>
      <c r="E65" s="46"/>
      <c r="F65" s="46"/>
    </row>
    <row r="66" spans="1:6" ht="20.100000000000001" customHeight="1" x14ac:dyDescent="0.3">
      <c r="A66" s="41" t="s">
        <v>183</v>
      </c>
      <c r="B66" s="42" t="s">
        <v>105</v>
      </c>
      <c r="C66" s="43" t="s">
        <v>98</v>
      </c>
      <c r="D66" s="114">
        <v>19.294</v>
      </c>
      <c r="E66" s="44"/>
      <c r="F66" s="44">
        <f t="shared" ref="F66" si="8">D66*E66</f>
        <v>0</v>
      </c>
    </row>
    <row r="67" spans="1:6" ht="20.100000000000001" customHeight="1" x14ac:dyDescent="0.3">
      <c r="A67" s="41"/>
      <c r="B67" s="42"/>
      <c r="C67" s="43"/>
      <c r="D67" s="114"/>
      <c r="E67" s="44"/>
      <c r="F67" s="44"/>
    </row>
    <row r="68" spans="1:6" ht="20.100000000000001" customHeight="1" x14ac:dyDescent="0.3">
      <c r="A68" s="36" t="s">
        <v>184</v>
      </c>
      <c r="B68" s="50" t="s">
        <v>106</v>
      </c>
      <c r="C68" s="38"/>
      <c r="D68" s="113"/>
      <c r="E68" s="44"/>
      <c r="F68" s="46"/>
    </row>
    <row r="69" spans="1:6" ht="20.100000000000001" customHeight="1" x14ac:dyDescent="0.3">
      <c r="A69" s="41" t="s">
        <v>185</v>
      </c>
      <c r="B69" s="42" t="s">
        <v>107</v>
      </c>
      <c r="C69" s="43" t="s">
        <v>57</v>
      </c>
      <c r="D69" s="114">
        <v>12.2</v>
      </c>
      <c r="E69" s="44"/>
      <c r="F69" s="44">
        <f t="shared" ref="F69:F73" si="9">D69*E69</f>
        <v>0</v>
      </c>
    </row>
    <row r="70" spans="1:6" ht="20.100000000000001" customHeight="1" x14ac:dyDescent="0.3">
      <c r="A70" s="41" t="s">
        <v>186</v>
      </c>
      <c r="B70" s="42" t="s">
        <v>108</v>
      </c>
      <c r="C70" s="43" t="s">
        <v>57</v>
      </c>
      <c r="D70" s="114">
        <v>15.969999999999999</v>
      </c>
      <c r="E70" s="44"/>
      <c r="F70" s="44">
        <f t="shared" si="9"/>
        <v>0</v>
      </c>
    </row>
    <row r="71" spans="1:6" ht="20.100000000000001" customHeight="1" x14ac:dyDescent="0.3">
      <c r="A71" s="41" t="s">
        <v>187</v>
      </c>
      <c r="B71" s="42" t="s">
        <v>109</v>
      </c>
      <c r="C71" s="43" t="s">
        <v>57</v>
      </c>
      <c r="D71" s="114">
        <v>15.969999999999999</v>
      </c>
      <c r="E71" s="44"/>
      <c r="F71" s="44">
        <f t="shared" si="9"/>
        <v>0</v>
      </c>
    </row>
    <row r="72" spans="1:6" ht="20.100000000000001" customHeight="1" x14ac:dyDescent="0.3">
      <c r="A72" s="41" t="s">
        <v>188</v>
      </c>
      <c r="B72" s="42" t="s">
        <v>110</v>
      </c>
      <c r="C72" s="43" t="s">
        <v>111</v>
      </c>
      <c r="D72" s="114">
        <v>1</v>
      </c>
      <c r="E72" s="44"/>
      <c r="F72" s="44">
        <f t="shared" si="9"/>
        <v>0</v>
      </c>
    </row>
    <row r="73" spans="1:6" ht="20.100000000000001" customHeight="1" x14ac:dyDescent="0.3">
      <c r="A73" s="41" t="s">
        <v>189</v>
      </c>
      <c r="B73" s="42" t="s">
        <v>112</v>
      </c>
      <c r="C73" s="43" t="s">
        <v>57</v>
      </c>
      <c r="D73" s="114">
        <v>26.34</v>
      </c>
      <c r="E73" s="44"/>
      <c r="F73" s="44">
        <f t="shared" si="9"/>
        <v>0</v>
      </c>
    </row>
    <row r="74" spans="1:6" ht="20.100000000000001" customHeight="1" x14ac:dyDescent="0.3">
      <c r="A74" s="41"/>
      <c r="B74" s="42"/>
      <c r="C74" s="43"/>
      <c r="D74" s="114"/>
      <c r="E74" s="44"/>
      <c r="F74" s="44"/>
    </row>
    <row r="75" spans="1:6" ht="20.100000000000001" customHeight="1" x14ac:dyDescent="0.3">
      <c r="A75" s="36" t="s">
        <v>190</v>
      </c>
      <c r="B75" s="37" t="s">
        <v>113</v>
      </c>
      <c r="C75" s="38"/>
      <c r="D75" s="113"/>
      <c r="E75" s="46"/>
      <c r="F75" s="46"/>
    </row>
    <row r="76" spans="1:6" ht="20.100000000000001" customHeight="1" x14ac:dyDescent="0.3">
      <c r="A76" s="41" t="s">
        <v>191</v>
      </c>
      <c r="B76" s="42" t="s">
        <v>114</v>
      </c>
      <c r="C76" s="43" t="s">
        <v>13</v>
      </c>
      <c r="D76" s="114">
        <v>1</v>
      </c>
      <c r="E76" s="51"/>
      <c r="F76" s="51">
        <f t="shared" ref="F76" si="10">D76*E76</f>
        <v>0</v>
      </c>
    </row>
    <row r="77" spans="1:6" ht="20.100000000000001" customHeight="1" x14ac:dyDescent="0.3">
      <c r="A77" s="36"/>
      <c r="B77" s="41"/>
      <c r="C77" s="38"/>
      <c r="D77" s="113"/>
      <c r="E77" s="46"/>
      <c r="F77" s="46"/>
    </row>
    <row r="78" spans="1:6" ht="20.100000000000001" customHeight="1" x14ac:dyDescent="0.3">
      <c r="A78" s="41"/>
      <c r="B78" s="42"/>
      <c r="C78" s="43"/>
      <c r="D78" s="114"/>
      <c r="E78" s="44"/>
      <c r="F78" s="44"/>
    </row>
    <row r="79" spans="1:6" ht="20.100000000000001" customHeight="1" x14ac:dyDescent="0.3">
      <c r="A79" s="33" t="s">
        <v>35</v>
      </c>
      <c r="B79" s="34" t="s">
        <v>115</v>
      </c>
      <c r="C79" s="35"/>
      <c r="D79" s="112"/>
      <c r="E79" s="45"/>
      <c r="F79" s="45"/>
    </row>
    <row r="80" spans="1:6" ht="18" customHeight="1" x14ac:dyDescent="0.3">
      <c r="A80" s="36" t="s">
        <v>192</v>
      </c>
      <c r="B80" s="37" t="s">
        <v>116</v>
      </c>
      <c r="C80" s="38" t="s">
        <v>13</v>
      </c>
      <c r="D80" s="113">
        <v>1</v>
      </c>
      <c r="E80" s="40"/>
      <c r="F80" s="40">
        <f t="shared" ref="F80" si="11">D80*E80</f>
        <v>0</v>
      </c>
    </row>
    <row r="81" spans="1:6" ht="12.75" customHeight="1" x14ac:dyDescent="0.3">
      <c r="A81" s="41"/>
      <c r="B81" s="41"/>
      <c r="C81" s="43"/>
      <c r="D81" s="115"/>
      <c r="E81" s="41"/>
      <c r="F81" s="41"/>
    </row>
    <row r="82" spans="1:6" ht="12.75" customHeight="1" x14ac:dyDescent="0.3">
      <c r="A82" s="41"/>
      <c r="B82" s="41"/>
      <c r="C82" s="43"/>
      <c r="D82" s="115"/>
      <c r="E82" s="41"/>
      <c r="F82" s="41"/>
    </row>
    <row r="83" spans="1:6" ht="12.75" customHeight="1" x14ac:dyDescent="0.3">
      <c r="A83" s="33" t="s">
        <v>38</v>
      </c>
      <c r="B83" s="34" t="s">
        <v>117</v>
      </c>
      <c r="C83" s="35"/>
      <c r="D83" s="112"/>
      <c r="E83" s="45"/>
      <c r="F83" s="45"/>
    </row>
    <row r="84" spans="1:6" ht="16.5" x14ac:dyDescent="0.3">
      <c r="A84" s="36" t="s">
        <v>193</v>
      </c>
      <c r="B84" s="37" t="s">
        <v>118</v>
      </c>
      <c r="C84" s="38"/>
      <c r="D84" s="113"/>
      <c r="E84" s="46"/>
      <c r="F84" s="46"/>
    </row>
    <row r="85" spans="1:6" ht="12.75" customHeight="1" x14ac:dyDescent="0.3">
      <c r="A85" s="41" t="s">
        <v>194</v>
      </c>
      <c r="B85" s="42" t="s">
        <v>119</v>
      </c>
      <c r="C85" s="43" t="s">
        <v>120</v>
      </c>
      <c r="D85" s="114">
        <v>63.480000000000004</v>
      </c>
      <c r="E85" s="51"/>
      <c r="F85" s="51">
        <f t="shared" ref="F85" si="12">D85*E85</f>
        <v>0</v>
      </c>
    </row>
    <row r="86" spans="1:6" ht="16.5" x14ac:dyDescent="0.3">
      <c r="A86" s="41"/>
      <c r="B86" s="37"/>
      <c r="C86" s="43"/>
      <c r="D86" s="114"/>
      <c r="E86" s="51"/>
      <c r="F86" s="44"/>
    </row>
    <row r="87" spans="1:6" ht="12.75" customHeight="1" x14ac:dyDescent="0.3">
      <c r="A87" s="36" t="s">
        <v>195</v>
      </c>
      <c r="B87" s="37" t="s">
        <v>121</v>
      </c>
      <c r="C87" s="38"/>
      <c r="D87" s="113"/>
      <c r="E87" s="51"/>
      <c r="F87" s="44"/>
    </row>
    <row r="88" spans="1:6" ht="16.5" x14ac:dyDescent="0.3">
      <c r="A88" s="41" t="s">
        <v>196</v>
      </c>
      <c r="B88" s="42" t="s">
        <v>122</v>
      </c>
      <c r="C88" s="43" t="s">
        <v>120</v>
      </c>
      <c r="D88" s="114">
        <v>170.1</v>
      </c>
      <c r="E88" s="51"/>
      <c r="F88" s="51">
        <f t="shared" ref="F88" si="13">D88*E88</f>
        <v>0</v>
      </c>
    </row>
    <row r="89" spans="1:6" ht="16.5" x14ac:dyDescent="0.3">
      <c r="A89" s="41"/>
      <c r="B89" s="42"/>
      <c r="C89" s="43"/>
      <c r="D89" s="114"/>
      <c r="E89" s="44"/>
      <c r="F89" s="44"/>
    </row>
    <row r="90" spans="1:6" ht="34.5" customHeight="1" x14ac:dyDescent="0.3">
      <c r="A90" s="33" t="s">
        <v>40</v>
      </c>
      <c r="B90" s="34" t="s">
        <v>123</v>
      </c>
      <c r="C90" s="35"/>
      <c r="D90" s="112"/>
      <c r="E90" s="45"/>
      <c r="F90" s="45"/>
    </row>
    <row r="91" spans="1:6" ht="16.5" x14ac:dyDescent="0.3">
      <c r="A91" s="36" t="s">
        <v>197</v>
      </c>
      <c r="B91" s="37" t="s">
        <v>124</v>
      </c>
      <c r="C91" s="38" t="s">
        <v>13</v>
      </c>
      <c r="D91" s="113">
        <v>1</v>
      </c>
      <c r="E91" s="40"/>
      <c r="F91" s="40">
        <f t="shared" ref="F91" si="14">D91*E91</f>
        <v>0</v>
      </c>
    </row>
    <row r="92" spans="1:6" ht="16.5" x14ac:dyDescent="0.3">
      <c r="A92" s="41"/>
      <c r="B92" s="42"/>
      <c r="C92" s="43"/>
      <c r="D92" s="114"/>
      <c r="E92" s="44"/>
      <c r="F92" s="44"/>
    </row>
    <row r="93" spans="1:6" ht="16.5" x14ac:dyDescent="0.3">
      <c r="A93" s="41"/>
      <c r="B93" s="42"/>
      <c r="C93" s="43"/>
      <c r="D93" s="114"/>
      <c r="E93" s="44"/>
      <c r="F93" s="44"/>
    </row>
    <row r="94" spans="1:6" ht="16.5" x14ac:dyDescent="0.2">
      <c r="A94" s="151" t="s">
        <v>125</v>
      </c>
      <c r="B94" s="152"/>
      <c r="C94" s="152"/>
      <c r="D94" s="153"/>
      <c r="E94" s="152"/>
      <c r="F94" s="154"/>
    </row>
    <row r="95" spans="1:6" ht="16.5" x14ac:dyDescent="0.3">
      <c r="A95" s="33" t="s">
        <v>43</v>
      </c>
      <c r="B95" s="34" t="s">
        <v>126</v>
      </c>
      <c r="C95" s="35"/>
      <c r="D95" s="112"/>
      <c r="E95" s="45"/>
      <c r="F95" s="45"/>
    </row>
    <row r="96" spans="1:6" ht="16.5" x14ac:dyDescent="0.3">
      <c r="A96" s="36" t="s">
        <v>198</v>
      </c>
      <c r="B96" s="37" t="s">
        <v>262</v>
      </c>
      <c r="C96" s="38"/>
      <c r="D96" s="113"/>
      <c r="E96" s="46"/>
      <c r="F96" s="46"/>
    </row>
    <row r="97" spans="1:6" ht="16.5" x14ac:dyDescent="0.3">
      <c r="A97" s="41" t="s">
        <v>199</v>
      </c>
      <c r="B97" s="52" t="s">
        <v>127</v>
      </c>
      <c r="C97" s="53" t="s">
        <v>111</v>
      </c>
      <c r="D97" s="116">
        <v>2</v>
      </c>
      <c r="E97" s="54"/>
      <c r="F97" s="54">
        <f t="shared" ref="F97:F101" si="15">D97*E97</f>
        <v>0</v>
      </c>
    </row>
    <row r="98" spans="1:6" ht="16.5" x14ac:dyDescent="0.3">
      <c r="A98" s="41" t="s">
        <v>200</v>
      </c>
      <c r="B98" s="52" t="s">
        <v>128</v>
      </c>
      <c r="C98" s="53" t="s">
        <v>111</v>
      </c>
      <c r="D98" s="116">
        <v>2</v>
      </c>
      <c r="E98" s="54"/>
      <c r="F98" s="54">
        <f t="shared" si="15"/>
        <v>0</v>
      </c>
    </row>
    <row r="99" spans="1:6" ht="16.5" x14ac:dyDescent="0.3">
      <c r="A99" s="41" t="s">
        <v>201</v>
      </c>
      <c r="B99" s="52" t="s">
        <v>129</v>
      </c>
      <c r="C99" s="53" t="s">
        <v>111</v>
      </c>
      <c r="D99" s="116">
        <v>8</v>
      </c>
      <c r="E99" s="54"/>
      <c r="F99" s="54">
        <f t="shared" si="15"/>
        <v>0</v>
      </c>
    </row>
    <row r="100" spans="1:6" ht="16.5" x14ac:dyDescent="0.3">
      <c r="A100" s="41" t="s">
        <v>202</v>
      </c>
      <c r="B100" s="52" t="s">
        <v>130</v>
      </c>
      <c r="C100" s="53" t="s">
        <v>111</v>
      </c>
      <c r="D100" s="116">
        <v>4</v>
      </c>
      <c r="E100" s="54"/>
      <c r="F100" s="54">
        <f t="shared" si="15"/>
        <v>0</v>
      </c>
    </row>
    <row r="101" spans="1:6" ht="16.5" x14ac:dyDescent="0.3">
      <c r="A101" s="41" t="s">
        <v>203</v>
      </c>
      <c r="B101" s="42" t="s">
        <v>131</v>
      </c>
      <c r="C101" s="43" t="s">
        <v>111</v>
      </c>
      <c r="D101" s="114">
        <v>1</v>
      </c>
      <c r="E101" s="51"/>
      <c r="F101" s="44">
        <f t="shared" si="15"/>
        <v>0</v>
      </c>
    </row>
    <row r="102" spans="1:6" ht="16.5" x14ac:dyDescent="0.3">
      <c r="A102" s="41"/>
      <c r="B102" s="41"/>
      <c r="C102" s="43"/>
      <c r="D102" s="114"/>
      <c r="E102" s="43"/>
      <c r="F102" s="43"/>
    </row>
    <row r="103" spans="1:6" ht="16.5" x14ac:dyDescent="0.3">
      <c r="A103" s="36" t="s">
        <v>204</v>
      </c>
      <c r="B103" s="37" t="s">
        <v>132</v>
      </c>
      <c r="C103" s="38"/>
      <c r="D103" s="113"/>
      <c r="E103" s="46"/>
      <c r="F103" s="46"/>
    </row>
    <row r="104" spans="1:6" ht="16.5" x14ac:dyDescent="0.3">
      <c r="A104" s="41" t="s">
        <v>205</v>
      </c>
      <c r="B104" s="42" t="s">
        <v>133</v>
      </c>
      <c r="C104" s="38"/>
      <c r="D104" s="113"/>
      <c r="E104" s="46"/>
      <c r="F104" s="46"/>
    </row>
    <row r="105" spans="1:6" ht="16.5" x14ac:dyDescent="0.3">
      <c r="A105" s="119" t="s">
        <v>206</v>
      </c>
      <c r="B105" s="120" t="s">
        <v>134</v>
      </c>
      <c r="C105" s="121" t="s">
        <v>98</v>
      </c>
      <c r="D105" s="122">
        <v>13.134000000000002</v>
      </c>
      <c r="E105" s="54"/>
      <c r="F105" s="54">
        <f t="shared" ref="F105:F107" si="16">D105*E105</f>
        <v>0</v>
      </c>
    </row>
    <row r="106" spans="1:6" ht="16.5" x14ac:dyDescent="0.3">
      <c r="A106" s="119" t="s">
        <v>207</v>
      </c>
      <c r="B106" s="120" t="s">
        <v>135</v>
      </c>
      <c r="C106" s="121" t="s">
        <v>98</v>
      </c>
      <c r="D106" s="122">
        <v>13.134000000000002</v>
      </c>
      <c r="E106" s="54"/>
      <c r="F106" s="54">
        <f t="shared" si="16"/>
        <v>0</v>
      </c>
    </row>
    <row r="107" spans="1:6" ht="16.5" x14ac:dyDescent="0.3">
      <c r="A107" s="137" t="s">
        <v>208</v>
      </c>
      <c r="B107" s="138" t="s">
        <v>136</v>
      </c>
      <c r="C107" s="139" t="s">
        <v>98</v>
      </c>
      <c r="D107" s="140">
        <v>13.13</v>
      </c>
      <c r="E107" s="141"/>
      <c r="F107" s="142">
        <f t="shared" si="16"/>
        <v>0</v>
      </c>
    </row>
    <row r="108" spans="1:6" ht="16.5" x14ac:dyDescent="0.3">
      <c r="A108" s="119"/>
      <c r="B108" s="123"/>
      <c r="C108" s="124"/>
      <c r="D108" s="125"/>
      <c r="E108" s="58"/>
      <c r="F108" s="58"/>
    </row>
    <row r="109" spans="1:6" ht="16.5" x14ac:dyDescent="0.3">
      <c r="A109" s="36" t="s">
        <v>209</v>
      </c>
      <c r="B109" s="37" t="s">
        <v>137</v>
      </c>
      <c r="C109" s="43" t="s">
        <v>98</v>
      </c>
      <c r="D109" s="114">
        <v>4.07</v>
      </c>
      <c r="E109" s="51"/>
      <c r="F109" s="51">
        <f t="shared" ref="F109" si="17">D109*E109</f>
        <v>0</v>
      </c>
    </row>
    <row r="110" spans="1:6" ht="16.5" x14ac:dyDescent="0.3">
      <c r="A110" s="41"/>
      <c r="B110" s="41"/>
      <c r="C110" s="43"/>
      <c r="D110" s="114"/>
      <c r="E110" s="44"/>
      <c r="F110" s="44"/>
    </row>
    <row r="111" spans="1:6" ht="16.5" x14ac:dyDescent="0.3">
      <c r="A111" s="33" t="s">
        <v>44</v>
      </c>
      <c r="B111" s="34" t="s">
        <v>138</v>
      </c>
      <c r="C111" s="35"/>
      <c r="D111" s="112"/>
      <c r="E111" s="45"/>
      <c r="F111" s="45"/>
    </row>
    <row r="112" spans="1:6" ht="16.5" x14ac:dyDescent="0.3">
      <c r="A112" s="132" t="s">
        <v>210</v>
      </c>
      <c r="B112" s="133" t="s">
        <v>249</v>
      </c>
      <c r="C112" s="134" t="s">
        <v>98</v>
      </c>
      <c r="D112" s="135">
        <v>57.07</v>
      </c>
      <c r="E112" s="136"/>
      <c r="F112" s="136">
        <f>E112*D112</f>
        <v>0</v>
      </c>
    </row>
    <row r="113" spans="1:6" ht="16.5" x14ac:dyDescent="0.3">
      <c r="A113" s="41"/>
      <c r="B113" s="41"/>
      <c r="C113" s="43"/>
      <c r="D113" s="114"/>
      <c r="E113" s="44"/>
      <c r="F113" s="44"/>
    </row>
    <row r="114" spans="1:6" ht="16.5" x14ac:dyDescent="0.3">
      <c r="A114" s="36" t="s">
        <v>211</v>
      </c>
      <c r="B114" s="37" t="s">
        <v>140</v>
      </c>
      <c r="C114" s="38"/>
      <c r="D114" s="113"/>
      <c r="E114" s="46"/>
      <c r="F114" s="46"/>
    </row>
    <row r="115" spans="1:6" ht="16.5" x14ac:dyDescent="0.3">
      <c r="A115" s="143" t="s">
        <v>212</v>
      </c>
      <c r="B115" s="144" t="s">
        <v>141</v>
      </c>
      <c r="C115" s="145" t="s">
        <v>98</v>
      </c>
      <c r="D115" s="146">
        <v>27.587200000000003</v>
      </c>
      <c r="E115" s="147"/>
      <c r="F115" s="147">
        <f t="shared" ref="F115" si="18">D115*E115</f>
        <v>0</v>
      </c>
    </row>
    <row r="116" spans="1:6" ht="16.5" x14ac:dyDescent="0.3">
      <c r="A116" s="41"/>
      <c r="B116" s="42"/>
      <c r="C116" s="43"/>
      <c r="D116" s="114"/>
      <c r="E116" s="44"/>
      <c r="F116" s="44"/>
    </row>
    <row r="117" spans="1:6" ht="16.5" x14ac:dyDescent="0.3">
      <c r="A117" s="41"/>
      <c r="B117" s="42"/>
      <c r="C117" s="43"/>
      <c r="D117" s="114"/>
      <c r="E117" s="44"/>
      <c r="F117" s="44"/>
    </row>
    <row r="118" spans="1:6" ht="16.5" x14ac:dyDescent="0.3">
      <c r="A118" s="33" t="s">
        <v>47</v>
      </c>
      <c r="B118" s="34" t="s">
        <v>142</v>
      </c>
      <c r="C118" s="35"/>
      <c r="D118" s="112"/>
      <c r="E118" s="45"/>
      <c r="F118" s="45"/>
    </row>
    <row r="119" spans="1:6" ht="16.5" x14ac:dyDescent="0.3">
      <c r="A119" s="126" t="s">
        <v>213</v>
      </c>
      <c r="B119" s="127" t="s">
        <v>143</v>
      </c>
      <c r="C119" s="128"/>
      <c r="D119" s="129"/>
      <c r="E119" s="40"/>
      <c r="F119" s="40"/>
    </row>
    <row r="120" spans="1:6" ht="16.5" x14ac:dyDescent="0.3">
      <c r="A120" s="137" t="s">
        <v>214</v>
      </c>
      <c r="B120" s="148" t="s">
        <v>144</v>
      </c>
      <c r="C120" s="149" t="s">
        <v>98</v>
      </c>
      <c r="D120" s="150">
        <v>27</v>
      </c>
      <c r="E120" s="141"/>
      <c r="F120" s="141">
        <f t="shared" ref="F120" si="19">D120*E120</f>
        <v>0</v>
      </c>
    </row>
    <row r="121" spans="1:6" ht="16.5" x14ac:dyDescent="0.3">
      <c r="A121" s="119"/>
      <c r="B121" s="130"/>
      <c r="C121" s="131"/>
      <c r="D121" s="125"/>
      <c r="E121" s="51"/>
      <c r="F121" s="51"/>
    </row>
    <row r="122" spans="1:6" ht="16.5" x14ac:dyDescent="0.3">
      <c r="A122" s="41"/>
      <c r="B122" s="42"/>
      <c r="C122" s="43"/>
      <c r="D122" s="114"/>
      <c r="E122" s="44"/>
      <c r="F122" s="44"/>
    </row>
    <row r="123" spans="1:6" ht="16.5" x14ac:dyDescent="0.3">
      <c r="A123" s="33" t="s">
        <v>48</v>
      </c>
      <c r="B123" s="34" t="s">
        <v>145</v>
      </c>
      <c r="C123" s="35"/>
      <c r="D123" s="112"/>
      <c r="E123" s="45"/>
      <c r="F123" s="45"/>
    </row>
    <row r="124" spans="1:6" ht="16.5" x14ac:dyDescent="0.3">
      <c r="A124" s="36" t="s">
        <v>215</v>
      </c>
      <c r="B124" s="37" t="s">
        <v>146</v>
      </c>
      <c r="C124" s="38"/>
      <c r="D124" s="113"/>
      <c r="E124" s="46"/>
      <c r="F124" s="46"/>
    </row>
    <row r="125" spans="1:6" ht="16.5" x14ac:dyDescent="0.3">
      <c r="A125" s="41" t="s">
        <v>216</v>
      </c>
      <c r="B125" s="42" t="s">
        <v>147</v>
      </c>
      <c r="C125" s="43" t="s">
        <v>98</v>
      </c>
      <c r="D125" s="114">
        <v>4.07</v>
      </c>
      <c r="E125" s="51"/>
      <c r="F125" s="51">
        <f t="shared" ref="F125" si="20">D125*E125</f>
        <v>0</v>
      </c>
    </row>
    <row r="126" spans="1:6" ht="16.5" x14ac:dyDescent="0.3">
      <c r="A126" s="41"/>
      <c r="B126" s="42"/>
      <c r="C126" s="43"/>
      <c r="D126" s="114"/>
      <c r="E126" s="51"/>
      <c r="F126" s="51"/>
    </row>
    <row r="127" spans="1:6" ht="16.5" x14ac:dyDescent="0.3">
      <c r="A127" s="36" t="s">
        <v>217</v>
      </c>
      <c r="B127" s="37" t="s">
        <v>148</v>
      </c>
      <c r="C127" s="38"/>
      <c r="D127" s="113"/>
      <c r="E127" s="46"/>
      <c r="F127" s="46"/>
    </row>
    <row r="128" spans="1:6" ht="16.5" x14ac:dyDescent="0.3">
      <c r="A128" s="41" t="s">
        <v>218</v>
      </c>
      <c r="B128" s="42" t="s">
        <v>149</v>
      </c>
      <c r="C128" s="43" t="s">
        <v>98</v>
      </c>
      <c r="D128" s="114">
        <v>20.004000000000005</v>
      </c>
      <c r="E128" s="51"/>
      <c r="F128" s="51">
        <f t="shared" ref="F128" si="21">D128*E128</f>
        <v>0</v>
      </c>
    </row>
    <row r="129" spans="1:6" ht="16.5" x14ac:dyDescent="0.3">
      <c r="A129" s="41"/>
      <c r="B129" s="42"/>
      <c r="C129" s="43"/>
      <c r="D129" s="114"/>
      <c r="E129" s="51"/>
      <c r="F129" s="51"/>
    </row>
    <row r="130" spans="1:6" ht="16.5" x14ac:dyDescent="0.3">
      <c r="A130" s="33" t="s">
        <v>219</v>
      </c>
      <c r="B130" s="34" t="s">
        <v>150</v>
      </c>
      <c r="C130" s="35"/>
      <c r="D130" s="112"/>
      <c r="E130" s="45"/>
      <c r="F130" s="45"/>
    </row>
    <row r="131" spans="1:6" ht="16.5" x14ac:dyDescent="0.3">
      <c r="A131" s="36" t="s">
        <v>220</v>
      </c>
      <c r="B131" s="37" t="s">
        <v>151</v>
      </c>
      <c r="C131" s="38" t="s">
        <v>111</v>
      </c>
      <c r="D131" s="113">
        <v>3</v>
      </c>
      <c r="E131" s="40"/>
      <c r="F131" s="40">
        <f t="shared" ref="F131" si="22">D131*E131</f>
        <v>0</v>
      </c>
    </row>
    <row r="132" spans="1:6" ht="16.5" x14ac:dyDescent="0.3">
      <c r="A132" s="41"/>
      <c r="B132" s="42"/>
      <c r="C132" s="43"/>
      <c r="D132" s="114"/>
      <c r="E132" s="44"/>
      <c r="F132" s="44"/>
    </row>
    <row r="133" spans="1:6" ht="16.5" x14ac:dyDescent="0.3">
      <c r="A133" s="36" t="s">
        <v>221</v>
      </c>
      <c r="B133" s="37" t="s">
        <v>152</v>
      </c>
      <c r="C133" s="38" t="s">
        <v>111</v>
      </c>
      <c r="D133" s="113">
        <v>2</v>
      </c>
      <c r="E133" s="40"/>
      <c r="F133" s="40">
        <f t="shared" ref="F133" si="23">D133*E133</f>
        <v>0</v>
      </c>
    </row>
    <row r="134" spans="1:6" ht="16.5" x14ac:dyDescent="0.3">
      <c r="A134" s="41"/>
      <c r="B134" s="42"/>
      <c r="C134" s="43"/>
      <c r="D134" s="114"/>
      <c r="E134" s="44"/>
      <c r="F134" s="44"/>
    </row>
    <row r="135" spans="1:6" ht="16.5" x14ac:dyDescent="0.3">
      <c r="A135" s="33" t="s">
        <v>222</v>
      </c>
      <c r="B135" s="34" t="s">
        <v>153</v>
      </c>
      <c r="C135" s="35"/>
      <c r="D135" s="112"/>
      <c r="E135" s="45"/>
      <c r="F135" s="45"/>
    </row>
    <row r="136" spans="1:6" ht="16.5" x14ac:dyDescent="0.3">
      <c r="A136" s="41" t="s">
        <v>223</v>
      </c>
      <c r="B136" s="37" t="s">
        <v>154</v>
      </c>
      <c r="C136" s="38" t="s">
        <v>57</v>
      </c>
      <c r="D136" s="113">
        <v>5</v>
      </c>
      <c r="E136" s="40"/>
      <c r="F136" s="40">
        <f t="shared" ref="F136:F137" si="24">D136*E136</f>
        <v>0</v>
      </c>
    </row>
    <row r="137" spans="1:6" ht="16.5" x14ac:dyDescent="0.3">
      <c r="A137" s="41" t="s">
        <v>224</v>
      </c>
      <c r="B137" s="37" t="s">
        <v>155</v>
      </c>
      <c r="C137" s="38" t="s">
        <v>57</v>
      </c>
      <c r="D137" s="113">
        <v>6.6000000000000005</v>
      </c>
      <c r="E137" s="40"/>
      <c r="F137" s="40">
        <f t="shared" si="24"/>
        <v>0</v>
      </c>
    </row>
    <row r="138" spans="1:6" ht="16.5" x14ac:dyDescent="0.3">
      <c r="A138" s="41"/>
      <c r="B138" s="42"/>
      <c r="C138" s="43"/>
      <c r="D138" s="114"/>
      <c r="E138" s="44"/>
      <c r="F138" s="44"/>
    </row>
    <row r="139" spans="1:6" ht="16.5" x14ac:dyDescent="0.3">
      <c r="A139" s="33" t="s">
        <v>225</v>
      </c>
      <c r="B139" s="34" t="s">
        <v>156</v>
      </c>
      <c r="C139" s="35"/>
      <c r="D139" s="112"/>
      <c r="E139" s="45"/>
      <c r="F139" s="45"/>
    </row>
    <row r="140" spans="1:6" ht="16.5" x14ac:dyDescent="0.3">
      <c r="A140" s="41" t="s">
        <v>226</v>
      </c>
      <c r="B140" s="37" t="s">
        <v>157</v>
      </c>
      <c r="C140" s="38" t="s">
        <v>57</v>
      </c>
      <c r="D140" s="113">
        <v>6</v>
      </c>
      <c r="E140" s="40"/>
      <c r="F140" s="40">
        <f t="shared" ref="F140:F141" si="25">D140*E140</f>
        <v>0</v>
      </c>
    </row>
    <row r="141" spans="1:6" ht="16.5" x14ac:dyDescent="0.3">
      <c r="A141" s="41" t="s">
        <v>227</v>
      </c>
      <c r="B141" s="37" t="s">
        <v>158</v>
      </c>
      <c r="C141" s="59" t="s">
        <v>98</v>
      </c>
      <c r="D141" s="117">
        <v>13.5</v>
      </c>
      <c r="E141" s="60"/>
      <c r="F141" s="61">
        <f t="shared" si="25"/>
        <v>0</v>
      </c>
    </row>
    <row r="142" spans="1:6" ht="16.5" x14ac:dyDescent="0.3">
      <c r="A142" s="41"/>
      <c r="B142" s="42"/>
      <c r="C142" s="43"/>
      <c r="D142" s="114"/>
      <c r="E142" s="44"/>
      <c r="F142" s="44"/>
    </row>
    <row r="143" spans="1:6" ht="16.5" x14ac:dyDescent="0.3">
      <c r="A143" s="33" t="s">
        <v>228</v>
      </c>
      <c r="B143" s="34" t="s">
        <v>159</v>
      </c>
      <c r="C143" s="35"/>
      <c r="D143" s="112"/>
      <c r="E143" s="45"/>
      <c r="F143" s="45"/>
    </row>
    <row r="144" spans="1:6" ht="16.5" x14ac:dyDescent="0.3">
      <c r="A144" s="41" t="s">
        <v>229</v>
      </c>
      <c r="B144" s="37" t="s">
        <v>160</v>
      </c>
      <c r="C144" s="43"/>
      <c r="D144" s="114"/>
      <c r="E144" s="43"/>
      <c r="F144" s="43"/>
    </row>
    <row r="145" spans="1:6" ht="16.5" x14ac:dyDescent="0.3">
      <c r="A145" s="90" t="s">
        <v>230</v>
      </c>
      <c r="B145" s="199" t="s">
        <v>161</v>
      </c>
      <c r="C145" s="200" t="s">
        <v>37</v>
      </c>
      <c r="D145" s="201">
        <v>6500</v>
      </c>
      <c r="E145" s="202"/>
      <c r="F145" s="202">
        <f t="shared" ref="F145" si="26">D145*E145</f>
        <v>0</v>
      </c>
    </row>
    <row r="146" spans="1:6" ht="16.5" x14ac:dyDescent="0.3">
      <c r="A146" s="41"/>
      <c r="B146" s="42"/>
      <c r="C146" s="43"/>
      <c r="D146" s="114"/>
      <c r="E146" s="44"/>
      <c r="F146" s="44"/>
    </row>
    <row r="147" spans="1:6" ht="16.5" x14ac:dyDescent="0.3">
      <c r="A147" s="41" t="s">
        <v>231</v>
      </c>
      <c r="B147" s="37" t="s">
        <v>162</v>
      </c>
      <c r="C147" s="43"/>
      <c r="D147" s="114"/>
      <c r="E147" s="43"/>
      <c r="F147" s="43"/>
    </row>
    <row r="148" spans="1:6" ht="16.5" x14ac:dyDescent="0.3">
      <c r="A148" s="41" t="s">
        <v>232</v>
      </c>
      <c r="B148" s="42" t="s">
        <v>163</v>
      </c>
      <c r="C148" s="43" t="s">
        <v>37</v>
      </c>
      <c r="D148" s="114">
        <v>2000</v>
      </c>
      <c r="E148" s="51"/>
      <c r="F148" s="51">
        <f t="shared" ref="F148" si="27">D148*E148</f>
        <v>0</v>
      </c>
    </row>
    <row r="149" spans="1:6" ht="16.5" x14ac:dyDescent="0.3">
      <c r="A149" s="41"/>
      <c r="B149" s="42"/>
      <c r="C149" s="43"/>
      <c r="D149" s="114"/>
      <c r="E149" s="44"/>
      <c r="F149" s="44"/>
    </row>
    <row r="150" spans="1:6" ht="16.5" x14ac:dyDescent="0.3">
      <c r="A150" s="41" t="s">
        <v>233</v>
      </c>
      <c r="B150" s="37" t="s">
        <v>164</v>
      </c>
      <c r="C150" s="43"/>
      <c r="D150" s="114"/>
      <c r="E150" s="43"/>
      <c r="F150" s="43"/>
    </row>
    <row r="151" spans="1:6" ht="16.5" x14ac:dyDescent="0.3">
      <c r="A151" s="90" t="s">
        <v>234</v>
      </c>
      <c r="B151" s="199" t="s">
        <v>165</v>
      </c>
      <c r="C151" s="200" t="s">
        <v>37</v>
      </c>
      <c r="D151" s="201">
        <v>6500</v>
      </c>
      <c r="E151" s="202"/>
      <c r="F151" s="202">
        <f t="shared" ref="F151" si="28">D151*E151</f>
        <v>0</v>
      </c>
    </row>
    <row r="152" spans="1:6" ht="16.5" x14ac:dyDescent="0.3">
      <c r="A152" s="41"/>
      <c r="B152" s="42"/>
      <c r="C152" s="43"/>
      <c r="D152" s="114"/>
      <c r="E152" s="44"/>
      <c r="F152" s="44"/>
    </row>
    <row r="153" spans="1:6" ht="16.5" x14ac:dyDescent="0.3">
      <c r="A153" s="41"/>
      <c r="B153" s="42"/>
      <c r="C153" s="43"/>
      <c r="D153" s="114"/>
      <c r="E153" s="44"/>
      <c r="F153" s="44"/>
    </row>
    <row r="154" spans="1:6" ht="16.5" x14ac:dyDescent="0.2">
      <c r="A154" s="151" t="s">
        <v>166</v>
      </c>
      <c r="B154" s="152"/>
      <c r="C154" s="152"/>
      <c r="D154" s="153"/>
      <c r="E154" s="152"/>
      <c r="F154" s="154"/>
    </row>
    <row r="155" spans="1:6" ht="16.5" x14ac:dyDescent="0.3">
      <c r="A155" s="62" t="s">
        <v>235</v>
      </c>
      <c r="B155" s="37" t="s">
        <v>167</v>
      </c>
      <c r="C155" s="43"/>
      <c r="D155" s="115"/>
      <c r="E155" s="41"/>
      <c r="F155" s="41"/>
    </row>
    <row r="156" spans="1:6" ht="16.5" x14ac:dyDescent="0.3">
      <c r="A156" s="41" t="s">
        <v>236</v>
      </c>
      <c r="B156" s="42" t="s">
        <v>168</v>
      </c>
      <c r="C156" s="43" t="s">
        <v>258</v>
      </c>
      <c r="D156" s="114">
        <v>2</v>
      </c>
      <c r="E156" s="44"/>
      <c r="F156" s="44">
        <f t="shared" ref="F156" si="29">D156*E156</f>
        <v>0</v>
      </c>
    </row>
    <row r="157" spans="1:6" ht="16.5" x14ac:dyDescent="0.3">
      <c r="A157" s="41"/>
      <c r="B157" s="42"/>
      <c r="C157" s="43"/>
      <c r="D157" s="114"/>
      <c r="E157" s="44"/>
      <c r="F157" s="44"/>
    </row>
    <row r="158" spans="1:6" ht="16.5" x14ac:dyDescent="0.2">
      <c r="A158" s="151" t="s">
        <v>169</v>
      </c>
      <c r="B158" s="152"/>
      <c r="C158" s="152"/>
      <c r="D158" s="153"/>
      <c r="E158" s="152"/>
      <c r="F158" s="154"/>
    </row>
    <row r="159" spans="1:6" ht="16.5" x14ac:dyDescent="0.3">
      <c r="A159" s="62" t="s">
        <v>237</v>
      </c>
      <c r="B159" s="63" t="s">
        <v>170</v>
      </c>
      <c r="C159" s="64"/>
      <c r="D159" s="118"/>
      <c r="E159" s="65"/>
      <c r="F159" s="65"/>
    </row>
    <row r="160" spans="1:6" ht="16.5" x14ac:dyDescent="0.3">
      <c r="A160" s="36" t="s">
        <v>238</v>
      </c>
      <c r="B160" s="37" t="s">
        <v>171</v>
      </c>
      <c r="C160" s="38"/>
      <c r="D160" s="113"/>
      <c r="E160" s="46"/>
      <c r="F160" s="46"/>
    </row>
    <row r="161" spans="1:6" ht="16.5" x14ac:dyDescent="0.3">
      <c r="A161" s="41" t="s">
        <v>239</v>
      </c>
      <c r="B161" s="42" t="s">
        <v>172</v>
      </c>
      <c r="C161" s="43" t="s">
        <v>111</v>
      </c>
      <c r="D161" s="114">
        <v>1</v>
      </c>
      <c r="E161" s="51"/>
      <c r="F161" s="51">
        <f t="shared" ref="F161:F164" si="30">D161*E161</f>
        <v>0</v>
      </c>
    </row>
    <row r="162" spans="1:6" ht="16.5" x14ac:dyDescent="0.3">
      <c r="A162" s="41" t="s">
        <v>240</v>
      </c>
      <c r="B162" s="42" t="s">
        <v>173</v>
      </c>
      <c r="C162" s="43" t="s">
        <v>120</v>
      </c>
      <c r="D162" s="114">
        <v>27.5</v>
      </c>
      <c r="E162" s="51"/>
      <c r="F162" s="51">
        <f t="shared" si="30"/>
        <v>0</v>
      </c>
    </row>
    <row r="163" spans="1:6" ht="16.5" x14ac:dyDescent="0.3">
      <c r="A163" s="41" t="s">
        <v>241</v>
      </c>
      <c r="B163" s="42" t="s">
        <v>174</v>
      </c>
      <c r="C163" s="43" t="s">
        <v>111</v>
      </c>
      <c r="D163" s="114">
        <v>1</v>
      </c>
      <c r="E163" s="51"/>
      <c r="F163" s="51">
        <f t="shared" si="30"/>
        <v>0</v>
      </c>
    </row>
    <row r="164" spans="1:6" ht="16.5" x14ac:dyDescent="0.3">
      <c r="A164" s="41" t="s">
        <v>242</v>
      </c>
      <c r="B164" s="42" t="s">
        <v>260</v>
      </c>
      <c r="C164" s="43" t="s">
        <v>57</v>
      </c>
      <c r="D164" s="97">
        <v>5</v>
      </c>
      <c r="E164" s="51"/>
      <c r="F164" s="51">
        <f t="shared" si="30"/>
        <v>0</v>
      </c>
    </row>
    <row r="165" spans="1:6" x14ac:dyDescent="0.25">
      <c r="A165" s="21"/>
      <c r="B165" s="66"/>
      <c r="C165" s="20"/>
      <c r="D165" s="110"/>
      <c r="E165" s="67"/>
      <c r="F165" s="67"/>
    </row>
    <row r="166" spans="1:6" ht="16.5" thickBot="1" x14ac:dyDescent="0.3">
      <c r="A166" s="29"/>
      <c r="B166" s="211" t="s">
        <v>58</v>
      </c>
      <c r="C166" s="211"/>
      <c r="D166" s="211"/>
      <c r="E166" s="85"/>
      <c r="F166" s="86">
        <f>SUM(F13:F165)</f>
        <v>0</v>
      </c>
    </row>
    <row r="167" spans="1:6" x14ac:dyDescent="0.25">
      <c r="A167" s="23"/>
      <c r="B167" s="24"/>
      <c r="C167" s="23"/>
      <c r="D167" s="23"/>
    </row>
    <row r="168" spans="1:6" ht="15.75" thickBot="1" x14ac:dyDescent="0.3">
      <c r="A168" s="25"/>
      <c r="B168" s="23"/>
      <c r="D168" s="11"/>
    </row>
    <row r="169" spans="1:6" ht="12.75" x14ac:dyDescent="0.2">
      <c r="A169" s="26"/>
      <c r="B169" s="25"/>
      <c r="C169" s="70"/>
      <c r="D169" s="212" t="s">
        <v>59</v>
      </c>
      <c r="E169" s="213"/>
      <c r="F169" s="87">
        <f>F166</f>
        <v>0</v>
      </c>
    </row>
    <row r="170" spans="1:6" ht="12.75" x14ac:dyDescent="0.2">
      <c r="A170" s="26"/>
      <c r="B170" s="25"/>
      <c r="C170" s="70"/>
      <c r="D170" s="71" t="s">
        <v>60</v>
      </c>
      <c r="E170" s="72"/>
      <c r="F170" s="73">
        <f>E170*F169</f>
        <v>0</v>
      </c>
    </row>
    <row r="171" spans="1:6" ht="12.75" x14ac:dyDescent="0.2">
      <c r="A171" s="25"/>
      <c r="B171" s="26"/>
      <c r="C171" s="70"/>
      <c r="D171" s="74" t="s">
        <v>61</v>
      </c>
      <c r="E171" s="75"/>
      <c r="F171" s="76">
        <f>E171*F169</f>
        <v>0</v>
      </c>
    </row>
    <row r="172" spans="1:6" ht="13.5" thickBot="1" x14ac:dyDescent="0.25">
      <c r="A172" s="25"/>
      <c r="B172" s="25"/>
      <c r="C172" s="70"/>
      <c r="D172" s="70"/>
      <c r="E172" s="77"/>
      <c r="F172" s="78"/>
    </row>
    <row r="173" spans="1:6" ht="26.25" customHeight="1" x14ac:dyDescent="0.2">
      <c r="B173" s="5"/>
      <c r="C173" s="70"/>
      <c r="D173" s="88" t="s">
        <v>62</v>
      </c>
      <c r="E173" s="89"/>
      <c r="F173" s="87">
        <f>SUM(F169:F171)</f>
        <v>0</v>
      </c>
    </row>
    <row r="174" spans="1:6" ht="15" customHeight="1" thickBot="1" x14ac:dyDescent="0.25">
      <c r="B174" s="5"/>
      <c r="C174" s="70"/>
      <c r="D174" s="79" t="s">
        <v>63</v>
      </c>
      <c r="E174" s="80">
        <v>0.19</v>
      </c>
      <c r="F174" s="81">
        <f>E174*F173</f>
        <v>0</v>
      </c>
    </row>
    <row r="175" spans="1:6" ht="13.5" thickBot="1" x14ac:dyDescent="0.25">
      <c r="B175" s="5"/>
      <c r="C175" s="70"/>
      <c r="D175" s="70"/>
      <c r="E175" s="77"/>
      <c r="F175" s="78"/>
    </row>
    <row r="176" spans="1:6" ht="72.75" thickBot="1" x14ac:dyDescent="0.25">
      <c r="C176" s="70"/>
      <c r="D176" s="82" t="s">
        <v>252</v>
      </c>
      <c r="E176" s="83"/>
      <c r="F176" s="84">
        <f>SUM(F173:F174)</f>
        <v>0</v>
      </c>
    </row>
  </sheetData>
  <mergeCells count="6">
    <mergeCell ref="C9:D9"/>
    <mergeCell ref="B166:D166"/>
    <mergeCell ref="D169:E169"/>
    <mergeCell ref="A2:A3"/>
    <mergeCell ref="C8:D8"/>
    <mergeCell ref="B2:F4"/>
  </mergeCells>
  <phoneticPr fontId="20" type="noConversion"/>
  <pageMargins left="0.78740157480314965" right="0.73" top="1.0629921259842521" bottom="0.98425196850393704" header="0.39370078740157483" footer="0"/>
  <pageSetup scale="20" orientation="portrait" r:id="rId1"/>
  <headerFooter alignWithMargins="0"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ASCENSOR BALNEARIO (OPCION 1)</vt:lpstr>
      <vt:lpstr>ASCENSOR BALNEARIO (OPCION 2)</vt:lpstr>
      <vt:lpstr>'ASCENSOR BALNEARIO (OPCION 1)'!Área_de_impresión</vt:lpstr>
      <vt:lpstr>'ASCENSOR BALNEARIO (OPCION 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Carla Praderio C</dc:creator>
  <cp:lastModifiedBy>Cecilia Krebs G.</cp:lastModifiedBy>
  <dcterms:created xsi:type="dcterms:W3CDTF">2020-05-25T16:42:56Z</dcterms:created>
  <dcterms:modified xsi:type="dcterms:W3CDTF">2020-08-14T02:24:52Z</dcterms:modified>
</cp:coreProperties>
</file>