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7B024C19-E6B4-49CA-A04B-1BDAE918D558}" xr6:coauthVersionLast="47" xr6:coauthVersionMax="47" xr10:uidLastSave="{00000000-0000-0000-0000-000000000000}"/>
  <bookViews>
    <workbookView xWindow="13965" yWindow="-16395" windowWidth="29040" windowHeight="158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'1_01'!$GB$2:$GN$37</definedName>
    <definedName name="_xlnm.Print_Area" localSheetId="5">'1_02'!$GB$2:$GN$37</definedName>
    <definedName name="_xlnm.Print_Area" localSheetId="6">'1_03'!$GB$2:$GN$37</definedName>
    <definedName name="_xlnm.Print_Area" localSheetId="7">'1_04'!$GB$2:$GN$37</definedName>
    <definedName name="_xlnm.Print_Area" localSheetId="8">'1_05'!$GB$2:$GN$37</definedName>
    <definedName name="_xlnm.Print_Area" localSheetId="9">'1_06'!$GB$2:$GN$37</definedName>
    <definedName name="_xlnm.Print_Area" localSheetId="10">'1_07'!$GB$2:$GN$37</definedName>
    <definedName name="_xlnm.Print_Area" localSheetId="11">'1_08'!$GB$2:$GN$37</definedName>
    <definedName name="_xlnm.Print_Area" localSheetId="12">'1_09'!$GB$2:$GN$37</definedName>
    <definedName name="_xlnm.Print_Area" localSheetId="13">'1_10'!$GB$2:$GN$37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K33" i="37" l="1"/>
  <c r="GN33" i="37"/>
  <c r="GM33" i="37"/>
  <c r="GL33" i="35"/>
  <c r="GK33" i="35"/>
  <c r="GN33" i="35"/>
  <c r="GM33" i="35"/>
  <c r="GN9" i="7"/>
  <c r="GN14" i="7"/>
  <c r="GN17" i="7"/>
  <c r="GN22" i="7"/>
  <c r="GN25" i="7"/>
  <c r="GN30" i="7"/>
  <c r="GN11" i="7"/>
  <c r="GN19" i="7"/>
  <c r="GN27" i="7"/>
  <c r="GN7" i="7"/>
  <c r="GN10" i="7"/>
  <c r="GN15" i="7"/>
  <c r="GN18" i="7"/>
  <c r="GN23" i="7"/>
  <c r="GN26" i="7"/>
  <c r="GN31" i="7"/>
  <c r="GN7" i="41"/>
  <c r="GN8" i="41"/>
  <c r="GN12" i="41"/>
  <c r="GN15" i="41"/>
  <c r="GN20" i="41"/>
  <c r="GN23" i="41"/>
  <c r="GN28" i="41"/>
  <c r="GN31" i="41"/>
  <c r="GN9" i="41"/>
  <c r="GN10" i="41"/>
  <c r="GN11" i="41"/>
  <c r="GN13" i="41"/>
  <c r="GN16" i="41"/>
  <c r="GN17" i="41"/>
  <c r="GN18" i="41"/>
  <c r="GN19" i="41"/>
  <c r="GN21" i="41"/>
  <c r="GN24" i="41"/>
  <c r="GN25" i="41"/>
  <c r="GN26" i="41"/>
  <c r="GN27" i="41"/>
  <c r="GN29" i="41"/>
  <c r="GN32" i="41"/>
  <c r="GN8" i="7"/>
  <c r="GN12" i="7"/>
  <c r="GN13" i="7"/>
  <c r="GN16" i="7"/>
  <c r="GN20" i="7"/>
  <c r="GN21" i="7"/>
  <c r="GN24" i="7"/>
  <c r="GN28" i="7"/>
  <c r="GN29" i="7"/>
  <c r="GN32" i="7"/>
  <c r="GM14" i="7"/>
  <c r="GM22" i="7"/>
  <c r="GM30" i="7"/>
  <c r="GM11" i="7"/>
  <c r="GM19" i="7"/>
  <c r="GM27" i="7"/>
  <c r="GM7" i="7"/>
  <c r="GM8" i="7"/>
  <c r="GM15" i="7"/>
  <c r="GM16" i="7"/>
  <c r="GM23" i="7"/>
  <c r="GM24" i="7"/>
  <c r="GM31" i="7"/>
  <c r="GM32" i="7"/>
  <c r="GM12" i="41"/>
  <c r="GM13" i="41"/>
  <c r="GM20" i="41"/>
  <c r="GM21" i="41"/>
  <c r="GM28" i="41"/>
  <c r="GM29" i="41"/>
  <c r="GM7" i="41"/>
  <c r="GM8" i="41"/>
  <c r="GM9" i="41"/>
  <c r="GM10" i="41"/>
  <c r="GM11" i="41"/>
  <c r="GM15" i="41"/>
  <c r="GM16" i="41"/>
  <c r="GM17" i="41"/>
  <c r="GM18" i="41"/>
  <c r="GM19" i="41"/>
  <c r="GM23" i="41"/>
  <c r="GM24" i="41"/>
  <c r="GM25" i="41"/>
  <c r="GM26" i="41"/>
  <c r="GM27" i="41"/>
  <c r="GM31" i="41"/>
  <c r="GM32" i="41"/>
  <c r="GM9" i="7"/>
  <c r="GM10" i="7"/>
  <c r="GM13" i="7"/>
  <c r="GM17" i="7"/>
  <c r="GM18" i="7"/>
  <c r="GM25" i="7"/>
  <c r="GM26" i="7"/>
  <c r="GM29" i="7"/>
  <c r="GL29" i="7"/>
  <c r="GL31" i="41"/>
  <c r="GL18" i="7"/>
  <c r="GL25" i="7"/>
  <c r="GL7" i="7"/>
  <c r="GL8" i="7"/>
  <c r="GL15" i="7"/>
  <c r="GL16" i="7"/>
  <c r="GL23" i="7"/>
  <c r="GL24" i="7"/>
  <c r="GL31" i="7"/>
  <c r="GL32" i="7"/>
  <c r="GL8" i="41"/>
  <c r="GL10" i="41"/>
  <c r="GL11" i="41"/>
  <c r="GL13" i="41"/>
  <c r="GL16" i="41"/>
  <c r="GL18" i="41"/>
  <c r="GL19" i="41"/>
  <c r="GL21" i="7"/>
  <c r="GL24" i="41"/>
  <c r="GL26" i="41"/>
  <c r="GL29" i="41"/>
  <c r="GL7" i="41"/>
  <c r="GL9" i="41"/>
  <c r="GL15" i="41"/>
  <c r="GL17" i="41"/>
  <c r="GL21" i="41"/>
  <c r="GL23" i="41"/>
  <c r="GL25" i="41"/>
  <c r="GL32" i="41"/>
  <c r="GL33" i="37"/>
  <c r="GL9" i="7"/>
  <c r="GL10" i="7"/>
  <c r="GL17" i="7"/>
  <c r="GK7" i="41"/>
  <c r="GK8" i="41"/>
  <c r="GK15" i="7"/>
  <c r="GK23" i="7"/>
  <c r="GK31" i="41"/>
  <c r="GK13" i="41"/>
  <c r="GK16" i="41"/>
  <c r="GK18" i="41"/>
  <c r="GK24" i="41"/>
  <c r="GK26" i="41"/>
  <c r="GK29" i="41"/>
  <c r="GK32" i="41"/>
  <c r="GN30" i="41" l="1"/>
  <c r="GN22" i="41"/>
  <c r="GN14" i="41"/>
  <c r="GN33" i="8"/>
  <c r="GL28" i="41"/>
  <c r="GL20" i="41"/>
  <c r="GL12" i="41"/>
  <c r="GL27" i="7"/>
  <c r="GL19" i="7"/>
  <c r="GL11" i="7"/>
  <c r="GM28" i="7"/>
  <c r="GM12" i="7"/>
  <c r="GK22" i="41"/>
  <c r="GL27" i="41"/>
  <c r="GK23" i="41"/>
  <c r="GK31" i="7"/>
  <c r="GK7" i="7"/>
  <c r="GM21" i="7"/>
  <c r="GK14" i="7"/>
  <c r="GL13" i="7"/>
  <c r="GK15" i="41"/>
  <c r="GK18" i="7"/>
  <c r="GM20" i="7"/>
  <c r="GK30" i="7"/>
  <c r="GK25" i="41"/>
  <c r="GK17" i="41"/>
  <c r="GK9" i="41"/>
  <c r="GL30" i="7"/>
  <c r="GL22" i="7"/>
  <c r="GM30" i="41"/>
  <c r="GM22" i="41"/>
  <c r="GM14" i="41"/>
  <c r="GM33" i="8"/>
  <c r="GL20" i="7"/>
  <c r="GL14" i="7"/>
  <c r="GL33" i="8"/>
  <c r="GL33" i="7" s="1"/>
  <c r="GK25" i="7"/>
  <c r="GK17" i="7"/>
  <c r="GK9" i="7"/>
  <c r="GL26" i="7"/>
  <c r="GL12" i="7"/>
  <c r="GK21" i="41"/>
  <c r="GK20" i="41"/>
  <c r="GK22" i="7"/>
  <c r="GK28" i="41"/>
  <c r="GK12" i="41"/>
  <c r="GL28" i="7"/>
  <c r="GK26" i="7"/>
  <c r="GK10" i="7"/>
  <c r="GK30" i="41"/>
  <c r="GL33" i="41"/>
  <c r="GL30" i="41"/>
  <c r="GL22" i="41"/>
  <c r="GL14" i="41"/>
  <c r="GK14" i="41"/>
  <c r="GK19" i="41"/>
  <c r="GK11" i="41"/>
  <c r="GK24" i="7"/>
  <c r="GK8" i="7"/>
  <c r="GK10" i="41"/>
  <c r="GK29" i="7"/>
  <c r="GK21" i="7"/>
  <c r="GK13" i="7"/>
  <c r="GK27" i="41"/>
  <c r="GK32" i="7"/>
  <c r="GK16" i="7"/>
  <c r="GK28" i="7"/>
  <c r="GK20" i="7"/>
  <c r="GK12" i="7"/>
  <c r="GK27" i="7"/>
  <c r="GK19" i="7"/>
  <c r="GK11" i="7"/>
  <c r="GK33" i="8"/>
  <c r="GJ8" i="41"/>
  <c r="GJ31" i="41"/>
  <c r="GJ7" i="41"/>
  <c r="GJ12" i="41"/>
  <c r="GJ15" i="41"/>
  <c r="GJ17" i="41"/>
  <c r="GJ20" i="41"/>
  <c r="GJ23" i="41"/>
  <c r="GJ28" i="41"/>
  <c r="GJ9" i="41"/>
  <c r="GJ25" i="41"/>
  <c r="GJ33" i="35"/>
  <c r="GJ33" i="37"/>
  <c r="GI11" i="41"/>
  <c r="GH15" i="41"/>
  <c r="GH31" i="41"/>
  <c r="GG8" i="41"/>
  <c r="GG11" i="41"/>
  <c r="GG24" i="41"/>
  <c r="GG27" i="41"/>
  <c r="GG32" i="41"/>
  <c r="GE33" i="37"/>
  <c r="GD33" i="35"/>
  <c r="GC33" i="37"/>
  <c r="GB33" i="37"/>
  <c r="GA33" i="35"/>
  <c r="FY33" i="37"/>
  <c r="FP27" i="41"/>
  <c r="FX20" i="41"/>
  <c r="FW26" i="41"/>
  <c r="FU30" i="41"/>
  <c r="FU9" i="41"/>
  <c r="FR33" i="37"/>
  <c r="FR33" i="35"/>
  <c r="FX33" i="35"/>
  <c r="FO33" i="35"/>
  <c r="FT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GN33" i="7" l="1"/>
  <c r="GN33" i="41"/>
  <c r="GJ29" i="41"/>
  <c r="GJ13" i="41"/>
  <c r="GJ25" i="7"/>
  <c r="GJ17" i="7"/>
  <c r="GJ9" i="7"/>
  <c r="FU17" i="41"/>
  <c r="FQ21" i="41"/>
  <c r="GJ32" i="41"/>
  <c r="GJ24" i="41"/>
  <c r="GJ16" i="41"/>
  <c r="GM33" i="7"/>
  <c r="GM33" i="41"/>
  <c r="GH8" i="7"/>
  <c r="GG9" i="41"/>
  <c r="GI23" i="41"/>
  <c r="GI15" i="41"/>
  <c r="GI7" i="41"/>
  <c r="GI32" i="41"/>
  <c r="GI24" i="41"/>
  <c r="GJ21" i="41"/>
  <c r="GJ32" i="7"/>
  <c r="GJ24" i="7"/>
  <c r="GJ16" i="7"/>
  <c r="GJ8" i="7"/>
  <c r="GJ28" i="7"/>
  <c r="GJ20" i="7"/>
  <c r="GJ12" i="7"/>
  <c r="GB31" i="41"/>
  <c r="GI16" i="41"/>
  <c r="GI8" i="41"/>
  <c r="GI15" i="7"/>
  <c r="GJ30" i="7"/>
  <c r="GJ22" i="7"/>
  <c r="GJ14" i="7"/>
  <c r="GF13" i="41"/>
  <c r="GJ27" i="41"/>
  <c r="GJ19" i="41"/>
  <c r="GJ11" i="41"/>
  <c r="GK33" i="7"/>
  <c r="GK33" i="41"/>
  <c r="FY19" i="41"/>
  <c r="GB13" i="41"/>
  <c r="GH25" i="41"/>
  <c r="GH17" i="41"/>
  <c r="GH9" i="41"/>
  <c r="GI25" i="41"/>
  <c r="GI17" i="41"/>
  <c r="GI9" i="41"/>
  <c r="GI16" i="7"/>
  <c r="GI18" i="7"/>
  <c r="GI10" i="41"/>
  <c r="FP23" i="41"/>
  <c r="FP11" i="41"/>
  <c r="GC24" i="41"/>
  <c r="GD12" i="41"/>
  <c r="GF12" i="41"/>
  <c r="GH9" i="7"/>
  <c r="GG31" i="41"/>
  <c r="GG15" i="41"/>
  <c r="GH19" i="41"/>
  <c r="GH11" i="41"/>
  <c r="GF9" i="41"/>
  <c r="GJ27" i="7"/>
  <c r="GJ19" i="7"/>
  <c r="GJ11" i="7"/>
  <c r="GJ29" i="7"/>
  <c r="GJ21" i="7"/>
  <c r="GJ13" i="7"/>
  <c r="FW17" i="41"/>
  <c r="FX24" i="41"/>
  <c r="GB7" i="7"/>
  <c r="GE17" i="41"/>
  <c r="GI28" i="7"/>
  <c r="GI20" i="7"/>
  <c r="GJ26" i="41"/>
  <c r="GJ18" i="41"/>
  <c r="GJ10" i="41"/>
  <c r="FP21" i="7"/>
  <c r="GA7" i="41"/>
  <c r="GH24" i="41"/>
  <c r="GH8" i="41"/>
  <c r="GI19" i="7"/>
  <c r="GI21" i="41"/>
  <c r="GJ31" i="7"/>
  <c r="GJ23" i="7"/>
  <c r="GJ15" i="7"/>
  <c r="GJ7" i="7"/>
  <c r="GH23" i="41"/>
  <c r="GH7" i="41"/>
  <c r="FR18" i="41"/>
  <c r="GI17" i="7"/>
  <c r="GJ26" i="7"/>
  <c r="GJ18" i="7"/>
  <c r="GJ10" i="7"/>
  <c r="GJ30" i="41"/>
  <c r="GJ22" i="41"/>
  <c r="GJ14" i="41"/>
  <c r="GJ33" i="8"/>
  <c r="GH32" i="7"/>
  <c r="GH30" i="41"/>
  <c r="GH22" i="41"/>
  <c r="FO18" i="41"/>
  <c r="GC23" i="41"/>
  <c r="GF11" i="41"/>
  <c r="GH20" i="41"/>
  <c r="GH12" i="41"/>
  <c r="GH31" i="7"/>
  <c r="GH15" i="7"/>
  <c r="GH7" i="7"/>
  <c r="GH22" i="7"/>
  <c r="GH26" i="7"/>
  <c r="GH12" i="7"/>
  <c r="GH18" i="41"/>
  <c r="GH10" i="41"/>
  <c r="FO32" i="41"/>
  <c r="GI22" i="41"/>
  <c r="GI31" i="41"/>
  <c r="GI30" i="7"/>
  <c r="GI22" i="7"/>
  <c r="GI14" i="41"/>
  <c r="FV33" i="35"/>
  <c r="FU33" i="37"/>
  <c r="FS33" i="37"/>
  <c r="GB13" i="7"/>
  <c r="GH19" i="7"/>
  <c r="GI33" i="35"/>
  <c r="GI27" i="7"/>
  <c r="GI29" i="7"/>
  <c r="GI21" i="7"/>
  <c r="GI13" i="7"/>
  <c r="FY33" i="35"/>
  <c r="GH20" i="7"/>
  <c r="FW33" i="35"/>
  <c r="FX33" i="37"/>
  <c r="FV33" i="37"/>
  <c r="FW10" i="41"/>
  <c r="FO15" i="41"/>
  <c r="FX17" i="41"/>
  <c r="FZ33" i="37"/>
  <c r="GC33" i="35"/>
  <c r="GD33" i="37"/>
  <c r="GF33" i="37"/>
  <c r="GG33" i="37"/>
  <c r="GG25" i="41"/>
  <c r="GH33" i="37"/>
  <c r="GH26" i="41"/>
  <c r="GI26" i="7"/>
  <c r="GI10" i="7"/>
  <c r="GI28" i="41"/>
  <c r="GI20" i="41"/>
  <c r="GI12" i="7"/>
  <c r="FS33" i="35"/>
  <c r="FT33" i="37"/>
  <c r="FT7" i="41"/>
  <c r="FY8" i="41"/>
  <c r="GA33" i="37"/>
  <c r="GE33" i="35"/>
  <c r="GG33" i="35"/>
  <c r="GH33" i="35"/>
  <c r="GH32" i="41"/>
  <c r="GH16" i="41"/>
  <c r="GH25" i="7"/>
  <c r="GH17" i="7"/>
  <c r="GI9" i="7"/>
  <c r="GI27" i="41"/>
  <c r="GI19" i="41"/>
  <c r="GI11" i="7"/>
  <c r="FW33" i="37"/>
  <c r="FO33" i="37"/>
  <c r="FZ17" i="41"/>
  <c r="GB33" i="35"/>
  <c r="GH24" i="7"/>
  <c r="GH16" i="7"/>
  <c r="GI32" i="7"/>
  <c r="GI8" i="7"/>
  <c r="GI26" i="41"/>
  <c r="GI18" i="41"/>
  <c r="GI33" i="8"/>
  <c r="GI33" i="7" s="1"/>
  <c r="FU33" i="35"/>
  <c r="FQ33" i="37"/>
  <c r="GH28" i="7"/>
  <c r="FP33" i="35"/>
  <c r="FP33" i="37"/>
  <c r="FQ26" i="41"/>
  <c r="FZ28" i="41"/>
  <c r="GF8" i="41"/>
  <c r="GH23" i="7"/>
  <c r="GI33" i="37"/>
  <c r="GI31" i="7"/>
  <c r="GI7" i="7"/>
  <c r="GI25" i="7"/>
  <c r="FQ33" i="35"/>
  <c r="FQ12" i="41"/>
  <c r="FZ33" i="35"/>
  <c r="GD14" i="7"/>
  <c r="GG13" i="41"/>
  <c r="GI24" i="7"/>
  <c r="GF33" i="35"/>
  <c r="GI23" i="7"/>
  <c r="GI13" i="41"/>
  <c r="GI12" i="41"/>
  <c r="GI14" i="7"/>
  <c r="GI30" i="41"/>
  <c r="GI29" i="41"/>
  <c r="GG8" i="7"/>
  <c r="FS7" i="41"/>
  <c r="FW22" i="41"/>
  <c r="FW15" i="41"/>
  <c r="GA31" i="41"/>
  <c r="GD10" i="41"/>
  <c r="GG7" i="41"/>
  <c r="GG24" i="7"/>
  <c r="FW7" i="41"/>
  <c r="GB8" i="41"/>
  <c r="GG23" i="7"/>
  <c r="GG27" i="7"/>
  <c r="GG29" i="41"/>
  <c r="FZ7" i="41"/>
  <c r="GG32" i="7"/>
  <c r="GG31" i="7"/>
  <c r="GG10" i="7"/>
  <c r="GA32" i="41"/>
  <c r="GG19" i="41"/>
  <c r="GH14" i="41"/>
  <c r="GF17" i="41"/>
  <c r="GH28" i="41"/>
  <c r="FS11" i="41"/>
  <c r="GH27" i="41"/>
  <c r="FT28" i="41"/>
  <c r="FZ15" i="41"/>
  <c r="GD27" i="41"/>
  <c r="GE32" i="41"/>
  <c r="GE8" i="41"/>
  <c r="GG7" i="7"/>
  <c r="GG12" i="7"/>
  <c r="GH14" i="7"/>
  <c r="GG26" i="7"/>
  <c r="GF16" i="41"/>
  <c r="FZ25" i="41"/>
  <c r="FV28" i="41"/>
  <c r="GC20" i="41"/>
  <c r="GD26" i="41"/>
  <c r="GG23" i="41"/>
  <c r="FX14" i="41"/>
  <c r="GG11" i="7"/>
  <c r="FY12" i="7"/>
  <c r="GH18" i="7"/>
  <c r="GD11" i="41"/>
  <c r="GD7" i="41"/>
  <c r="GG17" i="41"/>
  <c r="GH30" i="7"/>
  <c r="GG16" i="41"/>
  <c r="GD16" i="41"/>
  <c r="GG16" i="7"/>
  <c r="FP14" i="41"/>
  <c r="FT10" i="7"/>
  <c r="GG15" i="7"/>
  <c r="GG19" i="7"/>
  <c r="GG21" i="41"/>
  <c r="FR19" i="4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GG33" i="7" s="1"/>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R33" i="41" s="1"/>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J33" i="7" l="1"/>
  <c r="GJ33" i="41"/>
  <c r="GG33" i="41"/>
  <c r="GI33" i="41"/>
  <c r="GF33" i="41"/>
  <c r="GH33" i="7"/>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<sst xmlns="http://schemas.openxmlformats.org/spreadsheetml/2006/main" count="11127" uniqueCount="230">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</sst>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N38"/>
  <sheetViews>
    <sheetView zoomScale="95" zoomScaleNormal="95" workbookViewId="0">
      <pane xSplit="2" ySplit="6" topLeftCell="FY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14.25"/>
  <cols>
    <col min="1" max="1" width="12.5703125" style="28" customWidth="1"/>
    <col min="2" max="2" width="28.7109375" style="28" customWidth="1"/>
    <col min="3" max="166" width="9.7109375" style="28" customWidth="1"/>
    <col min="167" max="196" width="10.85546875" style="28" customWidth="1"/>
    <col min="197" max="16384" width="11.42578125" style="28"/>
  </cols>
  <sheetData>
    <row r="1" spans="1:19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6"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6"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c r="GI7" s="25">
        <f>IFERROR('1_02'!GI7+'1_05'!GI7,"ND")</f>
        <v>6574447.9561249996</v>
      </c>
      <c r="GJ7" s="25">
        <f>IFERROR('1_02'!GJ7+'1_05'!GJ7,"ND")</f>
        <v>6661745.2778310003</v>
      </c>
      <c r="GK7" s="25">
        <f>IFERROR('1_02'!GK7+'1_05'!GK7,"ND")</f>
        <v>6722197.7406790005</v>
      </c>
      <c r="GL7" s="25">
        <f>IFERROR('1_02'!GL7+'1_05'!GL7,"ND")</f>
        <v>6808076.2194770006</v>
      </c>
      <c r="GM7" s="25">
        <f>IFERROR('1_02'!GM7+'1_05'!GM7,"ND")</f>
        <v>6742383.6626429996</v>
      </c>
      <c r="GN7" s="25">
        <f>IFERROR('1_02'!GN7+'1_05'!GN7,"ND")</f>
        <v>6758335.9102450004</v>
      </c>
    </row>
    <row r="8" spans="1:19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c r="GI8" s="25">
        <f>IFERROR('1_02'!GI8+'1_05'!GI8,"ND")</f>
        <v>2057599.7514830001</v>
      </c>
      <c r="GJ8" s="25">
        <f>IFERROR('1_02'!GJ8+'1_05'!GJ8,"ND")</f>
        <v>2098844.0191339999</v>
      </c>
      <c r="GK8" s="25">
        <f>IFERROR('1_02'!GK8+'1_05'!GK8,"ND")</f>
        <v>2130080.9584329999</v>
      </c>
      <c r="GL8" s="25">
        <f>IFERROR('1_02'!GL8+'1_05'!GL8,"ND")</f>
        <v>2249099.2772229998</v>
      </c>
      <c r="GM8" s="25">
        <f>IFERROR('1_02'!GM8+'1_05'!GM8,"ND")</f>
        <v>2250584.4481660002</v>
      </c>
      <c r="GN8" s="25">
        <f>IFERROR('1_02'!GN8+'1_05'!GN8,"ND")</f>
        <v>2286958.7820919999</v>
      </c>
    </row>
    <row r="9" spans="1:196"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c r="GI9" s="25">
        <f>IFERROR('1_02'!GI9+'1_05'!GI9,"ND")</f>
        <v>3281392.9657690004</v>
      </c>
      <c r="GJ9" s="25">
        <f>IFERROR('1_02'!GJ9+'1_05'!GJ9,"ND")</f>
        <v>3321963.3157139998</v>
      </c>
      <c r="GK9" s="25">
        <f>IFERROR('1_02'!GK9+'1_05'!GK9,"ND")</f>
        <v>3332332.5148939998</v>
      </c>
      <c r="GL9" s="25">
        <f>IFERROR('1_02'!GL9+'1_05'!GL9,"ND")</f>
        <v>3217568.5461370004</v>
      </c>
      <c r="GM9" s="25">
        <f>IFERROR('1_02'!GM9+'1_05'!GM9,"ND")</f>
        <v>3171324.5883820001</v>
      </c>
      <c r="GN9" s="25">
        <f>IFERROR('1_02'!GN9+'1_05'!GN9,"ND")</f>
        <v>3165149.8908000002</v>
      </c>
    </row>
    <row r="10" spans="1:196"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c r="GI10" s="25">
        <f>IFERROR('1_02'!GI10+'1_05'!GI10,"ND")</f>
        <v>23043217.021357</v>
      </c>
      <c r="GJ10" s="25">
        <f>IFERROR('1_02'!GJ10+'1_05'!GJ10,"ND")</f>
        <v>23476421.322775997</v>
      </c>
      <c r="GK10" s="25">
        <f>IFERROR('1_02'!GK10+'1_05'!GK10,"ND")</f>
        <v>23576845.676580999</v>
      </c>
      <c r="GL10" s="25">
        <f>IFERROR('1_02'!GL10+'1_05'!GL10,"ND")</f>
        <v>23571313.193820998</v>
      </c>
      <c r="GM10" s="25">
        <f>IFERROR('1_02'!GM10+'1_05'!GM10,"ND")</f>
        <v>23647201.998184998</v>
      </c>
      <c r="GN10" s="25">
        <f>IFERROR('1_02'!GN10+'1_05'!GN10,"ND")</f>
        <v>23996013.430112999</v>
      </c>
    </row>
    <row r="11" spans="1:196"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c r="GI11" s="25">
        <f>IFERROR('1_02'!GI11+'1_05'!GI11,"ND")</f>
        <v>21580608.771132998</v>
      </c>
      <c r="GJ11" s="25">
        <f>IFERROR('1_02'!GJ11+'1_05'!GJ11,"ND")</f>
        <v>21774483.034970999</v>
      </c>
      <c r="GK11" s="25">
        <f>IFERROR('1_02'!GK11+'1_05'!GK11,"ND")</f>
        <v>21681196.548138998</v>
      </c>
      <c r="GL11" s="25">
        <f>IFERROR('1_02'!GL11+'1_05'!GL11,"ND")</f>
        <v>21786702.946109999</v>
      </c>
      <c r="GM11" s="25">
        <f>IFERROR('1_02'!GM11+'1_05'!GM11,"ND")</f>
        <v>21819892.169179</v>
      </c>
      <c r="GN11" s="25">
        <f>IFERROR('1_02'!GN11+'1_05'!GN11,"ND")</f>
        <v>22442355.923068002</v>
      </c>
    </row>
    <row r="12" spans="1:196"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c r="GI12" s="25" t="str">
        <f>IFERROR('1_02'!GI12+'1_05'!GI12,"ND")</f>
        <v>ND</v>
      </c>
      <c r="GJ12" s="25" t="str">
        <f>IFERROR('1_02'!GJ12+'1_05'!GJ12,"ND")</f>
        <v>ND</v>
      </c>
      <c r="GK12" s="25" t="str">
        <f>IFERROR('1_02'!GK12+'1_05'!GK12,"ND")</f>
        <v>ND</v>
      </c>
      <c r="GL12" s="25" t="str">
        <f>IFERROR('1_02'!GL12+'1_05'!GL12,"ND")</f>
        <v>ND</v>
      </c>
      <c r="GM12" s="25" t="str">
        <f>IFERROR('1_02'!GM12+'1_05'!GM12,"ND")</f>
        <v>ND</v>
      </c>
      <c r="GN12" s="25" t="str">
        <f>IFERROR('1_02'!GN12+'1_05'!GN12,"ND")</f>
        <v>ND</v>
      </c>
    </row>
    <row r="13" spans="1:196"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c r="GI13" s="49">
        <f>IFERROR('1_02'!GI13+'1_05'!GI13,"ND")</f>
        <v>18857354.532699</v>
      </c>
      <c r="GJ13" s="49">
        <f>IFERROR('1_02'!GJ13+'1_05'!GJ13,"ND")</f>
        <v>18794060.386794001</v>
      </c>
      <c r="GK13" s="49">
        <f>IFERROR('1_02'!GK13+'1_05'!GK13,"ND")</f>
        <v>18450145.252139002</v>
      </c>
      <c r="GL13" s="49">
        <f>IFERROR('1_02'!GL13+'1_05'!GL13,"ND")</f>
        <v>17619857.048016001</v>
      </c>
      <c r="GM13" s="49">
        <f>IFERROR('1_02'!GM13+'1_05'!GM13,"ND")</f>
        <v>17771484.974378001</v>
      </c>
      <c r="GN13" s="49">
        <f>IFERROR('1_02'!GN13+'1_05'!GN13,"ND")</f>
        <v>17879096.831660002</v>
      </c>
    </row>
    <row r="14" spans="1:196"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c r="GI14" s="25" t="str">
        <f>IFERROR('1_02'!GI14+'1_05'!GI14,"ND")</f>
        <v>ND</v>
      </c>
      <c r="GJ14" s="25" t="str">
        <f>IFERROR('1_02'!GJ14+'1_05'!GJ14,"ND")</f>
        <v>ND</v>
      </c>
      <c r="GK14" s="25" t="str">
        <f>IFERROR('1_02'!GK14+'1_05'!GK14,"ND")</f>
        <v>ND</v>
      </c>
      <c r="GL14" s="25" t="str">
        <f>IFERROR('1_02'!GL14+'1_05'!GL14,"ND")</f>
        <v>ND</v>
      </c>
      <c r="GM14" s="25" t="str">
        <f>IFERROR('1_02'!GM14+'1_05'!GM14,"ND")</f>
        <v>ND</v>
      </c>
      <c r="GN14" s="25" t="str">
        <f>IFERROR('1_02'!GN14+'1_05'!GN14,"ND")</f>
        <v>ND</v>
      </c>
    </row>
    <row r="15" spans="1:196"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c r="GI15" s="25">
        <f>IFERROR('1_02'!GI15+'1_05'!GI15,"ND")</f>
        <v>23959.451905000002</v>
      </c>
      <c r="GJ15" s="25">
        <f>IFERROR('1_02'!GJ15+'1_05'!GJ15,"ND")</f>
        <v>23509.260249999999</v>
      </c>
      <c r="GK15" s="25">
        <f>IFERROR('1_02'!GK15+'1_05'!GK15,"ND")</f>
        <v>23752.938898</v>
      </c>
      <c r="GL15" s="25">
        <f>IFERROR('1_02'!GL15+'1_05'!GL15,"ND")</f>
        <v>24020.856398</v>
      </c>
      <c r="GM15" s="25">
        <f>IFERROR('1_02'!GM15+'1_05'!GM15,"ND")</f>
        <v>24432.899251999999</v>
      </c>
      <c r="GN15" s="25">
        <f>IFERROR('1_02'!GN15+'1_05'!GN15,"ND")</f>
        <v>24531.651408999998</v>
      </c>
    </row>
    <row r="16" spans="1:196"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c r="GI16" s="25">
        <f>IFERROR('1_02'!GI16+'1_05'!GI16,"ND")</f>
        <v>2760066.3183159996</v>
      </c>
      <c r="GJ16" s="25">
        <f>IFERROR('1_02'!GJ16+'1_05'!GJ16,"ND")</f>
        <v>2794975.7503550001</v>
      </c>
      <c r="GK16" s="25">
        <f>IFERROR('1_02'!GK16+'1_05'!GK16,"ND")</f>
        <v>2846928.4304130003</v>
      </c>
      <c r="GL16" s="25">
        <f>IFERROR('1_02'!GL16+'1_05'!GL16,"ND")</f>
        <v>2876785.2200790001</v>
      </c>
      <c r="GM16" s="25">
        <f>IFERROR('1_02'!GM16+'1_05'!GM16,"ND")</f>
        <v>2943011.612919</v>
      </c>
      <c r="GN16" s="25">
        <f>IFERROR('1_02'!GN16+'1_05'!GN16,"ND")</f>
        <v>2970840.6066609998</v>
      </c>
    </row>
    <row r="17" spans="2:196"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c r="GI17" s="25">
        <f>IFERROR('1_02'!GI17+'1_05'!GI17,"ND")</f>
        <v>14224912.502928</v>
      </c>
      <c r="GJ17" s="25">
        <f>IFERROR('1_02'!GJ17+'1_05'!GJ17,"ND")</f>
        <v>14232980.193854999</v>
      </c>
      <c r="GK17" s="25">
        <f>IFERROR('1_02'!GK17+'1_05'!GK17,"ND")</f>
        <v>14222813.739129001</v>
      </c>
      <c r="GL17" s="25">
        <f>IFERROR('1_02'!GL17+'1_05'!GL17,"ND")</f>
        <v>14403911.820110999</v>
      </c>
      <c r="GM17" s="25">
        <f>IFERROR('1_02'!GM17+'1_05'!GM17,"ND")</f>
        <v>14675061.277851</v>
      </c>
      <c r="GN17" s="25">
        <f>IFERROR('1_02'!GN17+'1_05'!GN17,"ND")</f>
        <v>14773832.910663001</v>
      </c>
    </row>
    <row r="18" spans="2:196"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c r="GI18" s="25" t="str">
        <f>IFERROR('1_02'!GI18+'1_05'!GI18,"ND")</f>
        <v>ND</v>
      </c>
      <c r="GJ18" s="25" t="str">
        <f>IFERROR('1_02'!GJ18+'1_05'!GJ18,"ND")</f>
        <v>ND</v>
      </c>
      <c r="GK18" s="25" t="str">
        <f>IFERROR('1_02'!GK18+'1_05'!GK18,"ND")</f>
        <v>ND</v>
      </c>
      <c r="GL18" s="25" t="str">
        <f>IFERROR('1_02'!GL18+'1_05'!GL18,"ND")</f>
        <v>ND</v>
      </c>
      <c r="GM18" s="25" t="str">
        <f>IFERROR('1_02'!GM18+'1_05'!GM18,"ND")</f>
        <v>ND</v>
      </c>
      <c r="GN18" s="25" t="str">
        <f>IFERROR('1_02'!GN18+'1_05'!GN18,"ND")</f>
        <v>ND</v>
      </c>
    </row>
    <row r="19" spans="2:19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c r="GI19" s="25" t="str">
        <f>IFERROR('1_02'!GI19+'1_05'!GI19,"ND")</f>
        <v>ND</v>
      </c>
      <c r="GJ19" s="25" t="str">
        <f>IFERROR('1_02'!GJ19+'1_05'!GJ19,"ND")</f>
        <v>ND</v>
      </c>
      <c r="GK19" s="25" t="str">
        <f>IFERROR('1_02'!GK19+'1_05'!GK19,"ND")</f>
        <v>ND</v>
      </c>
      <c r="GL19" s="25" t="str">
        <f>IFERROR('1_02'!GL19+'1_05'!GL19,"ND")</f>
        <v>ND</v>
      </c>
      <c r="GM19" s="25" t="str">
        <f>IFERROR('1_02'!GM19+'1_05'!GM19,"ND")</f>
        <v>ND</v>
      </c>
      <c r="GN19" s="25" t="str">
        <f>IFERROR('1_02'!GN19+'1_05'!GN19,"ND")</f>
        <v>ND</v>
      </c>
    </row>
    <row r="20" spans="2:196"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c r="GI20" s="25">
        <f>IFERROR('1_02'!GI20+'1_05'!GI20,"ND")</f>
        <v>136.79758699999999</v>
      </c>
      <c r="GJ20" s="25">
        <f>IFERROR('1_02'!GJ20+'1_05'!GJ20,"ND")</f>
        <v>133.54220900000001</v>
      </c>
      <c r="GK20" s="25">
        <f>IFERROR('1_02'!GK20+'1_05'!GK20,"ND")</f>
        <v>127.509444</v>
      </c>
      <c r="GL20" s="25">
        <f>IFERROR('1_02'!GL20+'1_05'!GL20,"ND")</f>
        <v>119.561255</v>
      </c>
      <c r="GM20" s="25">
        <f>IFERROR('1_02'!GM20+'1_05'!GM20,"ND")</f>
        <v>116.343732</v>
      </c>
      <c r="GN20" s="25">
        <f>IFERROR('1_02'!GN20+'1_05'!GN20,"ND")</f>
        <v>113.201138</v>
      </c>
    </row>
    <row r="21" spans="2:196"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c r="GI21" s="25">
        <f>IFERROR('1_02'!GI21+'1_05'!GI21,"ND")</f>
        <v>20837827.953641001</v>
      </c>
      <c r="GJ21" s="25">
        <f>IFERROR('1_02'!GJ21+'1_05'!GJ21,"ND")</f>
        <v>21012693.594817001</v>
      </c>
      <c r="GK21" s="25">
        <f>IFERROR('1_02'!GK21+'1_05'!GK21,"ND")</f>
        <v>20963865.274208002</v>
      </c>
      <c r="GL21" s="25">
        <f>IFERROR('1_02'!GL21+'1_05'!GL21,"ND")</f>
        <v>21054916.290314998</v>
      </c>
      <c r="GM21" s="25">
        <f>IFERROR('1_02'!GM21+'1_05'!GM21,"ND")</f>
        <v>21019589.316096</v>
      </c>
      <c r="GN21" s="25">
        <f>IFERROR('1_02'!GN21+'1_05'!GN21,"ND")</f>
        <v>21146251.032455001</v>
      </c>
    </row>
    <row r="22" spans="2:196"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c r="GI22" s="25">
        <f>IFERROR('1_02'!GI22+'1_05'!GI22,"ND")</f>
        <v>6043264.2446340006</v>
      </c>
      <c r="GJ22" s="25">
        <f>IFERROR('1_02'!GJ22+'1_05'!GJ22,"ND")</f>
        <v>6015523.9994820002</v>
      </c>
      <c r="GK22" s="25">
        <f>IFERROR('1_02'!GK22+'1_05'!GK22,"ND")</f>
        <v>6039538.8450480001</v>
      </c>
      <c r="GL22" s="25">
        <f>IFERROR('1_02'!GL22+'1_05'!GL22,"ND")</f>
        <v>6034462.4847180005</v>
      </c>
      <c r="GM22" s="25">
        <f>IFERROR('1_02'!GM22+'1_05'!GM22,"ND")</f>
        <v>6062024.1701250002</v>
      </c>
      <c r="GN22" s="25">
        <f>IFERROR('1_02'!GN22+'1_05'!GN22,"ND")</f>
        <v>6045047.7423880007</v>
      </c>
    </row>
    <row r="23" spans="2:196"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c r="GI23" s="25" t="str">
        <f>IFERROR('1_02'!GI23+'1_05'!GI23,"ND")</f>
        <v>ND</v>
      </c>
      <c r="GJ23" s="25" t="str">
        <f>IFERROR('1_02'!GJ23+'1_05'!GJ23,"ND")</f>
        <v>ND</v>
      </c>
      <c r="GK23" s="25" t="str">
        <f>IFERROR('1_02'!GK23+'1_05'!GK23,"ND")</f>
        <v>ND</v>
      </c>
      <c r="GL23" s="25" t="str">
        <f>IFERROR('1_02'!GL23+'1_05'!GL23,"ND")</f>
        <v>ND</v>
      </c>
      <c r="GM23" s="25" t="str">
        <f>IFERROR('1_02'!GM23+'1_05'!GM23,"ND")</f>
        <v>ND</v>
      </c>
      <c r="GN23" s="25" t="str">
        <f>IFERROR('1_02'!GN23+'1_05'!GN23,"ND")</f>
        <v>ND</v>
      </c>
    </row>
    <row r="24" spans="2:19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c r="GI24" s="25">
        <f>IFERROR('1_02'!GI24+'1_05'!GI24,"ND")</f>
        <v>257344.08249</v>
      </c>
      <c r="GJ24" s="25">
        <f>IFERROR('1_02'!GJ24+'1_05'!GJ24,"ND")</f>
        <v>269538.13654500002</v>
      </c>
      <c r="GK24" s="25">
        <f>IFERROR('1_02'!GK24+'1_05'!GK24,"ND")</f>
        <v>265394.97334199998</v>
      </c>
      <c r="GL24" s="25">
        <f>IFERROR('1_02'!GL24+'1_05'!GL24,"ND")</f>
        <v>265220.29007600003</v>
      </c>
      <c r="GM24" s="25">
        <f>IFERROR('1_02'!GM24+'1_05'!GM24,"ND")</f>
        <v>274892.68656299997</v>
      </c>
      <c r="GN24" s="25">
        <f>IFERROR('1_02'!GN24+'1_05'!GN24,"ND")</f>
        <v>280403.15281699999</v>
      </c>
    </row>
    <row r="25" spans="2:19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c r="GI25" s="25" t="str">
        <f>IFERROR('1_02'!GI25+'1_05'!GI25,"ND")</f>
        <v>ND</v>
      </c>
      <c r="GJ25" s="25" t="str">
        <f>IFERROR('1_02'!GJ25+'1_05'!GJ25,"ND")</f>
        <v>ND</v>
      </c>
      <c r="GK25" s="25" t="str">
        <f>IFERROR('1_02'!GK25+'1_05'!GK25,"ND")</f>
        <v>ND</v>
      </c>
      <c r="GL25" s="25" t="str">
        <f>IFERROR('1_02'!GL25+'1_05'!GL25,"ND")</f>
        <v>ND</v>
      </c>
      <c r="GM25" s="25" t="str">
        <f>IFERROR('1_02'!GM25+'1_05'!GM25,"ND")</f>
        <v>ND</v>
      </c>
      <c r="GN25" s="25" t="str">
        <f>IFERROR('1_02'!GN25+'1_05'!GN25,"ND")</f>
        <v>ND</v>
      </c>
    </row>
    <row r="26" spans="2:19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c r="GI26" s="25" t="str">
        <f>IFERROR('1_02'!GI26+'1_05'!GI26,"ND")</f>
        <v>ND</v>
      </c>
      <c r="GJ26" s="25" t="str">
        <f>IFERROR('1_02'!GJ26+'1_05'!GJ26,"ND")</f>
        <v>ND</v>
      </c>
      <c r="GK26" s="25" t="str">
        <f>IFERROR('1_02'!GK26+'1_05'!GK26,"ND")</f>
        <v>ND</v>
      </c>
      <c r="GL26" s="25" t="str">
        <f>IFERROR('1_02'!GL26+'1_05'!GL26,"ND")</f>
        <v>ND</v>
      </c>
      <c r="GM26" s="25" t="str">
        <f>IFERROR('1_02'!GM26+'1_05'!GM26,"ND")</f>
        <v>ND</v>
      </c>
      <c r="GN26" s="25" t="str">
        <f>IFERROR('1_02'!GN26+'1_05'!GN26,"ND")</f>
        <v>ND</v>
      </c>
    </row>
    <row r="27" spans="2:196"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c r="GI27" s="25">
        <f>IFERROR('1_02'!GI27+'1_05'!GI27,"ND")</f>
        <v>305487.23313499999</v>
      </c>
      <c r="GJ27" s="25">
        <f>IFERROR('1_02'!GJ27+'1_05'!GJ27,"ND")</f>
        <v>290434.90675300005</v>
      </c>
      <c r="GK27" s="25">
        <f>IFERROR('1_02'!GK27+'1_05'!GK27,"ND")</f>
        <v>304093.48070399999</v>
      </c>
      <c r="GL27" s="25">
        <f>IFERROR('1_02'!GL27+'1_05'!GL27,"ND")</f>
        <v>296199.07406800002</v>
      </c>
      <c r="GM27" s="25">
        <f>IFERROR('1_02'!GM27+'1_05'!GM27,"ND")</f>
        <v>318014.155776</v>
      </c>
      <c r="GN27" s="25">
        <f>IFERROR('1_02'!GN27+'1_05'!GN27,"ND")</f>
        <v>337511.94285399996</v>
      </c>
    </row>
    <row r="28" spans="2:196"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c r="GI28" s="25">
        <f>IFERROR('1_02'!GI28+'1_05'!GI28,"ND")</f>
        <v>31195.716498999998</v>
      </c>
      <c r="GJ28" s="25">
        <f>IFERROR('1_02'!GJ28+'1_05'!GJ28,"ND")</f>
        <v>25893.21442</v>
      </c>
      <c r="GK28" s="25">
        <f>IFERROR('1_02'!GK28+'1_05'!GK28,"ND")</f>
        <v>15277.178989</v>
      </c>
      <c r="GL28" s="25">
        <f>IFERROR('1_02'!GL28+'1_05'!GL28,"ND")</f>
        <v>32489.695557999999</v>
      </c>
      <c r="GM28" s="25">
        <f>IFERROR('1_02'!GM28+'1_05'!GM28,"ND")</f>
        <v>13437.687174999999</v>
      </c>
      <c r="GN28" s="25">
        <f>IFERROR('1_02'!GN28+'1_05'!GN28,"ND")</f>
        <v>11999.593742999999</v>
      </c>
    </row>
    <row r="29" spans="2:196"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c r="GI29" s="25" t="str">
        <f>IFERROR('1_02'!GI29+'1_05'!GI29,"ND")</f>
        <v>ND</v>
      </c>
      <c r="GJ29" s="25" t="str">
        <f>IFERROR('1_02'!GJ29+'1_05'!GJ29,"ND")</f>
        <v>ND</v>
      </c>
      <c r="GK29" s="25" t="str">
        <f>IFERROR('1_02'!GK29+'1_05'!GK29,"ND")</f>
        <v>ND</v>
      </c>
      <c r="GL29" s="25" t="str">
        <f>IFERROR('1_02'!GL29+'1_05'!GL29,"ND")</f>
        <v>ND</v>
      </c>
      <c r="GM29" s="25" t="str">
        <f>IFERROR('1_02'!GM29+'1_05'!GM29,"ND")</f>
        <v>ND</v>
      </c>
      <c r="GN29" s="25" t="str">
        <f>IFERROR('1_02'!GN29+'1_05'!GN29,"ND")</f>
        <v>ND</v>
      </c>
    </row>
    <row r="30" spans="2:196"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c r="GI30" s="25">
        <f>IFERROR('1_02'!GI30+'1_05'!GI30,"ND")</f>
        <v>17204765.948736999</v>
      </c>
      <c r="GJ30" s="25">
        <f>IFERROR('1_02'!GJ30+'1_05'!GJ30,"ND")</f>
        <v>16854935.194281001</v>
      </c>
      <c r="GK30" s="25">
        <f>IFERROR('1_02'!GK30+'1_05'!GK30,"ND")</f>
        <v>16482286.275150001</v>
      </c>
      <c r="GL30" s="25">
        <f>IFERROR('1_02'!GL30+'1_05'!GL30,"ND")</f>
        <v>16279531.735602999</v>
      </c>
      <c r="GM30" s="25">
        <f>IFERROR('1_02'!GM30+'1_05'!GM30,"ND")</f>
        <v>16639185.989939</v>
      </c>
      <c r="GN30" s="25">
        <f>IFERROR('1_02'!GN30+'1_05'!GN30,"ND")</f>
        <v>16849693.330389</v>
      </c>
    </row>
    <row r="31" spans="2:196"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c r="GI31" s="25" t="str">
        <f>IFERROR('1_02'!GI31+'1_05'!GI31,"ND")</f>
        <v>ND</v>
      </c>
      <c r="GJ31" s="25" t="str">
        <f>IFERROR('1_02'!GJ31+'1_05'!GJ31,"ND")</f>
        <v>ND</v>
      </c>
      <c r="GK31" s="25" t="str">
        <f>IFERROR('1_02'!GK31+'1_05'!GK31,"ND")</f>
        <v>ND</v>
      </c>
      <c r="GL31" s="25" t="str">
        <f>IFERROR('1_02'!GL31+'1_05'!GL31,"ND")</f>
        <v>ND</v>
      </c>
      <c r="GM31" s="25" t="str">
        <f>IFERROR('1_02'!GM31+'1_05'!GM31,"ND")</f>
        <v>ND</v>
      </c>
      <c r="GN31" s="25" t="str">
        <f>IFERROR('1_02'!GN31+'1_05'!GN31,"ND")</f>
        <v>ND</v>
      </c>
    </row>
    <row r="32" spans="2:19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c r="GI32" s="25">
        <f>IFERROR('1_02'!GI32+'1_05'!GI32,"ND")</f>
        <v>8901.8159959999994</v>
      </c>
      <c r="GJ32" s="25">
        <f>IFERROR('1_02'!GJ32+'1_05'!GJ32,"ND")</f>
        <v>8979.4629349999996</v>
      </c>
      <c r="GK32" s="25">
        <f>IFERROR('1_02'!GK32+'1_05'!GK32,"ND")</f>
        <v>8138.9416119999996</v>
      </c>
      <c r="GL32" s="25">
        <f>IFERROR('1_02'!GL32+'1_05'!GL32,"ND")</f>
        <v>8062.9533330000004</v>
      </c>
      <c r="GM32" s="25">
        <f>IFERROR('1_02'!GM32+'1_05'!GM32,"ND")</f>
        <v>8009.8576549999998</v>
      </c>
      <c r="GN32" s="25">
        <f>IFERROR('1_02'!GN32+'1_05'!GN32,"ND")</f>
        <v>8066.4485780000005</v>
      </c>
    </row>
    <row r="33" spans="2:196"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c r="GI33" s="26">
        <f>IFERROR('1_02'!GI33+'1_05'!GI33,"ND")</f>
        <v>137092483.06443399</v>
      </c>
      <c r="GJ33" s="26">
        <f>IFERROR('1_02'!GJ33+'1_05'!GJ33,"ND")</f>
        <v>137657114.61312199</v>
      </c>
      <c r="GK33" s="26">
        <f>IFERROR('1_02'!GK33+'1_05'!GK33,"ND")</f>
        <v>137065016.27780199</v>
      </c>
      <c r="GL33" s="26">
        <f>IFERROR('1_02'!GL33+'1_05'!GL33,"ND")</f>
        <v>136528337.21229798</v>
      </c>
      <c r="GM33" s="26">
        <f>IFERROR('1_02'!GM33+'1_05'!GM33,"ND")</f>
        <v>137380647.838016</v>
      </c>
      <c r="GN33" s="26">
        <f>IFERROR('1_02'!GN33+'1_05'!GN33,"ND")</f>
        <v>138976202.381073</v>
      </c>
    </row>
    <row r="34" spans="2:196" s="14" customFormat="1" ht="2.1" customHeight="1"/>
    <row r="35" spans="2:19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6"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N39"/>
  <sheetViews>
    <sheetView zoomScale="95" zoomScaleNormal="95" workbookViewId="0">
      <pane xSplit="2" ySplit="6" topLeftCell="FY7" activePane="bottomRight" state="frozenSplit"/>
      <selection activeCell="GM1" sqref="GK1:GN1048576"/>
      <selection pane="topRight" activeCell="GM1" sqref="GK1:GN1048576"/>
      <selection pane="bottomLeft" activeCell="GM1" sqref="GK1:GN1048576"/>
      <selection pane="bottomRight" activeCell="GJ37" sqref="GJ37"/>
    </sheetView>
  </sheetViews>
  <sheetFormatPr baseColWidth="10" defaultColWidth="11.42578125" defaultRowHeight="9"/>
  <cols>
    <col min="1" max="1" width="12.5703125" style="14" customWidth="1"/>
    <col min="2" max="2" width="28.7109375" style="14" customWidth="1"/>
    <col min="3" max="166" width="9.7109375" style="14" customWidth="1"/>
    <col min="167" max="196" width="10.85546875" style="14" customWidth="1"/>
    <col min="197" max="16384" width="11.42578125" style="14"/>
  </cols>
  <sheetData>
    <row r="1" spans="1:196"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6"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6"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6"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c r="GI7" s="25">
        <v>6563527.5766550004</v>
      </c>
      <c r="GJ7" s="25">
        <v>6735622.3512270004</v>
      </c>
      <c r="GK7" s="25">
        <v>6843698.4556120001</v>
      </c>
      <c r="GL7" s="25">
        <v>6867857.178851</v>
      </c>
      <c r="GM7" s="25">
        <v>6775504.7329209996</v>
      </c>
      <c r="GN7" s="25">
        <v>6718245.7740329998</v>
      </c>
    </row>
    <row r="8" spans="1:19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c r="GI8" s="25">
        <v>1494450.2256980001</v>
      </c>
      <c r="GJ8" s="25">
        <v>1458620.41588</v>
      </c>
      <c r="GK8" s="25">
        <v>1460946.918603</v>
      </c>
      <c r="GL8" s="25">
        <v>1612109.4623489999</v>
      </c>
      <c r="GM8" s="25">
        <v>1617989.915421</v>
      </c>
      <c r="GN8" s="25">
        <v>1621003.9916920001</v>
      </c>
    </row>
    <row r="9" spans="1:196"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c r="GI9" s="25">
        <v>4133776.5096590002</v>
      </c>
      <c r="GJ9" s="25">
        <v>4205486.2592019998</v>
      </c>
      <c r="GK9" s="25">
        <v>4244963.2580570001</v>
      </c>
      <c r="GL9" s="25">
        <v>4143203.0880999998</v>
      </c>
      <c r="GM9" s="25">
        <v>4049994.9098390001</v>
      </c>
      <c r="GN9" s="25">
        <v>4030014.4781379998</v>
      </c>
    </row>
    <row r="10" spans="1:196"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c r="GI10" s="25">
        <v>31737996.745928001</v>
      </c>
      <c r="GJ10" s="25">
        <v>31947696.014564998</v>
      </c>
      <c r="GK10" s="25">
        <v>32392684.730365001</v>
      </c>
      <c r="GL10" s="25">
        <v>32612466.643514</v>
      </c>
      <c r="GM10" s="25">
        <v>32470189.082072999</v>
      </c>
      <c r="GN10" s="25">
        <v>32483786.503139999</v>
      </c>
    </row>
    <row r="11" spans="1:196"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c r="GI11" s="25">
        <v>25569753.661837</v>
      </c>
      <c r="GJ11" s="25">
        <v>25688185.331220001</v>
      </c>
      <c r="GK11" s="25">
        <v>25823755.780368999</v>
      </c>
      <c r="GL11" s="25">
        <v>26241905.461431</v>
      </c>
      <c r="GM11" s="25">
        <v>25988621.746100001</v>
      </c>
      <c r="GN11" s="25">
        <v>26193082.278694</v>
      </c>
    </row>
    <row r="12" spans="1:196"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c r="GI13" s="49">
        <v>31158975.039191999</v>
      </c>
      <c r="GJ13" s="49">
        <v>31346130.147824999</v>
      </c>
      <c r="GK13" s="49">
        <v>31193554.160897002</v>
      </c>
      <c r="GL13" s="49">
        <v>31379298.230944</v>
      </c>
      <c r="GM13" s="49">
        <v>31514026.423269</v>
      </c>
      <c r="GN13" s="49">
        <v>31700605.237119</v>
      </c>
    </row>
    <row r="14" spans="1:196"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c r="GI15" s="25">
        <v>1523668.4652180001</v>
      </c>
      <c r="GJ15" s="25">
        <v>1513614.9486690001</v>
      </c>
      <c r="GK15" s="25">
        <v>1507374.3437030001</v>
      </c>
      <c r="GL15" s="25">
        <v>1490093.653891</v>
      </c>
      <c r="GM15" s="25">
        <v>1478526.667808</v>
      </c>
      <c r="GN15" s="25">
        <v>1465510.7601010001</v>
      </c>
    </row>
    <row r="16" spans="1:196"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c r="GI16" s="25">
        <v>2726616.243795</v>
      </c>
      <c r="GJ16" s="25">
        <v>2746277.1201900002</v>
      </c>
      <c r="GK16" s="25">
        <v>2726160.975635</v>
      </c>
      <c r="GL16" s="25">
        <v>2771834.8771560001</v>
      </c>
      <c r="GM16" s="25">
        <v>2802827.8466090001</v>
      </c>
      <c r="GN16" s="25">
        <v>2792729.3553380002</v>
      </c>
    </row>
    <row r="17" spans="2:196"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c r="GI17" s="25">
        <v>18517039.220008001</v>
      </c>
      <c r="GJ17" s="25">
        <v>18621116.210053001</v>
      </c>
      <c r="GK17" s="25">
        <v>18685037.173446</v>
      </c>
      <c r="GL17" s="25">
        <v>18924989.195223</v>
      </c>
      <c r="GM17" s="25">
        <v>18755008.133481</v>
      </c>
      <c r="GN17" s="25">
        <v>18726870.024441998</v>
      </c>
    </row>
    <row r="18" spans="2:196"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c r="GI20" s="25">
        <v>88588.442735999997</v>
      </c>
      <c r="GJ20" s="25">
        <v>88086.522438</v>
      </c>
      <c r="GK20" s="25">
        <v>88186.503152000005</v>
      </c>
      <c r="GL20" s="25">
        <v>87712.534331999996</v>
      </c>
      <c r="GM20" s="25">
        <v>86513.933673000007</v>
      </c>
      <c r="GN20" s="25">
        <v>84652.821546000006</v>
      </c>
    </row>
    <row r="21" spans="2:196"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c r="GI21" s="25">
        <v>34751647.687334999</v>
      </c>
      <c r="GJ21" s="25">
        <v>34951061.522987001</v>
      </c>
      <c r="GK21" s="25">
        <v>35149020.538450003</v>
      </c>
      <c r="GL21" s="25">
        <v>35489611.753687002</v>
      </c>
      <c r="GM21" s="25">
        <v>35379634.517622001</v>
      </c>
      <c r="GN21" s="25">
        <v>35447856.442805998</v>
      </c>
    </row>
    <row r="22" spans="2:196"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c r="GI22" s="25">
        <v>6103905.8568989998</v>
      </c>
      <c r="GJ22" s="25">
        <v>6129816.1437750002</v>
      </c>
      <c r="GK22" s="25">
        <v>6200102.7103690002</v>
      </c>
      <c r="GL22" s="25">
        <v>6236326.2021890003</v>
      </c>
      <c r="GM22" s="25">
        <v>6214716.7943169996</v>
      </c>
      <c r="GN22" s="25">
        <v>6165883.9285979997</v>
      </c>
    </row>
    <row r="23" spans="2:196"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c r="GI24" s="25">
        <v>137032.465604</v>
      </c>
      <c r="GJ24" s="25">
        <v>149751.039193</v>
      </c>
      <c r="GK24" s="25">
        <v>149402.811782</v>
      </c>
      <c r="GL24" s="25">
        <v>147490.97339</v>
      </c>
      <c r="GM24" s="25">
        <v>149140.365066</v>
      </c>
      <c r="GN24" s="25">
        <v>149432.81829600001</v>
      </c>
    </row>
    <row r="25" spans="2:196"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c r="GI27" s="25">
        <v>142034.33496800001</v>
      </c>
      <c r="GJ27" s="25">
        <v>143463.85204999999</v>
      </c>
      <c r="GK27" s="25">
        <v>149431.18902699999</v>
      </c>
      <c r="GL27" s="25">
        <v>150509.78206299999</v>
      </c>
      <c r="GM27" s="25">
        <v>148667.831045</v>
      </c>
      <c r="GN27" s="25">
        <v>162436.98687299999</v>
      </c>
    </row>
    <row r="28" spans="2:196"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c r="GI28" s="25">
        <v>31195.716498999998</v>
      </c>
      <c r="GJ28" s="25">
        <v>25893.21442</v>
      </c>
      <c r="GK28" s="25">
        <v>15277.178989</v>
      </c>
      <c r="GL28" s="25">
        <v>32489.695557999999</v>
      </c>
      <c r="GM28" s="25">
        <v>13437.687174999999</v>
      </c>
      <c r="GN28" s="25">
        <v>11999.593742999999</v>
      </c>
    </row>
    <row r="29" spans="2:196"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c r="GI30" s="25">
        <v>25816868.186687998</v>
      </c>
      <c r="GJ30" s="25">
        <v>25713290.210762002</v>
      </c>
      <c r="GK30" s="25">
        <v>25823880.329133999</v>
      </c>
      <c r="GL30" s="25">
        <v>26032529.057248</v>
      </c>
      <c r="GM30" s="25">
        <v>25909833.124798998</v>
      </c>
      <c r="GN30" s="25">
        <v>25908927.529429998</v>
      </c>
    </row>
    <row r="31" spans="2:196"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c r="GI32" s="25">
        <v>8004.155334</v>
      </c>
      <c r="GJ32" s="25">
        <v>8072.6532779999998</v>
      </c>
      <c r="GK32" s="25">
        <v>8138.9416119999996</v>
      </c>
      <c r="GL32" s="25">
        <v>8062.9533330000004</v>
      </c>
      <c r="GM32" s="25">
        <v>8009.8576549999998</v>
      </c>
      <c r="GN32" s="25">
        <v>8066.4485780000005</v>
      </c>
    </row>
    <row r="33" spans="2:196"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c r="GI33" s="26">
        <v>190505080.534053</v>
      </c>
      <c r="GJ33" s="26">
        <v>191472183.95773399</v>
      </c>
      <c r="GK33" s="26">
        <v>192461615.99920201</v>
      </c>
      <c r="GL33" s="26">
        <v>194228490.74325901</v>
      </c>
      <c r="GM33" s="26">
        <v>193362643.56887296</v>
      </c>
      <c r="GN33" s="26">
        <v>193671104.97256696</v>
      </c>
    </row>
    <row r="34" spans="2:196" ht="2.1" customHeight="1"/>
    <row r="35" spans="2:1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6" ht="27">
      <c r="B38" s="44" t="s">
        <v>100</v>
      </c>
    </row>
    <row r="39" spans="2:19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N39"/>
  <sheetViews>
    <sheetView zoomScale="95" zoomScaleNormal="95" workbookViewId="0">
      <pane xSplit="2" ySplit="6" topLeftCell="FW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9"/>
  <cols>
    <col min="1" max="1" width="12.5703125" style="14" customWidth="1"/>
    <col min="2" max="2" width="28.7109375" style="14" customWidth="1"/>
    <col min="3" max="166" width="9.7109375" style="14" customWidth="1"/>
    <col min="167" max="196" width="10.85546875" style="14" customWidth="1"/>
    <col min="197" max="16384" width="11.42578125" style="14"/>
  </cols>
  <sheetData>
    <row r="1" spans="1:19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6"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6"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598093.36711299978</v>
      </c>
      <c r="GH7" s="25">
        <v>567337.39734799974</v>
      </c>
      <c r="GI7" s="25">
        <v>555059.27406962286</v>
      </c>
      <c r="GJ7" s="25">
        <v>560632.84479499992</v>
      </c>
      <c r="GK7" s="25">
        <v>583430.65889400011</v>
      </c>
      <c r="GL7" s="25">
        <v>643788.04552199959</v>
      </c>
      <c r="GM7" s="25">
        <v>613323.29398913961</v>
      </c>
      <c r="GN7" s="25">
        <v>619910.71120999986</v>
      </c>
    </row>
    <row r="8" spans="1:19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280127.84304165374</v>
      </c>
      <c r="GH8" s="25">
        <v>262988.84683053417</v>
      </c>
      <c r="GI8" s="25">
        <v>263174.78957809426</v>
      </c>
      <c r="GJ8" s="25">
        <v>265821.0199237793</v>
      </c>
      <c r="GK8" s="25">
        <v>287820.40181371762</v>
      </c>
      <c r="GL8" s="25">
        <v>251003.17560401803</v>
      </c>
      <c r="GM8" s="25">
        <v>190834.81470730359</v>
      </c>
      <c r="GN8" s="25">
        <v>204496.97636202353</v>
      </c>
    </row>
    <row r="9" spans="1:196"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83877.07645194589</v>
      </c>
      <c r="GH9" s="25">
        <v>74765.060779979525</v>
      </c>
      <c r="GI9" s="25">
        <v>81196.508160066936</v>
      </c>
      <c r="GJ9" s="25">
        <v>83718.873810901685</v>
      </c>
      <c r="GK9" s="25">
        <v>85781.243557864815</v>
      </c>
      <c r="GL9" s="25">
        <v>63072.785296241862</v>
      </c>
      <c r="GM9" s="25">
        <v>60718.672914524795</v>
      </c>
      <c r="GN9" s="25">
        <v>64125.49322500002</v>
      </c>
    </row>
    <row r="10" spans="1:196"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2437630.3765336787</v>
      </c>
      <c r="GH10" s="25">
        <v>2388646.5094147213</v>
      </c>
      <c r="GI10" s="25">
        <v>2470527.329833983</v>
      </c>
      <c r="GJ10" s="25">
        <v>2440411.9465302601</v>
      </c>
      <c r="GK10" s="25">
        <v>2510745.932334723</v>
      </c>
      <c r="GL10" s="25">
        <v>2614780.7379031614</v>
      </c>
      <c r="GM10" s="25">
        <v>2596201.2199102314</v>
      </c>
      <c r="GN10" s="25">
        <v>2668829.9471358065</v>
      </c>
    </row>
    <row r="11" spans="1:196"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2281739.928582259</v>
      </c>
      <c r="GH11" s="25">
        <v>2322059.7122413665</v>
      </c>
      <c r="GI11" s="25">
        <v>2296954.3816530006</v>
      </c>
      <c r="GJ11" s="25">
        <v>2337950.6458171969</v>
      </c>
      <c r="GK11" s="25">
        <v>2510865.6318104547</v>
      </c>
      <c r="GL11" s="25">
        <v>2419122.5383003145</v>
      </c>
      <c r="GM11" s="25">
        <v>2328973.0379246264</v>
      </c>
      <c r="GN11" s="25">
        <v>2300946.3892192091</v>
      </c>
    </row>
    <row r="12" spans="1:196"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3575275.1722272472</v>
      </c>
      <c r="GH13" s="25">
        <v>4032524.6010011202</v>
      </c>
      <c r="GI13" s="25">
        <v>4110794.9884404805</v>
      </c>
      <c r="GJ13" s="25">
        <v>4434923.9309303584</v>
      </c>
      <c r="GK13" s="25">
        <v>4333512.7585456613</v>
      </c>
      <c r="GL13" s="25">
        <v>3021234.860081119</v>
      </c>
      <c r="GM13" s="25">
        <v>2700422.7306377483</v>
      </c>
      <c r="GN13" s="25">
        <v>2575200.0735590626</v>
      </c>
    </row>
    <row r="14" spans="1:196"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c r="GI15" s="25">
        <v>5.9394970000000002</v>
      </c>
      <c r="GJ15" s="25">
        <v>5.9707619999999997</v>
      </c>
      <c r="GK15" s="25">
        <v>5.9996080000000003</v>
      </c>
      <c r="GL15" s="25">
        <v>6.0366080000000002</v>
      </c>
      <c r="GM15" s="25">
        <v>6.0273659999999998</v>
      </c>
      <c r="GN15" s="25">
        <v>6.0476239999999999</v>
      </c>
    </row>
    <row r="16" spans="1:196"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283178.72960047837</v>
      </c>
      <c r="GH16" s="25">
        <v>283413.72860817768</v>
      </c>
      <c r="GI16" s="25">
        <v>284470.47394009889</v>
      </c>
      <c r="GJ16" s="25">
        <v>275205.63398016372</v>
      </c>
      <c r="GK16" s="25">
        <v>173936.1515791881</v>
      </c>
      <c r="GL16" s="25">
        <v>162841.02034246273</v>
      </c>
      <c r="GM16" s="25">
        <v>160809.81924021081</v>
      </c>
      <c r="GN16" s="25">
        <v>161967.92945213197</v>
      </c>
    </row>
    <row r="17" spans="2:196"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1530587.3568532113</v>
      </c>
      <c r="GH17" s="25">
        <v>1533186.5273095141</v>
      </c>
      <c r="GI17" s="25">
        <v>1599998.0199530355</v>
      </c>
      <c r="GJ17" s="25">
        <v>1576068.1463797586</v>
      </c>
      <c r="GK17" s="25">
        <v>1665173.0797168855</v>
      </c>
      <c r="GL17" s="25">
        <v>1665569.6946308841</v>
      </c>
      <c r="GM17" s="25">
        <v>1764676.8158669998</v>
      </c>
      <c r="GN17" s="25">
        <v>1777960.4897829997</v>
      </c>
    </row>
    <row r="18" spans="2:196"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c r="GN20" s="25">
        <v>0</v>
      </c>
    </row>
    <row r="21" spans="2:196"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1541219.9166829397</v>
      </c>
      <c r="GH21" s="25">
        <v>1545999.2416454896</v>
      </c>
      <c r="GI21" s="25">
        <v>1594387.8210154371</v>
      </c>
      <c r="GJ21" s="25">
        <v>1593750.8893485414</v>
      </c>
      <c r="GK21" s="25">
        <v>1659058.2324294229</v>
      </c>
      <c r="GL21" s="25">
        <v>1603476.2120407312</v>
      </c>
      <c r="GM21" s="25">
        <v>1443415.4035499985</v>
      </c>
      <c r="GN21" s="25">
        <v>1451580.7004587909</v>
      </c>
    </row>
    <row r="22" spans="2:196"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305953.27926748269</v>
      </c>
      <c r="GH22" s="25">
        <v>295581.65293300018</v>
      </c>
      <c r="GI22" s="25">
        <v>297144.67756900017</v>
      </c>
      <c r="GJ22" s="25">
        <v>284141.71759599994</v>
      </c>
      <c r="GK22" s="25">
        <v>261305.62481135959</v>
      </c>
      <c r="GL22" s="25">
        <v>259635.72446232554</v>
      </c>
      <c r="GM22" s="25">
        <v>257455.04056130015</v>
      </c>
      <c r="GN22" s="25">
        <v>269095.70533500024</v>
      </c>
    </row>
    <row r="23" spans="2:196"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7415.9741559999966</v>
      </c>
      <c r="GH24" s="25">
        <v>7355.1404230000016</v>
      </c>
      <c r="GI24" s="25">
        <v>7316.924914999996</v>
      </c>
      <c r="GJ24" s="25">
        <v>6960.6087749999997</v>
      </c>
      <c r="GK24" s="25">
        <v>6949.5605809999961</v>
      </c>
      <c r="GL24" s="25">
        <v>6715.8825839999945</v>
      </c>
      <c r="GM24" s="25">
        <v>6671.9102139999977</v>
      </c>
      <c r="GN24" s="25">
        <v>6649.0084270000034</v>
      </c>
    </row>
    <row r="25" spans="2:196"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46408.294559160247</v>
      </c>
      <c r="GH27" s="25">
        <v>45841.730811163761</v>
      </c>
      <c r="GI27" s="25">
        <v>44988.542337039406</v>
      </c>
      <c r="GJ27" s="25">
        <v>40277.760015845699</v>
      </c>
      <c r="GK27" s="25">
        <v>38771.183556808486</v>
      </c>
      <c r="GL27" s="25">
        <v>37927.804792262119</v>
      </c>
      <c r="GM27" s="25">
        <v>40985.430785762139</v>
      </c>
      <c r="GN27" s="25">
        <v>38567.475354798938</v>
      </c>
    </row>
    <row r="28" spans="2:19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838757.59092477895</v>
      </c>
      <c r="GH30" s="25">
        <v>872294.4258662361</v>
      </c>
      <c r="GI30" s="25">
        <v>878149.8351140992</v>
      </c>
      <c r="GJ30" s="25">
        <v>850540.62408982997</v>
      </c>
      <c r="GK30" s="25">
        <v>885644.77468195732</v>
      </c>
      <c r="GL30" s="25">
        <v>720418.12033066619</v>
      </c>
      <c r="GM30" s="25">
        <v>663933.14590577816</v>
      </c>
      <c r="GN30" s="25">
        <v>672603.72410977411</v>
      </c>
    </row>
    <row r="31" spans="2:196"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c r="GN32" s="25">
        <v>0</v>
      </c>
    </row>
    <row r="33" spans="2:196"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I33" si="6">SUM(GG7:GG32)</f>
        <v>13810273.146121833</v>
      </c>
      <c r="GH33" s="68">
        <f t="shared" si="6"/>
        <v>14232002.833914302</v>
      </c>
      <c r="GI33" s="68">
        <f t="shared" si="6"/>
        <v>14484169.506075956</v>
      </c>
      <c r="GJ33" s="68">
        <f t="shared" ref="GJ33:GK33" si="7">SUM(GJ7:GJ32)</f>
        <v>14750410.612754636</v>
      </c>
      <c r="GK33" s="68">
        <f t="shared" si="7"/>
        <v>15003001.233921044</v>
      </c>
      <c r="GL33" s="68">
        <f t="shared" ref="GL33:GN33" si="8">SUM(GL7:GL32)</f>
        <v>13469592.638498187</v>
      </c>
      <c r="GM33" s="68">
        <f t="shared" si="8"/>
        <v>12828427.363573622</v>
      </c>
      <c r="GN33" s="68">
        <f t="shared" si="8"/>
        <v>12811940.671255598</v>
      </c>
    </row>
    <row r="34" spans="2:196" ht="2.1" customHeight="1"/>
    <row r="35" spans="2:1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6" ht="27">
      <c r="B38" s="44" t="s">
        <v>100</v>
      </c>
    </row>
    <row r="39" spans="2:19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N39"/>
  <sheetViews>
    <sheetView zoomScale="95" zoomScaleNormal="95" workbookViewId="0">
      <pane xSplit="2" ySplit="6" topLeftCell="FV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9"/>
  <cols>
    <col min="1" max="1" width="12.5703125" style="14" customWidth="1"/>
    <col min="2" max="2" width="28.7109375" style="14" customWidth="1"/>
    <col min="3" max="166" width="9.7109375" style="14" customWidth="1"/>
    <col min="167" max="196" width="10.85546875" style="14" customWidth="1"/>
    <col min="197" max="16384" width="11.42578125" style="14"/>
  </cols>
  <sheetData>
    <row r="1" spans="1:19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6"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6"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c r="GI7" s="25">
        <v>1041.3703664968461</v>
      </c>
      <c r="GJ7" s="25">
        <v>991.79403378191319</v>
      </c>
      <c r="GK7" s="25">
        <v>979.17630951305512</v>
      </c>
      <c r="GL7" s="25">
        <v>998.89235716546636</v>
      </c>
      <c r="GM7" s="25">
        <v>1020.3152917719212</v>
      </c>
      <c r="GN7" s="25">
        <v>1006.5239742315265</v>
      </c>
    </row>
    <row r="8" spans="1:19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c r="GI8" s="25">
        <v>392.5123898262097</v>
      </c>
      <c r="GJ8" s="25">
        <v>427.12256878103443</v>
      </c>
      <c r="GK8" s="25">
        <v>456.03698381536191</v>
      </c>
      <c r="GL8" s="25">
        <v>454.54756134141235</v>
      </c>
      <c r="GM8" s="25">
        <v>478.11769115647718</v>
      </c>
      <c r="GN8" s="25">
        <v>465.36738185759901</v>
      </c>
    </row>
    <row r="9" spans="1:196"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c r="GI9" s="25">
        <v>507.93221117948036</v>
      </c>
      <c r="GJ9" s="25">
        <v>511.14318879245951</v>
      </c>
      <c r="GK9" s="25">
        <v>526.03906975549057</v>
      </c>
      <c r="GL9" s="25">
        <v>554.03616283702047</v>
      </c>
      <c r="GM9" s="25">
        <v>565.35705612977927</v>
      </c>
      <c r="GN9" s="25">
        <v>542.71974988216573</v>
      </c>
    </row>
    <row r="10" spans="1:196"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c r="GI10" s="25">
        <v>4086.8049387653828</v>
      </c>
      <c r="GJ10" s="25">
        <v>4172.3080601210613</v>
      </c>
      <c r="GK10" s="25">
        <v>4167.3752210310422</v>
      </c>
      <c r="GL10" s="25">
        <v>4043.3619267536374</v>
      </c>
      <c r="GM10" s="25">
        <v>3996.4358404391742</v>
      </c>
      <c r="GN10" s="25">
        <v>4037.1039809006415</v>
      </c>
    </row>
    <row r="11" spans="1:196"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c r="GI11" s="25">
        <v>4457.7221013232765</v>
      </c>
      <c r="GJ11" s="25">
        <v>4587.9437999736347</v>
      </c>
      <c r="GK11" s="25">
        <v>4602.7510102643273</v>
      </c>
      <c r="GL11" s="25">
        <v>4343.1930231033584</v>
      </c>
      <c r="GM11" s="25">
        <v>4539.6187807507558</v>
      </c>
      <c r="GN11" s="25">
        <v>4448.3972268039861</v>
      </c>
    </row>
    <row r="12" spans="1:196"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c r="GI13" s="49">
        <v>3304.733371356579</v>
      </c>
      <c r="GJ13" s="49">
        <v>3183.7908417003559</v>
      </c>
      <c r="GK13" s="49">
        <v>3158.5607396481</v>
      </c>
      <c r="GL13" s="49">
        <v>2771.248709974112</v>
      </c>
      <c r="GM13" s="49">
        <v>2983.2728150805224</v>
      </c>
      <c r="GN13" s="49">
        <v>2865.1203343341595</v>
      </c>
    </row>
    <row r="14" spans="1:196"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c r="GN15" s="25">
        <v>0</v>
      </c>
    </row>
    <row r="16" spans="1:196"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c r="GI16" s="25">
        <v>268.21585064399454</v>
      </c>
      <c r="GJ16" s="25">
        <v>287.97335198510353</v>
      </c>
      <c r="GK16" s="25">
        <v>296.99628007973638</v>
      </c>
      <c r="GL16" s="25">
        <v>279.72293419776389</v>
      </c>
      <c r="GM16" s="25">
        <v>291.20153419788568</v>
      </c>
      <c r="GN16" s="25">
        <v>290.73372790275351</v>
      </c>
    </row>
    <row r="17" spans="2:196"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c r="GI17" s="25">
        <v>3174.2284695238409</v>
      </c>
      <c r="GJ17" s="25">
        <v>3122.5874601704968</v>
      </c>
      <c r="GK17" s="25">
        <v>3121.7809014725876</v>
      </c>
      <c r="GL17" s="25">
        <v>3032.6392364564372</v>
      </c>
      <c r="GM17" s="25">
        <v>3132.0933511987218</v>
      </c>
      <c r="GN17" s="25">
        <v>3102.3756575674097</v>
      </c>
    </row>
    <row r="18" spans="2:196"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c r="GN20" s="25">
        <v>0</v>
      </c>
    </row>
    <row r="21" spans="2:196"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c r="GI21" s="25">
        <v>4241.6399321589251</v>
      </c>
      <c r="GJ21" s="25">
        <v>4345.537538276134</v>
      </c>
      <c r="GK21" s="25">
        <v>4426.4604572223634</v>
      </c>
      <c r="GL21" s="25">
        <v>4327.0163178704252</v>
      </c>
      <c r="GM21" s="25">
        <v>4325.8166806478239</v>
      </c>
      <c r="GN21" s="25">
        <v>4151.6226322060011</v>
      </c>
    </row>
    <row r="22" spans="2:196"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c r="GI22" s="25">
        <v>774.47400833884694</v>
      </c>
      <c r="GJ22" s="25">
        <v>744.01944774245283</v>
      </c>
      <c r="GK22" s="25">
        <v>744.23244028645172</v>
      </c>
      <c r="GL22" s="25">
        <v>689.4171021015386</v>
      </c>
      <c r="GM22" s="25">
        <v>738.14088620612017</v>
      </c>
      <c r="GN22" s="25">
        <v>736.33584718881036</v>
      </c>
    </row>
    <row r="23" spans="2:196"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c r="GI24" s="25">
        <v>124.38593232543778</v>
      </c>
      <c r="GJ24" s="25">
        <v>123.31009111372325</v>
      </c>
      <c r="GK24" s="25">
        <v>125.25119155163274</v>
      </c>
      <c r="GL24" s="25">
        <v>124.77535675058502</v>
      </c>
      <c r="GM24" s="25">
        <v>126.45586065554436</v>
      </c>
      <c r="GN24" s="25">
        <v>125.31335150532038</v>
      </c>
    </row>
    <row r="25" spans="2:19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c r="GI27" s="25">
        <v>148.53045670349786</v>
      </c>
      <c r="GJ27" s="25">
        <v>134.50358074438637</v>
      </c>
      <c r="GK27" s="25">
        <v>144.87152148618441</v>
      </c>
      <c r="GL27" s="25">
        <v>133.22223443064019</v>
      </c>
      <c r="GM27" s="25">
        <v>133.96356694079302</v>
      </c>
      <c r="GN27" s="25">
        <v>135.08608801252817</v>
      </c>
    </row>
    <row r="28" spans="2:196"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c r="GI30" s="25">
        <v>6309.1679591085531</v>
      </c>
      <c r="GJ30" s="25">
        <v>6044.9048043030725</v>
      </c>
      <c r="GK30" s="25">
        <v>5827.5937048994074</v>
      </c>
      <c r="GL30" s="25">
        <v>5487.3486576730456</v>
      </c>
      <c r="GM30" s="25">
        <v>5668.2165758068322</v>
      </c>
      <c r="GN30" s="25">
        <v>5571.717980660891</v>
      </c>
    </row>
    <row r="31" spans="2:196"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c r="GN32" s="25">
        <v>0</v>
      </c>
    </row>
    <row r="33" spans="2:196"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c r="GI33" s="26">
        <v>28831.717987750872</v>
      </c>
      <c r="GJ33" s="26">
        <v>28676.93876748583</v>
      </c>
      <c r="GK33" s="26">
        <v>28577.12583102574</v>
      </c>
      <c r="GL33" s="26">
        <v>27239.421580655442</v>
      </c>
      <c r="GM33" s="26">
        <v>27999.005930982359</v>
      </c>
      <c r="GN33" s="26">
        <v>27478.417933053792</v>
      </c>
    </row>
    <row r="34" spans="2:196" ht="2.1" customHeight="1"/>
    <row r="35" spans="2:1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6" ht="27">
      <c r="B38" s="44" t="s">
        <v>100</v>
      </c>
    </row>
    <row r="39" spans="2:196">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N40"/>
  <sheetViews>
    <sheetView zoomScale="95" zoomScaleNormal="95" workbookViewId="0">
      <pane xSplit="2" ySplit="6" topLeftCell="FV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6" width="10.85546875" style="14" customWidth="1"/>
    <col min="197" max="16384" width="11.42578125" style="14"/>
  </cols>
  <sheetData>
    <row r="1" spans="1:19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6"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6"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6"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118.13392768046995</v>
      </c>
      <c r="GH7" s="25">
        <v>106.79189765868303</v>
      </c>
      <c r="GI7" s="25">
        <v>113.50521092626833</v>
      </c>
      <c r="GJ7" s="25">
        <v>95.212613182756996</v>
      </c>
      <c r="GK7" s="25">
        <v>104.74264186850404</v>
      </c>
      <c r="GL7" s="25">
        <v>126.37653483308696</v>
      </c>
      <c r="GM7" s="25">
        <v>106.44564673821161</v>
      </c>
      <c r="GN7" s="25">
        <v>102.47398639141404</v>
      </c>
    </row>
    <row r="8" spans="1:19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2.8533141710309664</v>
      </c>
      <c r="GH8" s="25">
        <v>2.0818142345834465</v>
      </c>
      <c r="GI8" s="25">
        <v>2.0674145294712529</v>
      </c>
      <c r="GJ8" s="25">
        <v>1.798123461155599</v>
      </c>
      <c r="GK8" s="25">
        <v>1.8341120460470233</v>
      </c>
      <c r="GL8" s="25">
        <v>15.092867393913551</v>
      </c>
      <c r="GM8" s="25">
        <v>19.928649583660075</v>
      </c>
      <c r="GN8" s="25">
        <v>27.985569321230024</v>
      </c>
    </row>
    <row r="9" spans="1:196"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38.943970231027869</v>
      </c>
      <c r="GH9" s="25">
        <v>25.560387509096579</v>
      </c>
      <c r="GI9" s="25">
        <v>15.632249028420743</v>
      </c>
      <c r="GJ9" s="25">
        <v>12.78357861657766</v>
      </c>
      <c r="GK9" s="25">
        <v>15.448472280247033</v>
      </c>
      <c r="GL9" s="25">
        <v>17.310140602717802</v>
      </c>
      <c r="GM9" s="25">
        <v>20.287765123919975</v>
      </c>
      <c r="GN9" s="25">
        <v>16.924524140217699</v>
      </c>
    </row>
    <row r="10" spans="1:196"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1220.7895323351388</v>
      </c>
      <c r="GH10" s="25">
        <v>1151.0352295828691</v>
      </c>
      <c r="GI10" s="25">
        <v>1033.0305713334403</v>
      </c>
      <c r="GJ10" s="25">
        <v>1208.7882116499761</v>
      </c>
      <c r="GK10" s="25">
        <v>1200.2024281534777</v>
      </c>
      <c r="GL10" s="25">
        <v>1109.2902629306668</v>
      </c>
      <c r="GM10" s="25">
        <v>1197.2531144734075</v>
      </c>
      <c r="GN10" s="25">
        <v>1122.2091756416544</v>
      </c>
    </row>
    <row r="11" spans="1:196"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1914.2701346247352</v>
      </c>
      <c r="GH11" s="25">
        <v>1879.1095129646146</v>
      </c>
      <c r="GI11" s="25">
        <v>1961.6530952549504</v>
      </c>
      <c r="GJ11" s="25">
        <v>1926.483881561501</v>
      </c>
      <c r="GK11" s="25">
        <v>1876.1030560787976</v>
      </c>
      <c r="GL11" s="25">
        <v>1918.258010500555</v>
      </c>
      <c r="GM11" s="25">
        <v>1705.6428499671624</v>
      </c>
      <c r="GN11" s="25">
        <v>1782.0156992417703</v>
      </c>
    </row>
    <row r="12" spans="1:196"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749.33486645457242</v>
      </c>
      <c r="GH13" s="49">
        <v>768.56676750003498</v>
      </c>
      <c r="GI13" s="49">
        <v>741.29416709068812</v>
      </c>
      <c r="GJ13" s="49">
        <v>918.16933099885932</v>
      </c>
      <c r="GK13" s="49">
        <v>949.77061212331262</v>
      </c>
      <c r="GL13" s="49">
        <v>615.3680289432175</v>
      </c>
      <c r="GM13" s="49">
        <v>646.32713810526002</v>
      </c>
      <c r="GN13" s="49">
        <v>687.67079774731155</v>
      </c>
    </row>
    <row r="14" spans="1:196"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c r="GN15" s="25">
        <v>0</v>
      </c>
    </row>
    <row r="16" spans="1:196"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18.239461061946329</v>
      </c>
      <c r="GH16" s="25">
        <v>18.956967683760986</v>
      </c>
      <c r="GI16" s="25">
        <v>21.691419885427543</v>
      </c>
      <c r="GJ16" s="25">
        <v>18.832451220323765</v>
      </c>
      <c r="GK16" s="25">
        <v>16.758691505325629</v>
      </c>
      <c r="GL16" s="25">
        <v>16.273950949634624</v>
      </c>
      <c r="GM16" s="25">
        <v>15.922801333593373</v>
      </c>
      <c r="GN16" s="25">
        <v>42.114351024666668</v>
      </c>
    </row>
    <row r="17" spans="2:196"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803.00464552907408</v>
      </c>
      <c r="GH17" s="25">
        <v>723.9818791113363</v>
      </c>
      <c r="GI17" s="25">
        <v>696.96002763658907</v>
      </c>
      <c r="GJ17" s="25">
        <v>697.82352407307792</v>
      </c>
      <c r="GK17" s="25">
        <v>725.72160263650198</v>
      </c>
      <c r="GL17" s="25">
        <v>678.90977838446747</v>
      </c>
      <c r="GM17" s="25">
        <v>764.48554827589908</v>
      </c>
      <c r="GN17" s="25">
        <v>746.94770626919319</v>
      </c>
    </row>
    <row r="18" spans="2:196"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c r="GN20" s="25">
        <v>0</v>
      </c>
    </row>
    <row r="21" spans="2:196"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990.82534988652458</v>
      </c>
      <c r="GH21" s="25">
        <v>966.77137272425171</v>
      </c>
      <c r="GI21" s="25">
        <v>962.95859181395042</v>
      </c>
      <c r="GJ21" s="25">
        <v>1028.3004013572295</v>
      </c>
      <c r="GK21" s="25">
        <v>1114.0360928174787</v>
      </c>
      <c r="GL21" s="25">
        <v>1065.2470789815268</v>
      </c>
      <c r="GM21" s="25">
        <v>1061.0996329980931</v>
      </c>
      <c r="GN21" s="25">
        <v>1049.4732944298646</v>
      </c>
    </row>
    <row r="22" spans="2:196"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145.22553749216917</v>
      </c>
      <c r="GH22" s="25">
        <v>124.5261752475941</v>
      </c>
      <c r="GI22" s="25">
        <v>125.70684390962005</v>
      </c>
      <c r="GJ22" s="25">
        <v>129.12520636397599</v>
      </c>
      <c r="GK22" s="25">
        <v>137.49203441066578</v>
      </c>
      <c r="GL22" s="25">
        <v>141.73095049760281</v>
      </c>
      <c r="GM22" s="25">
        <v>118.36530597934924</v>
      </c>
      <c r="GN22" s="25">
        <v>113.49354707760715</v>
      </c>
    </row>
    <row r="23" spans="2:196"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40.517200378092383</v>
      </c>
      <c r="GH24" s="25">
        <v>40.347123176699206</v>
      </c>
      <c r="GI24" s="25">
        <v>39.912352803140585</v>
      </c>
      <c r="GJ24" s="25">
        <v>36.939521480203894</v>
      </c>
      <c r="GK24" s="25">
        <v>37.467048210540881</v>
      </c>
      <c r="GL24" s="25">
        <v>33.900572986355265</v>
      </c>
      <c r="GM24" s="25">
        <v>34.154464111251684</v>
      </c>
      <c r="GN24" s="25">
        <v>19.002022576235213</v>
      </c>
    </row>
    <row r="25" spans="2:196"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13.305034734779367</v>
      </c>
      <c r="GH27" s="25">
        <v>17.341569092079606</v>
      </c>
      <c r="GI27" s="25">
        <v>16.597830323938727</v>
      </c>
      <c r="GJ27" s="25">
        <v>17.506954697625233</v>
      </c>
      <c r="GK27" s="25">
        <v>24.225466497121097</v>
      </c>
      <c r="GL27" s="25">
        <v>23.600618201356426</v>
      </c>
      <c r="GM27" s="25">
        <v>39.235296517742661</v>
      </c>
      <c r="GN27" s="25">
        <v>39.401880154052847</v>
      </c>
    </row>
    <row r="28" spans="2:196"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811.54829584245886</v>
      </c>
      <c r="GH30" s="25">
        <v>790.49916055906431</v>
      </c>
      <c r="GI30" s="25">
        <v>793.6856551606686</v>
      </c>
      <c r="GJ30" s="25">
        <v>834.21001355755391</v>
      </c>
      <c r="GK30" s="25">
        <v>837.15426262881408</v>
      </c>
      <c r="GL30" s="25">
        <v>815.68219062541266</v>
      </c>
      <c r="GM30" s="25">
        <v>865.34471308110335</v>
      </c>
      <c r="GN30" s="25">
        <v>855.33405226968841</v>
      </c>
    </row>
    <row r="31" spans="2:196"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c r="GN32" s="25">
        <v>0</v>
      </c>
    </row>
    <row r="33" spans="2:196"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I33" si="6">SUM(GG7:GG32)</f>
        <v>6866.9912704220196</v>
      </c>
      <c r="GH33" s="26">
        <f t="shared" si="6"/>
        <v>6615.5698570446675</v>
      </c>
      <c r="GI33" s="26">
        <f t="shared" si="6"/>
        <v>6524.6954296965741</v>
      </c>
      <c r="GJ33" s="26">
        <f t="shared" ref="GJ33:GK33" si="7">SUM(GJ7:GJ32)</f>
        <v>6925.9738122208164</v>
      </c>
      <c r="GK33" s="26">
        <f t="shared" si="7"/>
        <v>7040.9565212568341</v>
      </c>
      <c r="GL33" s="26">
        <f t="shared" ref="GL33:GN33" si="8">SUM(GL7:GL32)</f>
        <v>6577.0409858305147</v>
      </c>
      <c r="GM33" s="26">
        <f t="shared" si="8"/>
        <v>6594.4929262886535</v>
      </c>
      <c r="GN33" s="26">
        <f t="shared" si="8"/>
        <v>6605.0466062849064</v>
      </c>
    </row>
    <row r="34" spans="2:196" ht="2.1" customHeight="1"/>
    <row r="35" spans="2:196">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6" ht="27">
      <c r="B38" s="44" t="s">
        <v>100</v>
      </c>
    </row>
    <row r="40" spans="2:196">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N40"/>
  <sheetViews>
    <sheetView tabSelected="1" zoomScale="95" zoomScaleNormal="95" workbookViewId="0">
      <pane xSplit="2" ySplit="6" topLeftCell="FZ7" activePane="bottomRight" state="frozenSplit"/>
      <selection activeCell="GL1" sqref="GJ1:GM1048576"/>
      <selection pane="topRight" activeCell="GL1" sqref="GJ1:GM1048576"/>
      <selection pane="bottomLeft" activeCell="GL1" sqref="GJ1:GM1048576"/>
      <selection pane="bottomRight" activeCell="FZ3" sqref="FZ3"/>
    </sheetView>
  </sheetViews>
  <sheetFormatPr baseColWidth="10" defaultColWidth="11.42578125" defaultRowHeight="12.75"/>
  <cols>
    <col min="1" max="1" width="12.5703125" style="2" bestFit="1" customWidth="1"/>
    <col min="2" max="2" width="30.7109375" style="2" customWidth="1"/>
    <col min="3" max="166" width="9.7109375" style="2" customWidth="1"/>
    <col min="167" max="196" width="10.85546875" style="2" customWidth="1"/>
    <col min="197" max="16384" width="11.42578125" style="2"/>
  </cols>
  <sheetData>
    <row r="1" spans="1:196">
      <c r="A1" s="23"/>
      <c r="B1" s="4"/>
    </row>
    <row r="2" spans="1:196"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6"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6"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c r="GI7" s="15">
        <f>IFERROR('1_02'!GI7+'1_03'!GI7+'1_04'!GI7+'1_05'!GI7,"ND")</f>
        <v>8549995.3064630013</v>
      </c>
      <c r="GJ7" s="15">
        <f>IFERROR('1_02'!GJ7+'1_03'!GJ7+'1_04'!GJ7+'1_05'!GJ7,"ND")</f>
        <v>8648335.6990530007</v>
      </c>
      <c r="GK7" s="15">
        <f>IFERROR('1_02'!GK7+'1_03'!GK7+'1_04'!GK7+'1_05'!GK7,"ND")</f>
        <v>8718706.7855709996</v>
      </c>
      <c r="GL7" s="15">
        <f>IFERROR('1_02'!GL7+'1_03'!GL7+'1_04'!GL7+'1_05'!GL7,"ND")</f>
        <v>8817707.2218670007</v>
      </c>
      <c r="GM7" s="15">
        <f>IFERROR('1_02'!GM7+'1_03'!GM7+'1_04'!GM7+'1_05'!GM7,"ND")</f>
        <v>8752284.2563190013</v>
      </c>
      <c r="GN7" s="15">
        <f>IFERROR('1_02'!GN7+'1_03'!GN7+'1_04'!GN7+'1_05'!GN7,"ND")</f>
        <v>8776307.8143799994</v>
      </c>
    </row>
    <row r="8" spans="1:19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c r="GI8" s="15">
        <f>IFERROR('1_02'!GI8+'1_03'!GI8+'1_04'!GI8+'1_05'!GI8,"ND")</f>
        <v>2057599.7514830001</v>
      </c>
      <c r="GJ8" s="15">
        <f>IFERROR('1_02'!GJ8+'1_03'!GJ8+'1_04'!GJ8+'1_05'!GJ8,"ND")</f>
        <v>2098844.0191339999</v>
      </c>
      <c r="GK8" s="15">
        <f>IFERROR('1_02'!GK8+'1_03'!GK8+'1_04'!GK8+'1_05'!GK8,"ND")</f>
        <v>2130080.9584329999</v>
      </c>
      <c r="GL8" s="15">
        <f>IFERROR('1_02'!GL8+'1_03'!GL8+'1_04'!GL8+'1_05'!GL8,"ND")</f>
        <v>2249099.2772229998</v>
      </c>
      <c r="GM8" s="15">
        <f>IFERROR('1_02'!GM8+'1_03'!GM8+'1_04'!GM8+'1_05'!GM8,"ND")</f>
        <v>2250584.4481660002</v>
      </c>
      <c r="GN8" s="15">
        <f>IFERROR('1_02'!GN8+'1_03'!GN8+'1_04'!GN8+'1_05'!GN8,"ND")</f>
        <v>2286958.7820919999</v>
      </c>
    </row>
    <row r="9" spans="1:196"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c r="GI9" s="15">
        <f>IFERROR('1_02'!GI9+'1_03'!GI9+'1_04'!GI9+'1_05'!GI9,"ND")</f>
        <v>4811286.5974059999</v>
      </c>
      <c r="GJ9" s="15">
        <f>IFERROR('1_02'!GJ9+'1_03'!GJ9+'1_04'!GJ9+'1_05'!GJ9,"ND")</f>
        <v>4889859.7108210009</v>
      </c>
      <c r="GK9" s="15">
        <f>IFERROR('1_02'!GK9+'1_03'!GK9+'1_04'!GK9+'1_05'!GK9,"ND")</f>
        <v>4925829.2729010005</v>
      </c>
      <c r="GL9" s="15">
        <f>IFERROR('1_02'!GL9+'1_03'!GL9+'1_04'!GL9+'1_05'!GL9,"ND")</f>
        <v>4835672.8345619999</v>
      </c>
      <c r="GM9" s="15">
        <f>IFERROR('1_02'!GM9+'1_03'!GM9+'1_04'!GM9+'1_05'!GM9,"ND")</f>
        <v>4787096.7332779998</v>
      </c>
      <c r="GN9" s="15">
        <f>IFERROR('1_02'!GN9+'1_03'!GN9+'1_04'!GN9+'1_05'!GN9,"ND")</f>
        <v>4772850.5687370002</v>
      </c>
    </row>
    <row r="10" spans="1:196"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c r="GI10" s="15">
        <f>IFERROR('1_02'!GI10+'1_03'!GI10+'1_04'!GI10+'1_05'!GI10,"ND")</f>
        <v>39599355.088652998</v>
      </c>
      <c r="GJ10" s="15">
        <f>IFERROR('1_02'!GJ10+'1_03'!GJ10+'1_04'!GJ10+'1_05'!GJ10,"ND")</f>
        <v>40126990.474646002</v>
      </c>
      <c r="GK10" s="15">
        <f>IFERROR('1_02'!GK10+'1_03'!GK10+'1_04'!GK10+'1_05'!GK10,"ND")</f>
        <v>40366786.157311998</v>
      </c>
      <c r="GL10" s="15">
        <f>IFERROR('1_02'!GL10+'1_03'!GL10+'1_04'!GL10+'1_05'!GL10,"ND")</f>
        <v>40445904.920612</v>
      </c>
      <c r="GM10" s="15">
        <f>IFERROR('1_02'!GM10+'1_03'!GM10+'1_04'!GM10+'1_05'!GM10,"ND")</f>
        <v>40572083.673729002</v>
      </c>
      <c r="GN10" s="15">
        <f>IFERROR('1_02'!GN10+'1_03'!GN10+'1_04'!GN10+'1_05'!GN10,"ND")</f>
        <v>40989878.135190003</v>
      </c>
    </row>
    <row r="11" spans="1:196"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c r="GI11" s="15">
        <f>IFERROR('1_02'!GI11+'1_03'!GI11+'1_04'!GI11+'1_05'!GI11,"ND")</f>
        <v>34223366.98257</v>
      </c>
      <c r="GJ11" s="15">
        <f>IFERROR('1_02'!GJ11+'1_03'!GJ11+'1_04'!GJ11+'1_05'!GJ11,"ND")</f>
        <v>34463608.702166997</v>
      </c>
      <c r="GK11" s="15">
        <f>IFERROR('1_02'!GK11+'1_03'!GK11+'1_04'!GK11+'1_05'!GK11,"ND")</f>
        <v>34437789.728316002</v>
      </c>
      <c r="GL11" s="15">
        <f>IFERROR('1_02'!GL11+'1_03'!GL11+'1_04'!GL11+'1_05'!GL11,"ND")</f>
        <v>34639677.036124997</v>
      </c>
      <c r="GM11" s="15">
        <f>IFERROR('1_02'!GM11+'1_03'!GM11+'1_04'!GM11+'1_05'!GM11,"ND")</f>
        <v>34708098.363743998</v>
      </c>
      <c r="GN11" s="15">
        <f>IFERROR('1_02'!GN11+'1_03'!GN11+'1_04'!GN11+'1_05'!GN11,"ND")</f>
        <v>35403012.516346999</v>
      </c>
    </row>
    <row r="12" spans="1:196"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c r="GI12" s="15" t="str">
        <f>IFERROR('1_02'!GI12+'1_03'!GI12+'1_04'!GI12+'1_05'!GI12,"ND")</f>
        <v>ND</v>
      </c>
      <c r="GJ12" s="15" t="str">
        <f>IFERROR('1_02'!GJ12+'1_03'!GJ12+'1_04'!GJ12+'1_05'!GJ12,"ND")</f>
        <v>ND</v>
      </c>
      <c r="GK12" s="15" t="str">
        <f>IFERROR('1_02'!GK12+'1_03'!GK12+'1_04'!GK12+'1_05'!GK12,"ND")</f>
        <v>ND</v>
      </c>
      <c r="GL12" s="15" t="str">
        <f>IFERROR('1_02'!GL12+'1_03'!GL12+'1_04'!GL12+'1_05'!GL12,"ND")</f>
        <v>ND</v>
      </c>
      <c r="GM12" s="15" t="str">
        <f>IFERROR('1_02'!GM12+'1_03'!GM12+'1_04'!GM12+'1_05'!GM12,"ND")</f>
        <v>ND</v>
      </c>
      <c r="GN12" s="15" t="str">
        <f>IFERROR('1_02'!GN12+'1_03'!GN12+'1_04'!GN12+'1_05'!GN12,"ND")</f>
        <v>ND</v>
      </c>
    </row>
    <row r="13" spans="1:196"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c r="GI13" s="48">
        <f>IFERROR('1_02'!GI13+'1_03'!GI13+'1_04'!GI13+'1_05'!GI13,"ND")</f>
        <v>35610004.582901001</v>
      </c>
      <c r="GJ13" s="48">
        <f>IFERROR('1_02'!GJ13+'1_03'!GJ13+'1_04'!GJ13+'1_05'!GJ13,"ND")</f>
        <v>35713691.623992994</v>
      </c>
      <c r="GK13" s="48">
        <f>IFERROR('1_02'!GK13+'1_03'!GK13+'1_04'!GK13+'1_05'!GK13,"ND")</f>
        <v>35537848.595490001</v>
      </c>
      <c r="GL13" s="48">
        <f>IFERROR('1_02'!GL13+'1_03'!GL13+'1_04'!GL13+'1_05'!GL13,"ND")</f>
        <v>34874402.046728</v>
      </c>
      <c r="GM13" s="48">
        <f>IFERROR('1_02'!GM13+'1_03'!GM13+'1_04'!GM13+'1_05'!GM13,"ND")</f>
        <v>35087892.278117001</v>
      </c>
      <c r="GN13" s="48">
        <f>IFERROR('1_02'!GN13+'1_03'!GN13+'1_04'!GN13+'1_05'!GN13,"ND")</f>
        <v>35301768.296541005</v>
      </c>
    </row>
    <row r="14" spans="1:196"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c r="GI14" s="15" t="str">
        <f>IFERROR('1_02'!GI14+'1_03'!GI14+'1_04'!GI14+'1_05'!GI14,"ND")</f>
        <v>ND</v>
      </c>
      <c r="GJ14" s="15" t="str">
        <f>IFERROR('1_02'!GJ14+'1_03'!GJ14+'1_04'!GJ14+'1_05'!GJ14,"ND")</f>
        <v>ND</v>
      </c>
      <c r="GK14" s="15" t="str">
        <f>IFERROR('1_02'!GK14+'1_03'!GK14+'1_04'!GK14+'1_05'!GK14,"ND")</f>
        <v>ND</v>
      </c>
      <c r="GL14" s="15" t="str">
        <f>IFERROR('1_02'!GL14+'1_03'!GL14+'1_04'!GL14+'1_05'!GL14,"ND")</f>
        <v>ND</v>
      </c>
      <c r="GM14" s="15" t="str">
        <f>IFERROR('1_02'!GM14+'1_03'!GM14+'1_04'!GM14+'1_05'!GM14,"ND")</f>
        <v>ND</v>
      </c>
      <c r="GN14" s="15" t="str">
        <f>IFERROR('1_02'!GN14+'1_03'!GN14+'1_04'!GN14+'1_05'!GN14,"ND")</f>
        <v>ND</v>
      </c>
    </row>
    <row r="15" spans="1:196"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c r="GI15" s="15">
        <f>IFERROR('1_02'!GI15+'1_03'!GI15+'1_04'!GI15+'1_05'!GI15,"ND")</f>
        <v>1468810.4381380002</v>
      </c>
      <c r="GJ15" s="15">
        <f>IFERROR('1_02'!GJ15+'1_03'!GJ15+'1_04'!GJ15+'1_05'!GJ15,"ND")</f>
        <v>1459881.6518780002</v>
      </c>
      <c r="GK15" s="15">
        <f>IFERROR('1_02'!GK15+'1_03'!GK15+'1_04'!GK15+'1_05'!GK15,"ND")</f>
        <v>1454124.849717</v>
      </c>
      <c r="GL15" s="15">
        <f>IFERROR('1_02'!GL15+'1_03'!GL15+'1_04'!GL15+'1_05'!GL15,"ND")</f>
        <v>1437204.0745740002</v>
      </c>
      <c r="GM15" s="15">
        <f>IFERROR('1_02'!GM15+'1_03'!GM15+'1_04'!GM15+'1_05'!GM15,"ND")</f>
        <v>1426239.8977580001</v>
      </c>
      <c r="GN15" s="15">
        <f>IFERROR('1_02'!GN15+'1_03'!GN15+'1_04'!GN15+'1_05'!GN15,"ND")</f>
        <v>1414199.4199700002</v>
      </c>
    </row>
    <row r="16" spans="1:196"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c r="GI16" s="15">
        <f>IFERROR('1_02'!GI16+'1_03'!GI16+'1_04'!GI16+'1_05'!GI16,"ND")</f>
        <v>2887938.8386350004</v>
      </c>
      <c r="GJ16" s="15">
        <f>IFERROR('1_02'!GJ16+'1_03'!GJ16+'1_04'!GJ16+'1_05'!GJ16,"ND")</f>
        <v>2927690.4560659998</v>
      </c>
      <c r="GK16" s="15">
        <f>IFERROR('1_02'!GK16+'1_03'!GK16+'1_04'!GK16+'1_05'!GK16,"ND")</f>
        <v>2985533.3401950006</v>
      </c>
      <c r="GL16" s="15">
        <f>IFERROR('1_02'!GL16+'1_03'!GL16+'1_04'!GL16+'1_05'!GL16,"ND")</f>
        <v>3019510.5814530002</v>
      </c>
      <c r="GM16" s="15">
        <f>IFERROR('1_02'!GM16+'1_03'!GM16+'1_04'!GM16+'1_05'!GM16,"ND")</f>
        <v>3089156.7218249999</v>
      </c>
      <c r="GN16" s="15">
        <f>IFERROR('1_02'!GN16+'1_03'!GN16+'1_04'!GN16+'1_05'!GN16,"ND")</f>
        <v>3120117.6964460001</v>
      </c>
    </row>
    <row r="17" spans="2:196"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c r="GI17" s="15">
        <f>IFERROR('1_02'!GI17+'1_03'!GI17+'1_04'!GI17+'1_05'!GI17,"ND")</f>
        <v>23039146.576116003</v>
      </c>
      <c r="GJ17" s="15">
        <f>IFERROR('1_02'!GJ17+'1_03'!GJ17+'1_04'!GJ17+'1_05'!GJ17,"ND")</f>
        <v>23095273.651865002</v>
      </c>
      <c r="GK17" s="15">
        <f>IFERROR('1_02'!GK17+'1_03'!GK17+'1_04'!GK17+'1_05'!GK17,"ND")</f>
        <v>23133670.040777002</v>
      </c>
      <c r="GL17" s="15">
        <f>IFERROR('1_02'!GL17+'1_03'!GL17+'1_04'!GL17+'1_05'!GL17,"ND")</f>
        <v>23372108.848874003</v>
      </c>
      <c r="GM17" s="15">
        <f>IFERROR('1_02'!GM17+'1_03'!GM17+'1_04'!GM17+'1_05'!GM17,"ND")</f>
        <v>23678588.720977999</v>
      </c>
      <c r="GN17" s="15">
        <f>IFERROR('1_02'!GN17+'1_03'!GN17+'1_04'!GN17+'1_05'!GN17,"ND")</f>
        <v>23830781.096322</v>
      </c>
    </row>
    <row r="18" spans="2:196"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c r="GI18" s="15" t="str">
        <f>IFERROR('1_02'!GI18+'1_03'!GI18+'1_04'!GI18+'1_05'!GI18,"ND")</f>
        <v>ND</v>
      </c>
      <c r="GJ18" s="15" t="str">
        <f>IFERROR('1_02'!GJ18+'1_03'!GJ18+'1_04'!GJ18+'1_05'!GJ18,"ND")</f>
        <v>ND</v>
      </c>
      <c r="GK18" s="15" t="str">
        <f>IFERROR('1_02'!GK18+'1_03'!GK18+'1_04'!GK18+'1_05'!GK18,"ND")</f>
        <v>ND</v>
      </c>
      <c r="GL18" s="15" t="str">
        <f>IFERROR('1_02'!GL18+'1_03'!GL18+'1_04'!GL18+'1_05'!GL18,"ND")</f>
        <v>ND</v>
      </c>
      <c r="GM18" s="15" t="str">
        <f>IFERROR('1_02'!GM18+'1_03'!GM18+'1_04'!GM18+'1_05'!GM18,"ND")</f>
        <v>ND</v>
      </c>
      <c r="GN18" s="15" t="str">
        <f>IFERROR('1_02'!GN18+'1_03'!GN18+'1_04'!GN18+'1_05'!GN18,"ND")</f>
        <v>ND</v>
      </c>
    </row>
    <row r="19" spans="2:196"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c r="GI19" s="15" t="str">
        <f>IFERROR('1_02'!GI19+'1_03'!GI19+'1_04'!GI19+'1_05'!GI19,"ND")</f>
        <v>ND</v>
      </c>
      <c r="GJ19" s="15" t="str">
        <f>IFERROR('1_02'!GJ19+'1_03'!GJ19+'1_04'!GJ19+'1_05'!GJ19,"ND")</f>
        <v>ND</v>
      </c>
      <c r="GK19" s="15" t="str">
        <f>IFERROR('1_02'!GK19+'1_03'!GK19+'1_04'!GK19+'1_05'!GK19,"ND")</f>
        <v>ND</v>
      </c>
      <c r="GL19" s="15" t="str">
        <f>IFERROR('1_02'!GL19+'1_03'!GL19+'1_04'!GL19+'1_05'!GL19,"ND")</f>
        <v>ND</v>
      </c>
      <c r="GM19" s="15" t="str">
        <f>IFERROR('1_02'!GM19+'1_03'!GM19+'1_04'!GM19+'1_05'!GM19,"ND")</f>
        <v>ND</v>
      </c>
      <c r="GN19" s="15" t="str">
        <f>IFERROR('1_02'!GN19+'1_03'!GN19+'1_04'!GN19+'1_05'!GN19,"ND")</f>
        <v>ND</v>
      </c>
    </row>
    <row r="20" spans="2:196"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c r="GI20" s="15">
        <f>IFERROR('1_02'!GI20+'1_03'!GI20+'1_04'!GI20+'1_05'!GI20,"ND")</f>
        <v>88588.442735999997</v>
      </c>
      <c r="GJ20" s="15">
        <f>IFERROR('1_02'!GJ20+'1_03'!GJ20+'1_04'!GJ20+'1_05'!GJ20,"ND")</f>
        <v>88086.522438000015</v>
      </c>
      <c r="GK20" s="15">
        <f>IFERROR('1_02'!GK20+'1_03'!GK20+'1_04'!GK20+'1_05'!GK20,"ND")</f>
        <v>88186.503152000005</v>
      </c>
      <c r="GL20" s="15">
        <f>IFERROR('1_02'!GL20+'1_03'!GL20+'1_04'!GL20+'1_05'!GL20,"ND")</f>
        <v>87712.534331999996</v>
      </c>
      <c r="GM20" s="15">
        <f>IFERROR('1_02'!GM20+'1_03'!GM20+'1_04'!GM20+'1_05'!GM20,"ND")</f>
        <v>86513.933672999992</v>
      </c>
      <c r="GN20" s="15">
        <f>IFERROR('1_02'!GN20+'1_03'!GN20+'1_04'!GN20+'1_05'!GN20,"ND")</f>
        <v>84652.821546000006</v>
      </c>
    </row>
    <row r="21" spans="2:196"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c r="GI21" s="15">
        <f>IFERROR('1_02'!GI21+'1_03'!GI21+'1_04'!GI21+'1_05'!GI21,"ND")</f>
        <v>42000861.442168996</v>
      </c>
      <c r="GJ21" s="15">
        <f>IFERROR('1_02'!GJ21+'1_03'!GJ21+'1_04'!GJ21+'1_05'!GJ21,"ND")</f>
        <v>42370475.268509999</v>
      </c>
      <c r="GK21" s="15">
        <f>IFERROR('1_02'!GK21+'1_03'!GK21+'1_04'!GK21+'1_05'!GK21,"ND")</f>
        <v>42506582.950171009</v>
      </c>
      <c r="GL21" s="15">
        <f>IFERROR('1_02'!GL21+'1_03'!GL21+'1_04'!GL21+'1_05'!GL21,"ND")</f>
        <v>42767435.326284997</v>
      </c>
      <c r="GM21" s="15">
        <f>IFERROR('1_02'!GM21+'1_03'!GM21+'1_04'!GM21+'1_05'!GM21,"ND")</f>
        <v>42738048.177304</v>
      </c>
      <c r="GN21" s="15">
        <f>IFERROR('1_02'!GN21+'1_03'!GN21+'1_04'!GN21+'1_05'!GN21,"ND")</f>
        <v>42901586.976761006</v>
      </c>
    </row>
    <row r="22" spans="2:196"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c r="GI22" s="15">
        <f>IFERROR('1_02'!GI22+'1_03'!GI22+'1_04'!GI22+'1_05'!GI22,"ND")</f>
        <v>7555594.8796300003</v>
      </c>
      <c r="GJ22" s="15">
        <f>IFERROR('1_02'!GJ22+'1_03'!GJ22+'1_04'!GJ22+'1_05'!GJ22,"ND")</f>
        <v>7536576.8530440005</v>
      </c>
      <c r="GK22" s="15">
        <f>IFERROR('1_02'!GK22+'1_03'!GK22+'1_04'!GK22+'1_05'!GK22,"ND")</f>
        <v>7582573.4279140001</v>
      </c>
      <c r="GL22" s="15">
        <f>IFERROR('1_02'!GL22+'1_03'!GL22+'1_04'!GL22+'1_05'!GL22,"ND")</f>
        <v>7595224.2966720005</v>
      </c>
      <c r="GM22" s="15">
        <f>IFERROR('1_02'!GM22+'1_03'!GM22+'1_04'!GM22+'1_05'!GM22,"ND")</f>
        <v>7628156.7503300002</v>
      </c>
      <c r="GN22" s="15">
        <f>IFERROR('1_02'!GN22+'1_03'!GN22+'1_04'!GN22+'1_05'!GN22,"ND")</f>
        <v>7627073.0937730009</v>
      </c>
    </row>
    <row r="23" spans="2:196"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c r="GI23" s="15" t="str">
        <f>IFERROR('1_02'!GI23+'1_03'!GI23+'1_04'!GI23+'1_05'!GI23,"ND")</f>
        <v>ND</v>
      </c>
      <c r="GJ23" s="15" t="str">
        <f>IFERROR('1_02'!GJ23+'1_03'!GJ23+'1_04'!GJ23+'1_05'!GJ23,"ND")</f>
        <v>ND</v>
      </c>
      <c r="GK23" s="15" t="str">
        <f>IFERROR('1_02'!GK23+'1_03'!GK23+'1_04'!GK23+'1_05'!GK23,"ND")</f>
        <v>ND</v>
      </c>
      <c r="GL23" s="15" t="str">
        <f>IFERROR('1_02'!GL23+'1_03'!GL23+'1_04'!GL23+'1_05'!GL23,"ND")</f>
        <v>ND</v>
      </c>
      <c r="GM23" s="15" t="str">
        <f>IFERROR('1_02'!GM23+'1_03'!GM23+'1_04'!GM23+'1_05'!GM23,"ND")</f>
        <v>ND</v>
      </c>
      <c r="GN23" s="15" t="str">
        <f>IFERROR('1_02'!GN23+'1_03'!GN23+'1_04'!GN23+'1_05'!GN23,"ND")</f>
        <v>ND</v>
      </c>
    </row>
    <row r="24" spans="2:19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c r="GI24" s="15">
        <f>IFERROR('1_02'!GI24+'1_03'!GI24+'1_04'!GI24+'1_05'!GI24,"ND")</f>
        <v>257344.08249</v>
      </c>
      <c r="GJ24" s="15">
        <f>IFERROR('1_02'!GJ24+'1_03'!GJ24+'1_04'!GJ24+'1_05'!GJ24,"ND")</f>
        <v>269538.13654500002</v>
      </c>
      <c r="GK24" s="15">
        <f>IFERROR('1_02'!GK24+'1_03'!GK24+'1_04'!GK24+'1_05'!GK24,"ND")</f>
        <v>265394.97334199998</v>
      </c>
      <c r="GL24" s="15">
        <f>IFERROR('1_02'!GL24+'1_03'!GL24+'1_04'!GL24+'1_05'!GL24,"ND")</f>
        <v>265220.29007600003</v>
      </c>
      <c r="GM24" s="15">
        <f>IFERROR('1_02'!GM24+'1_03'!GM24+'1_04'!GM24+'1_05'!GM24,"ND")</f>
        <v>274892.68656299997</v>
      </c>
      <c r="GN24" s="15">
        <f>IFERROR('1_02'!GN24+'1_03'!GN24+'1_04'!GN24+'1_05'!GN24,"ND")</f>
        <v>280403.15281699999</v>
      </c>
    </row>
    <row r="25" spans="2:196"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c r="GI25" s="15" t="str">
        <f>IFERROR('1_02'!GI25+'1_03'!GI25+'1_04'!GI25+'1_05'!GI25,"ND")</f>
        <v>ND</v>
      </c>
      <c r="GJ25" s="15" t="str">
        <f>IFERROR('1_02'!GJ25+'1_03'!GJ25+'1_04'!GJ25+'1_05'!GJ25,"ND")</f>
        <v>ND</v>
      </c>
      <c r="GK25" s="15" t="str">
        <f>IFERROR('1_02'!GK25+'1_03'!GK25+'1_04'!GK25+'1_05'!GK25,"ND")</f>
        <v>ND</v>
      </c>
      <c r="GL25" s="15" t="str">
        <f>IFERROR('1_02'!GL25+'1_03'!GL25+'1_04'!GL25+'1_05'!GL25,"ND")</f>
        <v>ND</v>
      </c>
      <c r="GM25" s="15" t="str">
        <f>IFERROR('1_02'!GM25+'1_03'!GM25+'1_04'!GM25+'1_05'!GM25,"ND")</f>
        <v>ND</v>
      </c>
      <c r="GN25" s="15" t="str">
        <f>IFERROR('1_02'!GN25+'1_03'!GN25+'1_04'!GN25+'1_05'!GN25,"ND")</f>
        <v>ND</v>
      </c>
    </row>
    <row r="26" spans="2:19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c r="GI26" s="15" t="str">
        <f>IFERROR('1_02'!GI26+'1_03'!GI26+'1_04'!GI26+'1_05'!GI26,"ND")</f>
        <v>ND</v>
      </c>
      <c r="GJ26" s="15" t="str">
        <f>IFERROR('1_02'!GJ26+'1_03'!GJ26+'1_04'!GJ26+'1_05'!GJ26,"ND")</f>
        <v>ND</v>
      </c>
      <c r="GK26" s="15" t="str">
        <f>IFERROR('1_02'!GK26+'1_03'!GK26+'1_04'!GK26+'1_05'!GK26,"ND")</f>
        <v>ND</v>
      </c>
      <c r="GL26" s="15" t="str">
        <f>IFERROR('1_02'!GL26+'1_03'!GL26+'1_04'!GL26+'1_05'!GL26,"ND")</f>
        <v>ND</v>
      </c>
      <c r="GM26" s="15" t="str">
        <f>IFERROR('1_02'!GM26+'1_03'!GM26+'1_04'!GM26+'1_05'!GM26,"ND")</f>
        <v>ND</v>
      </c>
      <c r="GN26" s="15" t="str">
        <f>IFERROR('1_02'!GN26+'1_03'!GN26+'1_04'!GN26+'1_05'!GN26,"ND")</f>
        <v>ND</v>
      </c>
    </row>
    <row r="27" spans="2:196"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c r="GI27" s="15">
        <f>IFERROR('1_02'!GI27+'1_03'!GI27+'1_04'!GI27+'1_05'!GI27,"ND")</f>
        <v>305510.84919199999</v>
      </c>
      <c r="GJ27" s="15">
        <f>IFERROR('1_02'!GJ27+'1_03'!GJ27+'1_04'!GJ27+'1_05'!GJ27,"ND")</f>
        <v>290456.88097500004</v>
      </c>
      <c r="GK27" s="15">
        <f>IFERROR('1_02'!GK27+'1_03'!GK27+'1_04'!GK27+'1_05'!GK27,"ND")</f>
        <v>304114.04214199999</v>
      </c>
      <c r="GL27" s="15">
        <f>IFERROR('1_02'!GL27+'1_03'!GL27+'1_04'!GL27+'1_05'!GL27,"ND")</f>
        <v>296218.21797100001</v>
      </c>
      <c r="GM27" s="15">
        <f>IFERROR('1_02'!GM27+'1_03'!GM27+'1_04'!GM27+'1_05'!GM27,"ND")</f>
        <v>318031.87202800001</v>
      </c>
      <c r="GN27" s="15">
        <f>IFERROR('1_02'!GN27+'1_03'!GN27+'1_04'!GN27+'1_05'!GN27,"ND")</f>
        <v>337528.21615799994</v>
      </c>
    </row>
    <row r="28" spans="2:196"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c r="GI28" s="15">
        <f>IFERROR('1_02'!GI28+'1_03'!GI28+'1_04'!GI28+'1_05'!GI28,"ND")</f>
        <v>31195.716498999998</v>
      </c>
      <c r="GJ28" s="15">
        <f>IFERROR('1_02'!GJ28+'1_03'!GJ28+'1_04'!GJ28+'1_05'!GJ28,"ND")</f>
        <v>25893.21442</v>
      </c>
      <c r="GK28" s="15">
        <f>IFERROR('1_02'!GK28+'1_03'!GK28+'1_04'!GK28+'1_05'!GK28,"ND")</f>
        <v>15277.178989</v>
      </c>
      <c r="GL28" s="15">
        <f>IFERROR('1_02'!GL28+'1_03'!GL28+'1_04'!GL28+'1_05'!GL28,"ND")</f>
        <v>32489.695557999999</v>
      </c>
      <c r="GM28" s="15">
        <f>IFERROR('1_02'!GM28+'1_03'!GM28+'1_04'!GM28+'1_05'!GM28,"ND")</f>
        <v>13437.687174999999</v>
      </c>
      <c r="GN28" s="15">
        <f>IFERROR('1_02'!GN28+'1_03'!GN28+'1_04'!GN28+'1_05'!GN28,"ND")</f>
        <v>11999.593742999999</v>
      </c>
    </row>
    <row r="29" spans="2:196"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c r="GI29" s="15" t="str">
        <f>IFERROR('1_02'!GI29+'1_03'!GI29+'1_04'!GI29+'1_05'!GI29,"ND")</f>
        <v>ND</v>
      </c>
      <c r="GJ29" s="15" t="str">
        <f>IFERROR('1_02'!GJ29+'1_03'!GJ29+'1_04'!GJ29+'1_05'!GJ29,"ND")</f>
        <v>ND</v>
      </c>
      <c r="GK29" s="15" t="str">
        <f>IFERROR('1_02'!GK29+'1_03'!GK29+'1_04'!GK29+'1_05'!GK29,"ND")</f>
        <v>ND</v>
      </c>
      <c r="GL29" s="15" t="str">
        <f>IFERROR('1_02'!GL29+'1_03'!GL29+'1_04'!GL29+'1_05'!GL29,"ND")</f>
        <v>ND</v>
      </c>
      <c r="GM29" s="15" t="str">
        <f>IFERROR('1_02'!GM29+'1_03'!GM29+'1_04'!GM29+'1_05'!GM29,"ND")</f>
        <v>ND</v>
      </c>
      <c r="GN29" s="15" t="str">
        <f>IFERROR('1_02'!GN29+'1_03'!GN29+'1_04'!GN29+'1_05'!GN29,"ND")</f>
        <v>ND</v>
      </c>
    </row>
    <row r="30" spans="2:196"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c r="GI30" s="15">
        <f>IFERROR('1_02'!GI30+'1_03'!GI30+'1_04'!GI30+'1_05'!GI30,"ND")</f>
        <v>33006092.451787002</v>
      </c>
      <c r="GJ30" s="15">
        <f>IFERROR('1_02'!GJ30+'1_03'!GJ30+'1_04'!GJ30+'1_05'!GJ30,"ND")</f>
        <v>32711429.732404001</v>
      </c>
      <c r="GK30" s="15">
        <f>IFERROR('1_02'!GK30+'1_03'!GK30+'1_04'!GK30+'1_05'!GK30,"ND")</f>
        <v>32375380.008627001</v>
      </c>
      <c r="GL30" s="15">
        <f>IFERROR('1_02'!GL30+'1_03'!GL30+'1_04'!GL30+'1_05'!GL30,"ND")</f>
        <v>32226491.564329997</v>
      </c>
      <c r="GM30" s="15">
        <f>IFERROR('1_02'!GM30+'1_03'!GM30+'1_04'!GM30+'1_05'!GM30,"ND")</f>
        <v>32565667.484523997</v>
      </c>
      <c r="GN30" s="15">
        <f>IFERROR('1_02'!GN30+'1_03'!GN30+'1_04'!GN30+'1_05'!GN30,"ND")</f>
        <v>32796115.255006999</v>
      </c>
    </row>
    <row r="31" spans="2:196"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c r="GI31" s="15" t="str">
        <f>IFERROR('1_02'!GI31+'1_03'!GI31+'1_04'!GI31+'1_05'!GI31,"ND")</f>
        <v>ND</v>
      </c>
      <c r="GJ31" s="15" t="str">
        <f>IFERROR('1_02'!GJ31+'1_03'!GJ31+'1_04'!GJ31+'1_05'!GJ31,"ND")</f>
        <v>ND</v>
      </c>
      <c r="GK31" s="15" t="str">
        <f>IFERROR('1_02'!GK31+'1_03'!GK31+'1_04'!GK31+'1_05'!GK31,"ND")</f>
        <v>ND</v>
      </c>
      <c r="GL31" s="15" t="str">
        <f>IFERROR('1_02'!GL31+'1_03'!GL31+'1_04'!GL31+'1_05'!GL31,"ND")</f>
        <v>ND</v>
      </c>
      <c r="GM31" s="15" t="str">
        <f>IFERROR('1_02'!GM31+'1_03'!GM31+'1_04'!GM31+'1_05'!GM31,"ND")</f>
        <v>ND</v>
      </c>
      <c r="GN31" s="15" t="str">
        <f>IFERROR('1_02'!GN31+'1_03'!GN31+'1_04'!GN31+'1_05'!GN31,"ND")</f>
        <v>ND</v>
      </c>
    </row>
    <row r="32" spans="2:196"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c r="GI32" s="15">
        <f>IFERROR('1_02'!GI32+'1_03'!GI32+'1_04'!GI32+'1_05'!GI32,"ND")</f>
        <v>8901.8159959999994</v>
      </c>
      <c r="GJ32" s="15">
        <f>IFERROR('1_02'!GJ32+'1_03'!GJ32+'1_04'!GJ32+'1_05'!GJ32,"ND")</f>
        <v>8979.4629349999996</v>
      </c>
      <c r="GK32" s="15">
        <f>IFERROR('1_02'!GK32+'1_03'!GK32+'1_04'!GK32+'1_05'!GK32,"ND")</f>
        <v>8138.9416119999996</v>
      </c>
      <c r="GL32" s="15">
        <f>IFERROR('1_02'!GL32+'1_03'!GL32+'1_04'!GL32+'1_05'!GL32,"ND")</f>
        <v>8062.9533330000004</v>
      </c>
      <c r="GM32" s="15">
        <f>IFERROR('1_02'!GM32+'1_03'!GM32+'1_04'!GM32+'1_05'!GM32,"ND")</f>
        <v>8009.8576549999998</v>
      </c>
      <c r="GN32" s="15">
        <f>IFERROR('1_02'!GN32+'1_03'!GN32+'1_04'!GN32+'1_05'!GN32,"ND")</f>
        <v>8066.4485780000005</v>
      </c>
    </row>
    <row r="33" spans="2:196"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c r="GI33" s="16">
        <f>IFERROR('1_02'!GI33+'1_03'!GI33+'1_04'!GI33+'1_05'!GI33,"ND")</f>
        <v>235501593.84286398</v>
      </c>
      <c r="GJ33" s="16">
        <f>IFERROR('1_02'!GJ33+'1_03'!GJ33+'1_04'!GJ33+'1_05'!GJ33,"ND")</f>
        <v>236725612.06089401</v>
      </c>
      <c r="GK33" s="16">
        <f>IFERROR('1_02'!GK33+'1_03'!GK33+'1_04'!GK33+'1_05'!GK33,"ND")</f>
        <v>236836017.75466099</v>
      </c>
      <c r="GL33" s="16">
        <f>IFERROR('1_02'!GL33+'1_03'!GL33+'1_04'!GL33+'1_05'!GL33,"ND")</f>
        <v>236970141.72057498</v>
      </c>
      <c r="GM33" s="16">
        <f>IFERROR('1_02'!GM33+'1_03'!GM33+'1_04'!GM33+'1_05'!GM33,"ND")</f>
        <v>237984783.54316598</v>
      </c>
      <c r="GN33" s="16">
        <f>IFERROR('1_02'!GN33+'1_03'!GN33+'1_04'!GN33+'1_05'!GN33,"ND")</f>
        <v>239943299.88440797</v>
      </c>
    </row>
    <row r="34" spans="2:196" s="14" customFormat="1" ht="4.5" customHeight="1">
      <c r="DJ34" s="14">
        <v>149268994.252615</v>
      </c>
    </row>
    <row r="35" spans="2:196" s="14" customFormat="1" ht="9">
      <c r="B35" s="51"/>
      <c r="N35" s="17"/>
      <c r="Z35" s="17"/>
      <c r="AL35" s="17"/>
      <c r="AX35" s="17"/>
      <c r="BJ35" s="17"/>
      <c r="BV35" s="17"/>
      <c r="EZ35" s="77"/>
      <c r="FA35" s="77"/>
    </row>
    <row r="36" spans="2:196"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6" ht="27">
      <c r="B38" s="44" t="s">
        <v>100</v>
      </c>
    </row>
    <row r="40" spans="2:19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N39"/>
  <sheetViews>
    <sheetView zoomScaleNormal="100" workbookViewId="0">
      <pane xSplit="2" ySplit="6" topLeftCell="FY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6" width="10.85546875" style="14" customWidth="1"/>
    <col min="197" max="16384" width="11.42578125" style="14"/>
  </cols>
  <sheetData>
    <row r="1" spans="1:196">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6"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6"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6"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6"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c r="GI7" s="15">
        <v>6070137.7733859997</v>
      </c>
      <c r="GJ7" s="15">
        <v>6203182.9044000003</v>
      </c>
      <c r="GK7" s="15">
        <v>6291651.6660780003</v>
      </c>
      <c r="GL7" s="15">
        <v>6360773.5124810003</v>
      </c>
      <c r="GM7" s="15">
        <v>6274782.1802009996</v>
      </c>
      <c r="GN7" s="15">
        <v>6301433.6069280002</v>
      </c>
    </row>
    <row r="8" spans="1:196"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c r="GI8" s="15">
        <v>2057599.7514830001</v>
      </c>
      <c r="GJ8" s="15">
        <v>2098844.0191339999</v>
      </c>
      <c r="GK8" s="15">
        <v>2130080.9584329999</v>
      </c>
      <c r="GL8" s="15">
        <v>2249099.2772229998</v>
      </c>
      <c r="GM8" s="15">
        <v>2250584.4481660002</v>
      </c>
      <c r="GN8" s="15">
        <v>2286958.7820919999</v>
      </c>
    </row>
    <row r="9" spans="1:196"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c r="GI9" s="15">
        <v>3081387.8327890001</v>
      </c>
      <c r="GJ9" s="15">
        <v>3111638.704742</v>
      </c>
      <c r="GK9" s="15">
        <v>3137583.7885509999</v>
      </c>
      <c r="GL9" s="15">
        <v>3026274.7042510002</v>
      </c>
      <c r="GM9" s="15">
        <v>2964690.438846</v>
      </c>
      <c r="GN9" s="15">
        <v>2955542.8642560001</v>
      </c>
    </row>
    <row r="10" spans="1:196"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c r="GI10" s="15">
        <v>20679667.266975001</v>
      </c>
      <c r="GJ10" s="15">
        <v>20950448.846159998</v>
      </c>
      <c r="GK10" s="15">
        <v>21160652.379990999</v>
      </c>
      <c r="GL10" s="15">
        <v>21286209.046367999</v>
      </c>
      <c r="GM10" s="15">
        <v>21190742.871679999</v>
      </c>
      <c r="GN10" s="15">
        <v>21458653.340301</v>
      </c>
    </row>
    <row r="11" spans="1:196"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c r="GI11" s="15">
        <v>19166200.023169</v>
      </c>
      <c r="GJ11" s="15">
        <v>19315439.189881999</v>
      </c>
      <c r="GK11" s="15">
        <v>19244191.369277999</v>
      </c>
      <c r="GL11" s="15">
        <v>19414980.767832</v>
      </c>
      <c r="GM11" s="15">
        <v>19222227.278692</v>
      </c>
      <c r="GN11" s="15">
        <v>19533259.740605</v>
      </c>
    </row>
    <row r="12" spans="1:196"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c r="GI12" s="15" t="s">
        <v>65</v>
      </c>
      <c r="GJ12" s="15" t="s">
        <v>65</v>
      </c>
      <c r="GK12" s="15" t="s">
        <v>65</v>
      </c>
      <c r="GL12" s="15" t="s">
        <v>65</v>
      </c>
      <c r="GM12" s="15" t="s">
        <v>65</v>
      </c>
      <c r="GN12" s="15" t="s">
        <v>65</v>
      </c>
    </row>
    <row r="13" spans="1:196"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c r="GI13" s="48">
        <v>17188677.352386001</v>
      </c>
      <c r="GJ13" s="48">
        <v>17046598.494128</v>
      </c>
      <c r="GK13" s="48">
        <v>16797546.881321002</v>
      </c>
      <c r="GL13" s="48">
        <v>16238438.377473</v>
      </c>
      <c r="GM13" s="48">
        <v>16159232.655283</v>
      </c>
      <c r="GN13" s="48">
        <v>16279870.832048001</v>
      </c>
    </row>
    <row r="14" spans="1:196"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c r="GI14" s="15" t="s">
        <v>65</v>
      </c>
      <c r="GJ14" s="15" t="s">
        <v>65</v>
      </c>
      <c r="GK14" s="15" t="s">
        <v>65</v>
      </c>
      <c r="GL14" s="15" t="s">
        <v>65</v>
      </c>
      <c r="GM14" s="15" t="s">
        <v>65</v>
      </c>
      <c r="GN14" s="15" t="s">
        <v>65</v>
      </c>
    </row>
    <row r="15" spans="1:196"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c r="GI15" s="15">
        <v>23959.451905000002</v>
      </c>
      <c r="GJ15" s="15">
        <v>23509.260249999999</v>
      </c>
      <c r="GK15" s="15">
        <v>23752.938898</v>
      </c>
      <c r="GL15" s="15">
        <v>24020.856398</v>
      </c>
      <c r="GM15" s="15">
        <v>24432.899251999999</v>
      </c>
      <c r="GN15" s="15">
        <v>24531.651408999998</v>
      </c>
    </row>
    <row r="16" spans="1:196"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c r="GI16" s="15">
        <v>2655731.0529959998</v>
      </c>
      <c r="GJ16" s="15">
        <v>2678399.805869</v>
      </c>
      <c r="GK16" s="15">
        <v>2733929.4035370001</v>
      </c>
      <c r="GL16" s="15">
        <v>2771004.7115270002</v>
      </c>
      <c r="GM16" s="15">
        <v>2833517.3577939998</v>
      </c>
      <c r="GN16" s="15">
        <v>2831253.9967959998</v>
      </c>
    </row>
    <row r="17" spans="2:196"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c r="GI17" s="15">
        <v>12562731.295135001</v>
      </c>
      <c r="GJ17" s="15">
        <v>12568551.988549</v>
      </c>
      <c r="GK17" s="15">
        <v>12603837.596651001</v>
      </c>
      <c r="GL17" s="15">
        <v>12795783.274704</v>
      </c>
      <c r="GM17" s="15">
        <v>12921994.217652</v>
      </c>
      <c r="GN17" s="15">
        <v>12965011.592489</v>
      </c>
    </row>
    <row r="18" spans="2:196"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c r="GI18" s="15" t="s">
        <v>65</v>
      </c>
      <c r="GJ18" s="15" t="s">
        <v>65</v>
      </c>
      <c r="GK18" s="15" t="s">
        <v>65</v>
      </c>
      <c r="GL18" s="15" t="s">
        <v>65</v>
      </c>
      <c r="GM18" s="15" t="s">
        <v>65</v>
      </c>
      <c r="GN18" s="15" t="s">
        <v>65</v>
      </c>
    </row>
    <row r="19" spans="2:196"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c r="GI19" s="15" t="s">
        <v>65</v>
      </c>
      <c r="GJ19" s="15" t="s">
        <v>65</v>
      </c>
      <c r="GK19" s="15" t="s">
        <v>65</v>
      </c>
      <c r="GL19" s="15" t="s">
        <v>65</v>
      </c>
      <c r="GM19" s="15" t="s">
        <v>65</v>
      </c>
      <c r="GN19" s="15" t="s">
        <v>65</v>
      </c>
    </row>
    <row r="20" spans="2:196"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c r="GI20" s="15">
        <v>136.79758699999999</v>
      </c>
      <c r="GJ20" s="15">
        <v>133.54220900000001</v>
      </c>
      <c r="GK20" s="15">
        <v>127.509444</v>
      </c>
      <c r="GL20" s="15">
        <v>119.561255</v>
      </c>
      <c r="GM20" s="15">
        <v>116.343732</v>
      </c>
      <c r="GN20" s="15">
        <v>113.201138</v>
      </c>
    </row>
    <row r="21" spans="2:196"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c r="GI21" s="15">
        <v>18584650.731849</v>
      </c>
      <c r="GJ21" s="15">
        <v>18591224.634123001</v>
      </c>
      <c r="GK21" s="15">
        <v>18590119.488806002</v>
      </c>
      <c r="GL21" s="15">
        <v>18781302.959403999</v>
      </c>
      <c r="GM21" s="15">
        <v>18722497.463229999</v>
      </c>
      <c r="GN21" s="15">
        <v>18836131.892349999</v>
      </c>
    </row>
    <row r="22" spans="2:196"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c r="GI22" s="15">
        <v>5745408.0386030003</v>
      </c>
      <c r="GJ22" s="15">
        <v>5727474.2518650005</v>
      </c>
      <c r="GK22" s="15">
        <v>5779955.2728939997</v>
      </c>
      <c r="GL22" s="15">
        <v>5823579.7720670002</v>
      </c>
      <c r="GM22" s="15">
        <v>5827476.170562</v>
      </c>
      <c r="GN22" s="15">
        <v>5794572.5613050004</v>
      </c>
    </row>
    <row r="23" spans="2:196"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c r="GM23" s="15" t="s">
        <v>65</v>
      </c>
      <c r="GN23" s="15" t="s">
        <v>65</v>
      </c>
    </row>
    <row r="24" spans="2:196"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c r="GI24" s="15">
        <v>240101.068741</v>
      </c>
      <c r="GJ24" s="15">
        <v>256304.17801800001</v>
      </c>
      <c r="GK24" s="15">
        <v>252529.95384999999</v>
      </c>
      <c r="GL24" s="15">
        <v>250070.99559100001</v>
      </c>
      <c r="GM24" s="15">
        <v>258390.903467</v>
      </c>
      <c r="GN24" s="15">
        <v>263146.657129</v>
      </c>
    </row>
    <row r="25" spans="2:196"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c r="GM25" s="15" t="s">
        <v>65</v>
      </c>
      <c r="GN25" s="15" t="s">
        <v>65</v>
      </c>
    </row>
    <row r="26" spans="2:196"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c r="GM26" s="15" t="s">
        <v>65</v>
      </c>
      <c r="GN26" s="15" t="s">
        <v>65</v>
      </c>
    </row>
    <row r="27" spans="2:196"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c r="GI27" s="15">
        <v>292673.49361800001</v>
      </c>
      <c r="GJ27" s="15">
        <v>287718.49723600002</v>
      </c>
      <c r="GK27" s="15">
        <v>290985.78295999998</v>
      </c>
      <c r="GL27" s="15">
        <v>282969.705158</v>
      </c>
      <c r="GM27" s="15">
        <v>303839.72454800003</v>
      </c>
      <c r="GN27" s="15">
        <v>318887.12232099997</v>
      </c>
    </row>
    <row r="28" spans="2:196"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c r="GI28" s="15">
        <v>31195.716498999998</v>
      </c>
      <c r="GJ28" s="15">
        <v>25893.21442</v>
      </c>
      <c r="GK28" s="15">
        <v>15277.178989</v>
      </c>
      <c r="GL28" s="15">
        <v>32489.695557999999</v>
      </c>
      <c r="GM28" s="15">
        <v>13437.687174999999</v>
      </c>
      <c r="GN28" s="15">
        <v>11999.593742999999</v>
      </c>
    </row>
    <row r="29" spans="2:196"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c r="GI29" s="15" t="s">
        <v>65</v>
      </c>
      <c r="GJ29" s="15" t="s">
        <v>65</v>
      </c>
      <c r="GK29" s="15" t="s">
        <v>65</v>
      </c>
      <c r="GL29" s="15" t="s">
        <v>65</v>
      </c>
      <c r="GM29" s="15" t="s">
        <v>65</v>
      </c>
      <c r="GN29" s="15" t="s">
        <v>65</v>
      </c>
    </row>
    <row r="30" spans="2:196"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c r="GI30" s="15">
        <v>15346443.337094</v>
      </c>
      <c r="GJ30" s="15">
        <v>15091581.636032</v>
      </c>
      <c r="GK30" s="15">
        <v>14820273.598913001</v>
      </c>
      <c r="GL30" s="15">
        <v>14664222.041262999</v>
      </c>
      <c r="GM30" s="15">
        <v>14855061.679823</v>
      </c>
      <c r="GN30" s="15">
        <v>15023783.225736</v>
      </c>
    </row>
    <row r="31" spans="2:196"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c r="GI31" s="15" t="s">
        <v>65</v>
      </c>
      <c r="GJ31" s="15" t="s">
        <v>65</v>
      </c>
      <c r="GK31" s="15" t="s">
        <v>65</v>
      </c>
      <c r="GL31" s="15" t="s">
        <v>65</v>
      </c>
      <c r="GM31" s="15" t="s">
        <v>65</v>
      </c>
      <c r="GN31" s="15" t="s">
        <v>65</v>
      </c>
    </row>
    <row r="32" spans="2:196"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c r="GI32" s="15">
        <v>8004.155334</v>
      </c>
      <c r="GJ32" s="15">
        <v>8072.6532779999998</v>
      </c>
      <c r="GK32" s="15">
        <v>8138.9416119999996</v>
      </c>
      <c r="GL32" s="15">
        <v>8062.9533330000004</v>
      </c>
      <c r="GM32" s="15">
        <v>8009.8576549999998</v>
      </c>
      <c r="GN32" s="15">
        <v>8066.4485780000005</v>
      </c>
    </row>
    <row r="33" spans="2:196"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I33" si="6">SUM(GG7:GG32)</f>
        <v>122362885.700022</v>
      </c>
      <c r="GH33" s="16">
        <f t="shared" si="6"/>
        <v>122298044.28368101</v>
      </c>
      <c r="GI33" s="16">
        <f t="shared" si="6"/>
        <v>123734705.13954899</v>
      </c>
      <c r="GJ33" s="16">
        <f t="shared" ref="GJ33:GK33" si="7">SUM(GJ7:GJ32)</f>
        <v>123985015.82029499</v>
      </c>
      <c r="GK33" s="16">
        <f t="shared" si="7"/>
        <v>123880634.71020599</v>
      </c>
      <c r="GL33" s="16">
        <f t="shared" ref="GL33:GN33" si="8">SUM(GL7:GL32)</f>
        <v>124009402.21188597</v>
      </c>
      <c r="GM33" s="16">
        <f t="shared" si="8"/>
        <v>123831034.17775801</v>
      </c>
      <c r="GN33" s="16">
        <f t="shared" si="8"/>
        <v>124893217.10922399</v>
      </c>
    </row>
    <row r="34" spans="2:196" ht="2.1" customHeight="1">
      <c r="BP34" s="14"/>
      <c r="BQ34" s="14"/>
      <c r="BR34" s="14"/>
      <c r="BS34" s="14"/>
      <c r="BT34" s="14"/>
      <c r="BU34" s="14"/>
      <c r="BV34" s="14"/>
    </row>
    <row r="35" spans="2:196"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6" ht="27">
      <c r="B38" s="44" t="s">
        <v>100</v>
      </c>
    </row>
    <row r="39" spans="2:196"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N39"/>
  <sheetViews>
    <sheetView zoomScaleNormal="100" workbookViewId="0">
      <pane xSplit="2" ySplit="6" topLeftCell="FW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15"/>
  <cols>
    <col min="1" max="1" width="12.5703125" style="24" customWidth="1"/>
    <col min="2" max="2" width="28.7109375" style="24" customWidth="1"/>
    <col min="3" max="166" width="9.7109375" style="24" customWidth="1"/>
    <col min="167" max="196" width="10.85546875" style="24" customWidth="1"/>
    <col min="197" max="16384" width="11.42578125" style="24"/>
  </cols>
  <sheetData>
    <row r="1" spans="1:19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6"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6"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6">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c r="GI7" s="25">
        <v>222361.60100600001</v>
      </c>
      <c r="GJ7" s="25">
        <v>221784.20890900001</v>
      </c>
      <c r="GK7" s="25">
        <v>221043.618449</v>
      </c>
      <c r="GL7" s="25">
        <v>219873.65064199999</v>
      </c>
      <c r="GM7" s="25">
        <v>218721.51906600001</v>
      </c>
      <c r="GN7" s="25">
        <v>220969.57876400001</v>
      </c>
    </row>
    <row r="8" spans="1:19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c r="GN8" s="25">
        <v>0</v>
      </c>
    </row>
    <row r="9" spans="1:196"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c r="GI9" s="25">
        <v>95839.597483999998</v>
      </c>
      <c r="GJ9" s="25">
        <v>97450.037083999996</v>
      </c>
      <c r="GK9" s="25">
        <v>99201.440696999998</v>
      </c>
      <c r="GL9" s="25">
        <v>100640.047528</v>
      </c>
      <c r="GM9" s="25">
        <v>101870.17419999999</v>
      </c>
      <c r="GN9" s="25">
        <v>102523.083856</v>
      </c>
    </row>
    <row r="10" spans="1:196"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c r="GI10" s="25">
        <v>4542082.263576</v>
      </c>
      <c r="GJ10" s="25">
        <v>4532992.2523290003</v>
      </c>
      <c r="GK10" s="25">
        <v>4592579.8283670004</v>
      </c>
      <c r="GL10" s="25">
        <v>4571438.0225069998</v>
      </c>
      <c r="GM10" s="25">
        <v>4594512.4258939996</v>
      </c>
      <c r="GN10" s="25">
        <v>4613694.9307000004</v>
      </c>
    </row>
    <row r="11" spans="1:196"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c r="GI11" s="25">
        <v>2391169.708993</v>
      </c>
      <c r="GJ11" s="25">
        <v>2371982.1778170001</v>
      </c>
      <c r="GK11" s="25">
        <v>2382786.9334260002</v>
      </c>
      <c r="GL11" s="25">
        <v>2366031.193521</v>
      </c>
      <c r="GM11" s="25">
        <v>2387745.2393209999</v>
      </c>
      <c r="GN11" s="25">
        <v>2404480.0629690001</v>
      </c>
    </row>
    <row r="12" spans="1:196"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c r="GI13" s="49">
        <v>2506640.8918849998</v>
      </c>
      <c r="GJ13" s="49">
        <v>2516041.6370080002</v>
      </c>
      <c r="GK13" s="49">
        <v>2531764.2892990001</v>
      </c>
      <c r="GL13" s="49">
        <v>2526663.8032249999</v>
      </c>
      <c r="GM13" s="49">
        <v>2530937.993481</v>
      </c>
      <c r="GN13" s="49">
        <v>2524214.4081779998</v>
      </c>
    </row>
    <row r="14" spans="1:196"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c r="GI15" s="25">
        <v>817805.32669100002</v>
      </c>
      <c r="GJ15" s="25">
        <v>807776.40147200006</v>
      </c>
      <c r="GK15" s="25">
        <v>801165.47238299996</v>
      </c>
      <c r="GL15" s="25">
        <v>781768.04371200001</v>
      </c>
      <c r="GM15" s="25">
        <v>772314.27732700005</v>
      </c>
      <c r="GN15" s="25">
        <v>760342.13391700003</v>
      </c>
    </row>
    <row r="16" spans="1:196"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c r="GI16" s="25">
        <v>37182.839162999997</v>
      </c>
      <c r="GJ16" s="25">
        <v>38993.345871999998</v>
      </c>
      <c r="GK16" s="25">
        <v>40762.216294999998</v>
      </c>
      <c r="GL16" s="25">
        <v>42717.753117</v>
      </c>
      <c r="GM16" s="25">
        <v>44663.316217</v>
      </c>
      <c r="GN16" s="25">
        <v>46129.508241000003</v>
      </c>
    </row>
    <row r="17" spans="2:196"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c r="GI17" s="25">
        <v>2212387.1128690001</v>
      </c>
      <c r="GJ17" s="25">
        <v>2218010.7046130002</v>
      </c>
      <c r="GK17" s="25">
        <v>2228866.9253949998</v>
      </c>
      <c r="GL17" s="25">
        <v>2228521.0718769999</v>
      </c>
      <c r="GM17" s="25">
        <v>2255851.0379980002</v>
      </c>
      <c r="GN17" s="25">
        <v>2273868.7298889998</v>
      </c>
    </row>
    <row r="18" spans="2:196"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c r="GI20" s="25">
        <v>73235.612573999999</v>
      </c>
      <c r="GJ20" s="25">
        <v>72953.814920000004</v>
      </c>
      <c r="GK20" s="25">
        <v>73321.644790000006</v>
      </c>
      <c r="GL20" s="25">
        <v>73110.303897000005</v>
      </c>
      <c r="GM20" s="25">
        <v>72218.128498000005</v>
      </c>
      <c r="GN20" s="25">
        <v>70533.902996000004</v>
      </c>
    </row>
    <row r="21" spans="2:196"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c r="GI21" s="25">
        <v>4512873.7718240004</v>
      </c>
      <c r="GJ21" s="25">
        <v>4572409.4629250001</v>
      </c>
      <c r="GK21" s="25">
        <v>4620311.8084110003</v>
      </c>
      <c r="GL21" s="25">
        <v>4639080.2188050002</v>
      </c>
      <c r="GM21" s="25">
        <v>4635994.1850359999</v>
      </c>
      <c r="GN21" s="25">
        <v>4603972.0614600005</v>
      </c>
    </row>
    <row r="22" spans="2:196"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c r="GI22" s="25">
        <v>418583.67268100003</v>
      </c>
      <c r="GJ22" s="25">
        <v>420309.695916</v>
      </c>
      <c r="GK22" s="25">
        <v>429829.94945800002</v>
      </c>
      <c r="GL22" s="25">
        <v>431495.03367700003</v>
      </c>
      <c r="GM22" s="25">
        <v>432720.389425</v>
      </c>
      <c r="GN22" s="25">
        <v>434859.66818799998</v>
      </c>
    </row>
    <row r="23" spans="2:196"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c r="GJ23" s="15" t="s">
        <v>65</v>
      </c>
      <c r="GK23" s="15" t="s">
        <v>65</v>
      </c>
      <c r="GL23" s="15" t="s">
        <v>65</v>
      </c>
      <c r="GM23" s="15" t="s">
        <v>65</v>
      </c>
      <c r="GN23" s="15" t="s">
        <v>65</v>
      </c>
    </row>
    <row r="24" spans="2:196"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c r="GI24" s="15">
        <v>0</v>
      </c>
      <c r="GJ24" s="15">
        <v>0</v>
      </c>
      <c r="GK24" s="15">
        <v>0</v>
      </c>
      <c r="GL24" s="15">
        <v>0</v>
      </c>
      <c r="GM24" s="15">
        <v>0</v>
      </c>
      <c r="GN24" s="15">
        <v>0</v>
      </c>
    </row>
    <row r="25" spans="2:19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c r="GJ25" s="15" t="s">
        <v>65</v>
      </c>
      <c r="GK25" s="15" t="s">
        <v>65</v>
      </c>
      <c r="GL25" s="15" t="s">
        <v>65</v>
      </c>
      <c r="GM25" s="15" t="s">
        <v>65</v>
      </c>
      <c r="GN25" s="15" t="s">
        <v>65</v>
      </c>
    </row>
    <row r="26" spans="2:196"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c r="GJ26" s="15" t="s">
        <v>65</v>
      </c>
      <c r="GK26" s="15" t="s">
        <v>65</v>
      </c>
      <c r="GL26" s="15" t="s">
        <v>65</v>
      </c>
      <c r="GM26" s="15" t="s">
        <v>65</v>
      </c>
      <c r="GN26" s="15" t="s">
        <v>65</v>
      </c>
    </row>
    <row r="27" spans="2:196"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c r="GI27" s="25">
        <v>23.616057000000001</v>
      </c>
      <c r="GJ27" s="25">
        <v>21.974222000000001</v>
      </c>
      <c r="GK27" s="25">
        <v>20.561437999999999</v>
      </c>
      <c r="GL27" s="25">
        <v>19.143903000000002</v>
      </c>
      <c r="GM27" s="25">
        <v>17.716252000000001</v>
      </c>
      <c r="GN27" s="25">
        <v>16.273304</v>
      </c>
    </row>
    <row r="28" spans="2:19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c r="GI30" s="25">
        <v>2040851.9496530001</v>
      </c>
      <c r="GJ30" s="25">
        <v>2068297.8933900001</v>
      </c>
      <c r="GK30" s="25">
        <v>2081410.4108490001</v>
      </c>
      <c r="GL30" s="25">
        <v>2089832.072625</v>
      </c>
      <c r="GM30" s="25">
        <v>2116358.842621</v>
      </c>
      <c r="GN30" s="25">
        <v>2125043.8166780001</v>
      </c>
    </row>
    <row r="31" spans="2:19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c r="GN32" s="25">
        <v>0</v>
      </c>
    </row>
    <row r="33" spans="2:196"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c r="GI33" s="26">
        <v>19871037.964456003</v>
      </c>
      <c r="GJ33" s="26">
        <v>19939023.606477004</v>
      </c>
      <c r="GK33" s="26">
        <v>20103065.099257</v>
      </c>
      <c r="GL33" s="26">
        <v>20071190.359036002</v>
      </c>
      <c r="GM33" s="26">
        <v>20163925.245335996</v>
      </c>
      <c r="GN33" s="26">
        <v>20180648.159139998</v>
      </c>
    </row>
    <row r="34" spans="2:196"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c r="GI34" s="14" t="s">
        <v>65</v>
      </c>
      <c r="GJ34" s="14" t="s">
        <v>65</v>
      </c>
      <c r="GK34" s="14" t="s">
        <v>65</v>
      </c>
      <c r="GL34" s="14" t="s">
        <v>65</v>
      </c>
      <c r="GM34" s="14" t="s">
        <v>65</v>
      </c>
      <c r="GN34" s="14" t="s">
        <v>65</v>
      </c>
    </row>
    <row r="35" spans="2:19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6" ht="27">
      <c r="B38" s="44" t="s">
        <v>100</v>
      </c>
    </row>
    <row r="39" spans="2:196">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N39"/>
  <sheetViews>
    <sheetView zoomScale="95" zoomScaleNormal="95" workbookViewId="0">
      <pane xSplit="2" ySplit="6" topLeftCell="FY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14.25"/>
  <cols>
    <col min="1" max="1" width="12.5703125" style="28" customWidth="1"/>
    <col min="2" max="2" width="28.7109375" style="28" customWidth="1"/>
    <col min="3" max="166" width="9.7109375" style="28" customWidth="1"/>
    <col min="167" max="196" width="10.85546875" style="28" customWidth="1"/>
    <col min="197" max="16384" width="11.42578125" style="28"/>
  </cols>
  <sheetData>
    <row r="1" spans="1:196"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6"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6"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6"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c r="GI7" s="25">
        <v>1753185.749332</v>
      </c>
      <c r="GJ7" s="25">
        <v>1764806.2123130001</v>
      </c>
      <c r="GK7" s="25">
        <v>1775465.4264430001</v>
      </c>
      <c r="GL7" s="25">
        <v>1789757.3517479999</v>
      </c>
      <c r="GM7" s="25">
        <v>1791179.07461</v>
      </c>
      <c r="GN7" s="25">
        <v>1797002.325371</v>
      </c>
    </row>
    <row r="8" spans="1:19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c r="GN8" s="25">
        <v>0</v>
      </c>
    </row>
    <row r="9" spans="1:196"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c r="GI9" s="25">
        <v>1434054.034153</v>
      </c>
      <c r="GJ9" s="25">
        <v>1470446.3580229999</v>
      </c>
      <c r="GK9" s="25">
        <v>1494295.3173100001</v>
      </c>
      <c r="GL9" s="25">
        <v>1517464.2408970001</v>
      </c>
      <c r="GM9" s="25">
        <v>1513901.9706959999</v>
      </c>
      <c r="GN9" s="25">
        <v>1505177.594081</v>
      </c>
    </row>
    <row r="10" spans="1:196"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c r="GI10" s="25">
        <v>12014055.803719999</v>
      </c>
      <c r="GJ10" s="25">
        <v>12117576.899541</v>
      </c>
      <c r="GK10" s="25">
        <v>12197360.652364001</v>
      </c>
      <c r="GL10" s="25">
        <v>12303153.704283999</v>
      </c>
      <c r="GM10" s="25">
        <v>12330369.24965</v>
      </c>
      <c r="GN10" s="25">
        <v>12380169.774377</v>
      </c>
    </row>
    <row r="11" spans="1:196"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c r="GI11" s="25">
        <v>10251588.502444001</v>
      </c>
      <c r="GJ11" s="25">
        <v>10317143.489379</v>
      </c>
      <c r="GK11" s="25">
        <v>10373806.246750999</v>
      </c>
      <c r="GL11" s="25">
        <v>10486942.896493999</v>
      </c>
      <c r="GM11" s="25">
        <v>10500460.955243999</v>
      </c>
      <c r="GN11" s="25">
        <v>10556176.530309999</v>
      </c>
    </row>
    <row r="12" spans="1:196"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c r="GI13" s="49">
        <v>14246009.158317</v>
      </c>
      <c r="GJ13" s="49">
        <v>14403589.600191001</v>
      </c>
      <c r="GK13" s="49">
        <v>14555939.054052001</v>
      </c>
      <c r="GL13" s="49">
        <v>14727881.195487</v>
      </c>
      <c r="GM13" s="49">
        <v>14785469.310257999</v>
      </c>
      <c r="GN13" s="49">
        <v>14898457.056702999</v>
      </c>
    </row>
    <row r="14" spans="1:196"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c r="GI15" s="25">
        <v>627045.65954200004</v>
      </c>
      <c r="GJ15" s="25">
        <v>628595.99015600001</v>
      </c>
      <c r="GK15" s="25">
        <v>629206.43843600003</v>
      </c>
      <c r="GL15" s="25">
        <v>631415.17446400004</v>
      </c>
      <c r="GM15" s="25">
        <v>629492.72117899999</v>
      </c>
      <c r="GN15" s="25">
        <v>629325.63464399998</v>
      </c>
    </row>
    <row r="16" spans="1:196"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c r="GI16" s="25">
        <v>90689.681156000006</v>
      </c>
      <c r="GJ16" s="25">
        <v>93721.359838999997</v>
      </c>
      <c r="GK16" s="25">
        <v>97842.693486999997</v>
      </c>
      <c r="GL16" s="25">
        <v>100007.608257</v>
      </c>
      <c r="GM16" s="25">
        <v>101481.79268899999</v>
      </c>
      <c r="GN16" s="25">
        <v>103147.581544</v>
      </c>
    </row>
    <row r="17" spans="2:196"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c r="GI17" s="25">
        <v>6601846.9603190003</v>
      </c>
      <c r="GJ17" s="25">
        <v>6644282.753397</v>
      </c>
      <c r="GK17" s="25">
        <v>6681989.3762530005</v>
      </c>
      <c r="GL17" s="25">
        <v>6739675.956886</v>
      </c>
      <c r="GM17" s="25">
        <v>6747676.4051289996</v>
      </c>
      <c r="GN17" s="25">
        <v>6783079.4557699999</v>
      </c>
    </row>
    <row r="18" spans="2:196"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c r="GI20" s="25">
        <v>15216.032574999999</v>
      </c>
      <c r="GJ20" s="25">
        <v>14999.165309</v>
      </c>
      <c r="GK20" s="25">
        <v>14737.348918</v>
      </c>
      <c r="GL20" s="25">
        <v>14482.669180000001</v>
      </c>
      <c r="GM20" s="25">
        <v>14179.461443</v>
      </c>
      <c r="GN20" s="25">
        <v>14005.717412</v>
      </c>
    </row>
    <row r="21" spans="2:196"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c r="GI21" s="25">
        <v>16650159.716704</v>
      </c>
      <c r="GJ21" s="25">
        <v>16785372.210767999</v>
      </c>
      <c r="GK21" s="25">
        <v>16922405.867552001</v>
      </c>
      <c r="GL21" s="25">
        <v>17073438.817164999</v>
      </c>
      <c r="GM21" s="25">
        <v>17082464.676171999</v>
      </c>
      <c r="GN21" s="25">
        <v>17151363.882846002</v>
      </c>
    </row>
    <row r="22" spans="2:196"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c r="GI22" s="25">
        <v>1093746.9623149999</v>
      </c>
      <c r="GJ22" s="25">
        <v>1100743.1576459999</v>
      </c>
      <c r="GK22" s="25">
        <v>1113204.633408</v>
      </c>
      <c r="GL22" s="25">
        <v>1129266.7782769999</v>
      </c>
      <c r="GM22" s="25">
        <v>1133412.1907800001</v>
      </c>
      <c r="GN22" s="25">
        <v>1147165.6831970001</v>
      </c>
    </row>
    <row r="23" spans="2:196"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c r="GI24" s="25">
        <v>0</v>
      </c>
      <c r="GJ24" s="25">
        <v>0</v>
      </c>
      <c r="GK24" s="25">
        <v>0</v>
      </c>
      <c r="GL24" s="25">
        <v>0</v>
      </c>
      <c r="GM24" s="25">
        <v>0</v>
      </c>
      <c r="GN24" s="25">
        <v>0</v>
      </c>
    </row>
    <row r="25" spans="2:19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c r="GI27" s="25">
        <v>0</v>
      </c>
      <c r="GJ27" s="25">
        <v>0</v>
      </c>
      <c r="GK27" s="25">
        <v>0</v>
      </c>
      <c r="GL27" s="25">
        <v>0</v>
      </c>
      <c r="GM27" s="25">
        <v>0</v>
      </c>
      <c r="GN27" s="25">
        <v>0</v>
      </c>
    </row>
    <row r="28" spans="2:19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c r="GI30" s="25">
        <v>13760474.553397</v>
      </c>
      <c r="GJ30" s="25">
        <v>13788196.644733001</v>
      </c>
      <c r="GK30" s="25">
        <v>13811683.322628001</v>
      </c>
      <c r="GL30" s="25">
        <v>13857127.756101999</v>
      </c>
      <c r="GM30" s="25">
        <v>13810122.651963999</v>
      </c>
      <c r="GN30" s="25">
        <v>13821378.10794</v>
      </c>
    </row>
    <row r="31" spans="2:196"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c r="GJ32" s="25">
        <v>0</v>
      </c>
      <c r="GK32" s="25">
        <v>0</v>
      </c>
      <c r="GL32" s="25">
        <v>0</v>
      </c>
      <c r="GM32" s="25">
        <v>0</v>
      </c>
      <c r="GN32" s="25">
        <v>0</v>
      </c>
    </row>
    <row r="33" spans="2:196"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c r="GI33" s="26">
        <v>78538072.813973993</v>
      </c>
      <c r="GJ33" s="26">
        <v>79129473.841294989</v>
      </c>
      <c r="GK33" s="26">
        <v>79667936.377601996</v>
      </c>
      <c r="GL33" s="26">
        <v>80370614.149240986</v>
      </c>
      <c r="GM33" s="26">
        <v>80440210.459813982</v>
      </c>
      <c r="GN33" s="26">
        <v>80786449.344194993</v>
      </c>
    </row>
    <row r="34" spans="2:196" s="14" customFormat="1" ht="2.1" customHeight="1"/>
    <row r="35" spans="2:19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6" ht="27">
      <c r="B38" s="44" t="s">
        <v>100</v>
      </c>
    </row>
    <row r="39" spans="2:19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N39"/>
  <sheetViews>
    <sheetView zoomScale="95" zoomScaleNormal="95" workbookViewId="0">
      <pane xSplit="2" ySplit="6" topLeftCell="FV7" activePane="bottomRight" state="frozenSplit"/>
      <selection activeCell="GM1" sqref="GK1:GN1048576"/>
      <selection pane="topRight" activeCell="GM1" sqref="GK1:GN1048576"/>
      <selection pane="bottomLeft" activeCell="GM1" sqref="GK1:GN1048576"/>
      <selection pane="bottomRight" activeCell="GM1" sqref="GK1:GN1048576"/>
    </sheetView>
  </sheetViews>
  <sheetFormatPr baseColWidth="10" defaultColWidth="11.42578125" defaultRowHeight="14.25"/>
  <cols>
    <col min="1" max="1" width="12.5703125" style="28" customWidth="1"/>
    <col min="2" max="2" width="28.7109375" style="28" customWidth="1"/>
    <col min="3" max="166" width="9.7109375" style="28" customWidth="1"/>
    <col min="167" max="196" width="10.85546875" style="28" customWidth="1"/>
    <col min="197" max="16384" width="11.42578125" style="28"/>
  </cols>
  <sheetData>
    <row r="1" spans="1:196">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6"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6"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6"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6"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6"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c r="GJ6" s="19">
        <v>45230</v>
      </c>
      <c r="GK6" s="19">
        <v>45260</v>
      </c>
      <c r="GL6" s="19">
        <v>45291</v>
      </c>
      <c r="GM6" s="19">
        <v>45322</v>
      </c>
      <c r="GN6" s="19">
        <v>45351</v>
      </c>
    </row>
    <row r="7" spans="1:196"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c r="GI7" s="25">
        <v>504310.18273900001</v>
      </c>
      <c r="GJ7" s="25">
        <v>458562.37343099999</v>
      </c>
      <c r="GK7" s="25">
        <v>430546.074601</v>
      </c>
      <c r="GL7" s="25">
        <v>447302.70699600002</v>
      </c>
      <c r="GM7" s="25">
        <v>467601.48244200001</v>
      </c>
      <c r="GN7" s="25">
        <v>456902.30331699998</v>
      </c>
    </row>
    <row r="8" spans="1:196"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c r="GJ8" s="25">
        <v>0</v>
      </c>
      <c r="GK8" s="25">
        <v>0</v>
      </c>
      <c r="GL8" s="25">
        <v>0</v>
      </c>
      <c r="GM8" s="25">
        <v>0</v>
      </c>
      <c r="GN8" s="25">
        <v>0</v>
      </c>
    </row>
    <row r="9" spans="1:196"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c r="GI9" s="25">
        <v>200005.13297999999</v>
      </c>
      <c r="GJ9" s="25">
        <v>210324.61097199999</v>
      </c>
      <c r="GK9" s="25">
        <v>194748.72634299999</v>
      </c>
      <c r="GL9" s="25">
        <v>191293.84188600001</v>
      </c>
      <c r="GM9" s="25">
        <v>206634.14953600001</v>
      </c>
      <c r="GN9" s="25">
        <v>209607.02654399999</v>
      </c>
    </row>
    <row r="10" spans="1:196"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c r="GI10" s="25">
        <v>2363549.7543819998</v>
      </c>
      <c r="GJ10" s="25">
        <v>2525972.4766159998</v>
      </c>
      <c r="GK10" s="25">
        <v>2416193.2965899999</v>
      </c>
      <c r="GL10" s="25">
        <v>2285104.1474529998</v>
      </c>
      <c r="GM10" s="25">
        <v>2456459.1265050001</v>
      </c>
      <c r="GN10" s="25">
        <v>2537360.0898119998</v>
      </c>
    </row>
    <row r="11" spans="1:196"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c r="GI11" s="25">
        <v>2414408.7479639999</v>
      </c>
      <c r="GJ11" s="25">
        <v>2459043.8450890002</v>
      </c>
      <c r="GK11" s="25">
        <v>2437005.1788610001</v>
      </c>
      <c r="GL11" s="25">
        <v>2371722.1782780001</v>
      </c>
      <c r="GM11" s="25">
        <v>2597664.8904869999</v>
      </c>
      <c r="GN11" s="25">
        <v>2909096.1824630001</v>
      </c>
    </row>
    <row r="12" spans="1:196"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c r="GJ12" s="25" t="s">
        <v>65</v>
      </c>
      <c r="GK12" s="25" t="s">
        <v>65</v>
      </c>
      <c r="GL12" s="25" t="s">
        <v>65</v>
      </c>
      <c r="GM12" s="25" t="s">
        <v>65</v>
      </c>
      <c r="GN12" s="25" t="s">
        <v>65</v>
      </c>
    </row>
    <row r="13" spans="1:196"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c r="GI13" s="49">
        <v>1668677.180313</v>
      </c>
      <c r="GJ13" s="49">
        <v>1747461.8926659999</v>
      </c>
      <c r="GK13" s="49">
        <v>1652598.3708180001</v>
      </c>
      <c r="GL13" s="49">
        <v>1381418.6705430001</v>
      </c>
      <c r="GM13" s="49">
        <v>1612252.3190949999</v>
      </c>
      <c r="GN13" s="49">
        <v>1599225.9996120001</v>
      </c>
    </row>
    <row r="14" spans="1:196"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c r="GJ14" s="25" t="s">
        <v>65</v>
      </c>
      <c r="GK14" s="25" t="s">
        <v>65</v>
      </c>
      <c r="GL14" s="25" t="s">
        <v>65</v>
      </c>
      <c r="GM14" s="25" t="s">
        <v>65</v>
      </c>
      <c r="GN14" s="25" t="s">
        <v>65</v>
      </c>
    </row>
    <row r="15" spans="1:196"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c r="GJ15" s="25">
        <v>0</v>
      </c>
      <c r="GK15" s="25">
        <v>0</v>
      </c>
      <c r="GL15" s="25">
        <v>0</v>
      </c>
      <c r="GM15" s="25">
        <v>0</v>
      </c>
      <c r="GN15" s="25">
        <v>0</v>
      </c>
    </row>
    <row r="16" spans="1:196"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c r="GI16" s="25">
        <v>104335.26532000001</v>
      </c>
      <c r="GJ16" s="25">
        <v>116575.94448599999</v>
      </c>
      <c r="GK16" s="25">
        <v>112999.026876</v>
      </c>
      <c r="GL16" s="25">
        <v>105780.508552</v>
      </c>
      <c r="GM16" s="25">
        <v>109494.255125</v>
      </c>
      <c r="GN16" s="25">
        <v>139586.60986500001</v>
      </c>
    </row>
    <row r="17" spans="2:196"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c r="GI17" s="25">
        <v>1662181.2077929999</v>
      </c>
      <c r="GJ17" s="25">
        <v>1664428.2053060001</v>
      </c>
      <c r="GK17" s="25">
        <v>1618976.1424779999</v>
      </c>
      <c r="GL17" s="25">
        <v>1608128.545407</v>
      </c>
      <c r="GM17" s="25">
        <v>1753067.0601989999</v>
      </c>
      <c r="GN17" s="25">
        <v>1808821.3181739999</v>
      </c>
    </row>
    <row r="18" spans="2:196"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c r="GJ18" s="25" t="s">
        <v>65</v>
      </c>
      <c r="GK18" s="25" t="s">
        <v>65</v>
      </c>
      <c r="GL18" s="25" t="s">
        <v>65</v>
      </c>
      <c r="GM18" s="25" t="s">
        <v>65</v>
      </c>
      <c r="GN18" s="25" t="s">
        <v>65</v>
      </c>
    </row>
    <row r="19" spans="2:196"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c r="GJ19" s="25" t="s">
        <v>65</v>
      </c>
      <c r="GK19" s="25" t="s">
        <v>65</v>
      </c>
      <c r="GL19" s="25" t="s">
        <v>65</v>
      </c>
      <c r="GM19" s="25" t="s">
        <v>65</v>
      </c>
      <c r="GN19" s="25" t="s">
        <v>65</v>
      </c>
    </row>
    <row r="20" spans="2:196"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c r="GJ20" s="25">
        <v>0</v>
      </c>
      <c r="GK20" s="25">
        <v>0</v>
      </c>
      <c r="GL20" s="25">
        <v>0</v>
      </c>
      <c r="GM20" s="25">
        <v>0</v>
      </c>
      <c r="GN20" s="25">
        <v>0</v>
      </c>
    </row>
    <row r="21" spans="2:196"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c r="GI21" s="25">
        <v>2253177.2217919999</v>
      </c>
      <c r="GJ21" s="25">
        <v>2421468.9606940001</v>
      </c>
      <c r="GK21" s="25">
        <v>2373745.785402</v>
      </c>
      <c r="GL21" s="25">
        <v>2273613.3309109998</v>
      </c>
      <c r="GM21" s="25">
        <v>2297091.852866</v>
      </c>
      <c r="GN21" s="25">
        <v>2310119.1401050002</v>
      </c>
    </row>
    <row r="22" spans="2:196"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c r="GI22" s="25">
        <v>297856.20603100001</v>
      </c>
      <c r="GJ22" s="25">
        <v>288049.74761700002</v>
      </c>
      <c r="GK22" s="25">
        <v>259583.57215399999</v>
      </c>
      <c r="GL22" s="25">
        <v>210882.71265100001</v>
      </c>
      <c r="GM22" s="25">
        <v>234547.99956299999</v>
      </c>
      <c r="GN22" s="25">
        <v>250475.181083</v>
      </c>
    </row>
    <row r="23" spans="2:196"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c r="GJ23" s="25" t="s">
        <v>65</v>
      </c>
      <c r="GK23" s="25" t="s">
        <v>65</v>
      </c>
      <c r="GL23" s="25" t="s">
        <v>65</v>
      </c>
      <c r="GM23" s="25" t="s">
        <v>65</v>
      </c>
      <c r="GN23" s="25" t="s">
        <v>65</v>
      </c>
    </row>
    <row r="24" spans="2:196"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c r="GI24" s="25">
        <v>17243.013749000002</v>
      </c>
      <c r="GJ24" s="25">
        <v>13233.958527000001</v>
      </c>
      <c r="GK24" s="25">
        <v>12865.019491999999</v>
      </c>
      <c r="GL24" s="25">
        <v>15149.294485</v>
      </c>
      <c r="GM24" s="25">
        <v>16501.783095999999</v>
      </c>
      <c r="GN24" s="25">
        <v>17256.495687999999</v>
      </c>
    </row>
    <row r="25" spans="2:196"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c r="GJ25" s="25" t="s">
        <v>65</v>
      </c>
      <c r="GK25" s="25" t="s">
        <v>65</v>
      </c>
      <c r="GL25" s="25" t="s">
        <v>65</v>
      </c>
      <c r="GM25" s="25" t="s">
        <v>65</v>
      </c>
      <c r="GN25" s="25" t="s">
        <v>65</v>
      </c>
    </row>
    <row r="26" spans="2:196"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c r="GJ26" s="25" t="s">
        <v>65</v>
      </c>
      <c r="GK26" s="25" t="s">
        <v>65</v>
      </c>
      <c r="GL26" s="25" t="s">
        <v>65</v>
      </c>
      <c r="GM26" s="25" t="s">
        <v>65</v>
      </c>
      <c r="GN26" s="25" t="s">
        <v>65</v>
      </c>
    </row>
    <row r="27" spans="2:196"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c r="GI27" s="25">
        <v>12813.739517</v>
      </c>
      <c r="GJ27" s="25">
        <v>2716.4095170000001</v>
      </c>
      <c r="GK27" s="25">
        <v>13107.697743999999</v>
      </c>
      <c r="GL27" s="25">
        <v>13229.368909999999</v>
      </c>
      <c r="GM27" s="25">
        <v>14174.431227999999</v>
      </c>
      <c r="GN27" s="25">
        <v>18624.820532999998</v>
      </c>
    </row>
    <row r="28" spans="2:196"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c r="GJ28" s="25">
        <v>0</v>
      </c>
      <c r="GK28" s="25">
        <v>0</v>
      </c>
      <c r="GL28" s="25">
        <v>0</v>
      </c>
      <c r="GM28" s="25">
        <v>0</v>
      </c>
      <c r="GN28" s="25">
        <v>0</v>
      </c>
    </row>
    <row r="29" spans="2:196"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c r="GJ29" s="25" t="s">
        <v>65</v>
      </c>
      <c r="GK29" s="25" t="s">
        <v>65</v>
      </c>
      <c r="GL29" s="25" t="s">
        <v>65</v>
      </c>
      <c r="GM29" s="25" t="s">
        <v>65</v>
      </c>
      <c r="GN29" s="25" t="s">
        <v>65</v>
      </c>
    </row>
    <row r="30" spans="2:196"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c r="GI30" s="25">
        <v>1858322.611643</v>
      </c>
      <c r="GJ30" s="25">
        <v>1763353.558249</v>
      </c>
      <c r="GK30" s="25">
        <v>1662012.6762369999</v>
      </c>
      <c r="GL30" s="25">
        <v>1615309.6943399999</v>
      </c>
      <c r="GM30" s="25">
        <v>1784124.310116</v>
      </c>
      <c r="GN30" s="25">
        <v>1825910.1046529999</v>
      </c>
    </row>
    <row r="31" spans="2:196"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c r="GJ31" s="25" t="s">
        <v>65</v>
      </c>
      <c r="GK31" s="25" t="s">
        <v>65</v>
      </c>
      <c r="GL31" s="25" t="s">
        <v>65</v>
      </c>
      <c r="GM31" s="25" t="s">
        <v>65</v>
      </c>
      <c r="GN31" s="25" t="s">
        <v>65</v>
      </c>
    </row>
    <row r="32" spans="2:196"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c r="GI32" s="25">
        <v>897.660662</v>
      </c>
      <c r="GJ32" s="25">
        <v>906.80965700000002</v>
      </c>
      <c r="GK32" s="25">
        <v>0</v>
      </c>
      <c r="GL32" s="25">
        <v>0</v>
      </c>
      <c r="GM32" s="25">
        <v>0</v>
      </c>
      <c r="GN32" s="25">
        <v>0</v>
      </c>
    </row>
    <row r="33" spans="2:196"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c r="GI33" s="26">
        <v>13357777.924884999</v>
      </c>
      <c r="GJ33" s="26">
        <v>13672098.792827003</v>
      </c>
      <c r="GK33" s="26">
        <v>13184381.567596002</v>
      </c>
      <c r="GL33" s="26">
        <v>12518935.000412</v>
      </c>
      <c r="GM33" s="26">
        <v>13549613.660258001</v>
      </c>
      <c r="GN33" s="26">
        <v>14082985.271848999</v>
      </c>
    </row>
    <row r="34" spans="2:196" s="14" customFormat="1" ht="2.1" customHeight="1"/>
    <row r="35" spans="2:196"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6"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6"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6" ht="27">
      <c r="B38" s="44" t="s">
        <v>100</v>
      </c>
    </row>
    <row r="39" spans="2:196">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2024-04-18T21:03:41Z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